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usto por produto" sheetId="2" state="visible" r:id="rId2"/>
    <sheet xmlns:r="http://schemas.openxmlformats.org/officeDocument/2006/relationships" name="Materiais" sheetId="3" state="visible" r:id="rId3"/>
    <sheet xmlns:r="http://schemas.openxmlformats.org/officeDocument/2006/relationships" name="Lista de materiais" sheetId="4" state="visible" r:id="rId4"/>
    <sheet xmlns:r="http://schemas.openxmlformats.org/officeDocument/2006/relationships" name="Custos indiretos" sheetId="5" state="visible" r:id="rId5"/>
    <sheet xmlns:r="http://schemas.openxmlformats.org/officeDocument/2006/relationships" name="Listas" sheetId="6" state="visible" r:id="rId6"/>
  </sheets>
  <definedNames>
    <definedName name="_xlnm._FilterDatabase" localSheetId="1" hidden="1">'Custo por produto'!$A$5:$K$205</definedName>
    <definedName name="_xlnm._FilterDatabase" localSheetId="2" hidden="1">'Materiais'!$A$5:$D$405</definedName>
    <definedName name="_xlnm._FilterDatabase" localSheetId="3" hidden="1">'Lista de materiais'!$A$5:$G$1505</definedName>
    <definedName name="_xlnm._FilterDatabase" localSheetId="4" hidden="1">'Custos indiretos'!$A$5:$B$105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$&quot; #,##0.00;[Red]-&quot;R$&quot; #,##0.00"/>
    <numFmt numFmtId="165" formatCode="#,##0.000"/>
    <numFmt numFmtId="166" formatCode="#,##0.##"/>
    <numFmt numFmtId="167" formatCode="0.0%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164" fontId="0" fillId="4" borderId="1" pivotButton="0" quotePrefix="0" xfId="0"/>
    <xf numFmtId="0" fontId="0" fillId="4" borderId="1" pivotButton="0" quotePrefix="0" xfId="0"/>
    <xf numFmtId="167" fontId="0" fillId="4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6" fontId="0" fillId="4" borderId="1" pivotButton="0" quotePrefix="0" xfId="0"/>
    <xf numFmtId="4" fontId="0" fillId="4" borderId="1" pivotButton="0" quotePrefix="0" xfId="0"/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167" fontId="0" fillId="0" borderId="1" pivotButton="0" quotePrefix="0" xfId="0"/>
    <xf numFmtId="165" fontId="0" fillId="4" borderId="1" pivotButton="0" quotePrefix="0" xfId="0"/>
    <xf numFmtId="165" fontId="0" fillId="0" borderId="1" pivotButton="0" quotePrefix="0" xfId="0"/>
    <xf numFmtId="164" fontId="9" fillId="0" borderId="0" pivotButton="0" quotePrefix="0" xfId="0"/>
    <xf numFmtId="0" fontId="7" fillId="3" borderId="1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1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custo de produção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Calcule quanto custa fabricar uma unidade de cada produto somando três partes: materiais (pela lista de materiais), mão de obra (horas por unidade × custo da hora) e custos indiretos do mês rateados pelo critério que você escolher. A planilha compara o custo com o preço de venda e mostra a margem.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"Materiais", cadastre matérias-primas e embalagens com a unidade e o custo de compra.</t>
        </is>
      </c>
    </row>
    <row r="8" ht="32" customHeight="1">
      <c r="B8" s="3" t="inlineStr">
        <is>
          <t>2. Na aba "Lista de materiais", lance o que entra em UMA unidade de cada produto: nome do produto, código do material e quantidade.</t>
        </is>
      </c>
    </row>
    <row r="9" ht="32" customHeight="1">
      <c r="B9" s="3" t="inlineStr">
        <is>
          <t>3. Na aba "Custos indiretos", liste os gastos do mês que não dá para atribuir a um produto só (aluguel, energia, manutenção, depreciação).</t>
        </is>
      </c>
    </row>
    <row r="10" ht="32" customHeight="1">
      <c r="B10" s="3" t="inlineStr">
        <is>
          <t>4. Na aba "Custo por produto", informe o custo da hora de mão de obra, escolha o critério de rateio e a margem mínima aceitável.</t>
        </is>
      </c>
    </row>
    <row r="11" ht="32" customHeight="1">
      <c r="B11" s="3" t="inlineStr">
        <is>
          <t>5. Para cada produto, informe a quantidade produzida no mês, as horas de mão de obra por unidade e o preço de venda.</t>
        </is>
      </c>
    </row>
    <row r="12" ht="32" customHeight="1">
      <c r="B12" s="3" t="inlineStr">
        <is>
          <t>6. Confira o custo unitário e a margem: PREJUÍZO quando o preço não cobre o custo, MARGEM BAIXA quando fica abaixo da margem mínima.</t>
        </is>
      </c>
    </row>
    <row r="14">
      <c r="B14" s="4" t="inlineStr">
        <is>
          <t>Legenda</t>
        </is>
      </c>
    </row>
    <row r="15" ht="18" customHeight="1">
      <c r="B15" s="3" t="inlineStr">
        <is>
          <t>• Fundo AMARELO claro = dado de EXEMPLO, fictício. Apague o conteúdo dessas células antes de usar.</t>
        </is>
      </c>
    </row>
    <row r="16" ht="18" customHeight="1">
      <c r="B16" s="3" t="inlineStr">
        <is>
          <t>• Cabeçalho AZUL-ESCURO = coluna para você preencher.</t>
        </is>
      </c>
    </row>
    <row r="17" ht="18" customHeight="1">
      <c r="B17" s="3" t="inlineStr">
        <is>
          <t>• Cabeçalho CINZA = coluna com fórmula. Não digite nela: o valor é calculado sozinho.</t>
        </is>
      </c>
    </row>
    <row r="18" ht="18" customHeight="1">
      <c r="B18" s="3" t="inlineStr">
        <is>
          <t>• Células com seta ao clicar têm lista suspensa. Os itens das listas ficam na aba "Listas".</t>
        </is>
      </c>
    </row>
    <row r="20">
      <c r="B20" s="4" t="inlineStr">
        <is>
          <t>Limitações desta planilha</t>
        </is>
      </c>
    </row>
    <row r="21" ht="32" customHeight="1">
      <c r="B21" s="3" t="inlineStr">
        <is>
          <t>• O rateio por um único critério é uma simplificação; empresas com setores muito diferentes podem precisar de rateio por centro de custo.</t>
        </is>
      </c>
    </row>
    <row r="22" ht="18" customHeight="1">
      <c r="B22" s="3" t="inlineStr">
        <is>
          <t>• Não considera perdas de processo, a não ser que você aumente a quantidade na lista de materiais.</t>
        </is>
      </c>
    </row>
    <row r="23" ht="18" customHeight="1">
      <c r="B23" s="3" t="inlineStr">
        <is>
          <t>• Impostos, comissões e taxas de venda não entram no custo de produção; trate-os na precificação.</t>
        </is>
      </c>
    </row>
    <row r="24" ht="18" customHeight="1">
      <c r="B24" s="3" t="inlineStr">
        <is>
          <t>• O nome do produto precisa ser igual nas abas "Lista de materiais" e "Custo por produto".</t>
        </is>
      </c>
    </row>
    <row r="26">
      <c r="B26" s="4" t="inlineStr">
        <is>
          <t>Quando vale passar para um sistema</t>
        </is>
      </c>
    </row>
    <row r="27" ht="18" customHeight="1">
      <c r="B27" s="3" t="inlineStr">
        <is>
          <t>• Quando a ordem de produção precisa baixar a matéria-prima do estoque e dar entrada no produto acabado.</t>
        </is>
      </c>
    </row>
    <row r="28" ht="18" customHeight="1">
      <c r="B28" s="3" t="inlineStr">
        <is>
          <t>• Quando o custo dos materiais muda a cada compra e você quer acompanhar isso sem atualizar planilha.</t>
        </is>
      </c>
    </row>
    <row r="29" ht="18" customHeight="1">
      <c r="B29" s="3" t="inlineStr">
        <is>
          <t>• Quando produção, estoque e vendas precisam conversar no mesmo sistema.</t>
        </is>
      </c>
    </row>
    <row r="31">
      <c r="B31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3" customWidth="1" min="4" max="4"/>
    <col width="13" customWidth="1" min="5" max="5"/>
    <col width="12" customWidth="1" min="6" max="6"/>
    <col width="13" customWidth="1" min="7" max="7"/>
    <col width="14" customWidth="1" min="8" max="8"/>
    <col width="14" customWidth="1" min="9" max="9"/>
    <col width="10" customWidth="1" min="10" max="10"/>
    <col width="15" customWidth="1" min="11" max="11"/>
  </cols>
  <sheetData>
    <row r="1" ht="26" customHeight="1">
      <c r="A1" s="6" t="inlineStr">
        <is>
          <t>Custo unitário e margem por produto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 4: custo da hora, critério de rateio e margem mínima (exemplos em amarelo). Cabeçalho cinza = calculado.</t>
        </is>
      </c>
    </row>
    <row r="4">
      <c r="A4" s="8" t="inlineStr">
        <is>
          <t>Custo da hora de mão de obra:</t>
        </is>
      </c>
      <c r="B4" s="9" t="n">
        <v>25</v>
      </c>
      <c r="C4" s="8" t="inlineStr">
        <is>
          <t>Critério de rateio:</t>
        </is>
      </c>
      <c r="D4" s="10" t="inlineStr">
        <is>
          <t>Horas de mão de obra</t>
        </is>
      </c>
      <c r="H4" s="8" t="inlineStr">
        <is>
          <t>Margem mínima:</t>
        </is>
      </c>
      <c r="I4" s="11" t="n">
        <v>0.2</v>
      </c>
    </row>
    <row r="5" ht="32" customHeight="1">
      <c r="A5" s="12" t="inlineStr">
        <is>
          <t>Produto</t>
        </is>
      </c>
      <c r="B5" s="12" t="inlineStr">
        <is>
          <t>Quantidade produzida no mês</t>
        </is>
      </c>
      <c r="C5" s="12" t="inlineStr">
        <is>
          <t>Horas de mão de obra por unidade</t>
        </is>
      </c>
      <c r="D5" s="13" t="inlineStr">
        <is>
          <t>Materiais por unidade</t>
        </is>
      </c>
      <c r="E5" s="13" t="inlineStr">
        <is>
          <t>Mão de obra por unidade</t>
        </is>
      </c>
      <c r="F5" s="13" t="inlineStr">
        <is>
          <t>Base de rateio</t>
        </is>
      </c>
      <c r="G5" s="13" t="inlineStr">
        <is>
          <t>Indiretos por unidade</t>
        </is>
      </c>
      <c r="H5" s="13" t="inlineStr">
        <is>
          <t>Custo unitário</t>
        </is>
      </c>
      <c r="I5" s="12" t="inlineStr">
        <is>
          <t>Preço de venda</t>
        </is>
      </c>
      <c r="J5" s="13" t="inlineStr">
        <is>
          <t>Margem</t>
        </is>
      </c>
      <c r="K5" s="13" t="inlineStr">
        <is>
          <t>Situação</t>
        </is>
      </c>
    </row>
    <row r="6">
      <c r="A6" s="10" t="inlineStr">
        <is>
          <t>Bolo de chocolate 1,5 kg</t>
        </is>
      </c>
      <c r="B6" s="14" t="n">
        <v>60</v>
      </c>
      <c r="C6" s="14" t="n">
        <v>1.5</v>
      </c>
      <c r="D6" s="9">
        <f>IF(A6="","",SUMIFS('Lista de materiais'!$G$6:$G$1505,'Lista de materiais'!$A$6:$A$1505,A6))</f>
        <v/>
      </c>
      <c r="E6" s="9">
        <f>IF(A6="","",N(C6)*$B$4)</f>
        <v/>
      </c>
      <c r="F6" s="15">
        <f>IF(A6="",0,IF($D$4="Quantidade produzida",N(B6),IF($D$4="Custo de material",N(B6)*D6,N(B6)*N(C6))))</f>
        <v/>
      </c>
      <c r="G6" s="9">
        <f>IF(OR(A6="",N(B6)=0),"",IF(SUM($F$6:$F$205)=0,0,'Custos indiretos'!$B$4*F6/SUM($F$6:$F$205)/B6))</f>
        <v/>
      </c>
      <c r="H6" s="9">
        <f>IF(A6="","",D6+E6+N(G6))</f>
        <v/>
      </c>
      <c r="I6" s="9" t="n">
        <v>120</v>
      </c>
      <c r="J6" s="11">
        <f>IF(OR(H6="",N(I6)=0),"",(I6-H6)/I6)</f>
        <v/>
      </c>
      <c r="K6" s="10">
        <f>IF(J6="","",IF(J6&lt;0,"PREJUÍZO",IF(J6&lt;$I$4,"MARGEM BAIXA","OK")))</f>
        <v/>
      </c>
    </row>
    <row r="7">
      <c r="A7" s="10" t="inlineStr">
        <is>
          <t>Brigadeiro (cento)</t>
        </is>
      </c>
      <c r="B7" s="14" t="n">
        <v>40</v>
      </c>
      <c r="C7" s="14" t="n">
        <v>2.5</v>
      </c>
      <c r="D7" s="9">
        <f>IF(A7="","",SUMIFS('Lista de materiais'!$G$6:$G$1505,'Lista de materiais'!$A$6:$A$1505,A7))</f>
        <v/>
      </c>
      <c r="E7" s="9">
        <f>IF(A7="","",N(C7)*$B$4)</f>
        <v/>
      </c>
      <c r="F7" s="15">
        <f>IF(A7="",0,IF($D$4="Quantidade produzida",N(B7),IF($D$4="Custo de material",N(B7)*D7,N(B7)*N(C7))))</f>
        <v/>
      </c>
      <c r="G7" s="9">
        <f>IF(OR(A7="",N(B7)=0),"",IF(SUM($F$6:$F$205)=0,0,'Custos indiretos'!$B$4*F7/SUM($F$6:$F$205)/B7))</f>
        <v/>
      </c>
      <c r="H7" s="9">
        <f>IF(A7="","",D7+E7+N(G7))</f>
        <v/>
      </c>
      <c r="I7" s="9" t="n">
        <v>150</v>
      </c>
      <c r="J7" s="11">
        <f>IF(OR(H7="",N(I7)=0),"",(I7-H7)/I7)</f>
        <v/>
      </c>
      <c r="K7" s="10">
        <f>IF(J7="","",IF(J7&lt;0,"PREJUÍZO",IF(J7&lt;$I$4,"MARGEM BAIXA","OK")))</f>
        <v/>
      </c>
    </row>
    <row r="8">
      <c r="A8" s="16" t="n"/>
      <c r="B8" s="17" t="n"/>
      <c r="C8" s="17" t="n"/>
      <c r="D8" s="18">
        <f>IF(A8="","",SUMIFS('Lista de materiais'!$G$6:$G$1505,'Lista de materiais'!$A$6:$A$1505,A8))</f>
        <v/>
      </c>
      <c r="E8" s="18">
        <f>IF(A8="","",N(C8)*$B$4)</f>
        <v/>
      </c>
      <c r="F8" s="19">
        <f>IF(A8="",0,IF($D$4="Quantidade produzida",N(B8),IF($D$4="Custo de material",N(B8)*D8,N(B8)*N(C8))))</f>
        <v/>
      </c>
      <c r="G8" s="18">
        <f>IF(OR(A8="",N(B8)=0),"",IF(SUM($F$6:$F$205)=0,0,'Custos indiretos'!$B$4*F8/SUM($F$6:$F$205)/B8))</f>
        <v/>
      </c>
      <c r="H8" s="18">
        <f>IF(A8="","",D8+E8+N(G8))</f>
        <v/>
      </c>
      <c r="I8" s="18" t="n"/>
      <c r="J8" s="20">
        <f>IF(OR(H8="",N(I8)=0),"",(I8-H8)/I8)</f>
        <v/>
      </c>
      <c r="K8" s="16">
        <f>IF(J8="","",IF(J8&lt;0,"PREJUÍZO",IF(J8&lt;$I$4,"MARGEM BAIXA","OK")))</f>
        <v/>
      </c>
    </row>
    <row r="9">
      <c r="A9" s="16" t="n"/>
      <c r="B9" s="17" t="n"/>
      <c r="C9" s="17" t="n"/>
      <c r="D9" s="18">
        <f>IF(A9="","",SUMIFS('Lista de materiais'!$G$6:$G$1505,'Lista de materiais'!$A$6:$A$1505,A9))</f>
        <v/>
      </c>
      <c r="E9" s="18">
        <f>IF(A9="","",N(C9)*$B$4)</f>
        <v/>
      </c>
      <c r="F9" s="19">
        <f>IF(A9="",0,IF($D$4="Quantidade produzida",N(B9),IF($D$4="Custo de material",N(B9)*D9,N(B9)*N(C9))))</f>
        <v/>
      </c>
      <c r="G9" s="18">
        <f>IF(OR(A9="",N(B9)=0),"",IF(SUM($F$6:$F$205)=0,0,'Custos indiretos'!$B$4*F9/SUM($F$6:$F$205)/B9))</f>
        <v/>
      </c>
      <c r="H9" s="18">
        <f>IF(A9="","",D9+E9+N(G9))</f>
        <v/>
      </c>
      <c r="I9" s="18" t="n"/>
      <c r="J9" s="20">
        <f>IF(OR(H9="",N(I9)=0),"",(I9-H9)/I9)</f>
        <v/>
      </c>
      <c r="K9" s="16">
        <f>IF(J9="","",IF(J9&lt;0,"PREJUÍZO",IF(J9&lt;$I$4,"MARGEM BAIXA","OK")))</f>
        <v/>
      </c>
    </row>
    <row r="10">
      <c r="A10" s="16" t="n"/>
      <c r="B10" s="17" t="n"/>
      <c r="C10" s="17" t="n"/>
      <c r="D10" s="18">
        <f>IF(A10="","",SUMIFS('Lista de materiais'!$G$6:$G$1505,'Lista de materiais'!$A$6:$A$1505,A10))</f>
        <v/>
      </c>
      <c r="E10" s="18">
        <f>IF(A10="","",N(C10)*$B$4)</f>
        <v/>
      </c>
      <c r="F10" s="19">
        <f>IF(A10="",0,IF($D$4="Quantidade produzida",N(B10),IF($D$4="Custo de material",N(B10)*D10,N(B10)*N(C10))))</f>
        <v/>
      </c>
      <c r="G10" s="18">
        <f>IF(OR(A10="",N(B10)=0),"",IF(SUM($F$6:$F$205)=0,0,'Custos indiretos'!$B$4*F10/SUM($F$6:$F$205)/B10))</f>
        <v/>
      </c>
      <c r="H10" s="18">
        <f>IF(A10="","",D10+E10+N(G10))</f>
        <v/>
      </c>
      <c r="I10" s="18" t="n"/>
      <c r="J10" s="20">
        <f>IF(OR(H10="",N(I10)=0),"",(I10-H10)/I10)</f>
        <v/>
      </c>
      <c r="K10" s="16">
        <f>IF(J10="","",IF(J10&lt;0,"PREJUÍZO",IF(J10&lt;$I$4,"MARGEM BAIXA","OK")))</f>
        <v/>
      </c>
    </row>
    <row r="11">
      <c r="A11" s="16" t="n"/>
      <c r="B11" s="17" t="n"/>
      <c r="C11" s="17" t="n"/>
      <c r="D11" s="18">
        <f>IF(A11="","",SUMIFS('Lista de materiais'!$G$6:$G$1505,'Lista de materiais'!$A$6:$A$1505,A11))</f>
        <v/>
      </c>
      <c r="E11" s="18">
        <f>IF(A11="","",N(C11)*$B$4)</f>
        <v/>
      </c>
      <c r="F11" s="19">
        <f>IF(A11="",0,IF($D$4="Quantidade produzida",N(B11),IF($D$4="Custo de material",N(B11)*D11,N(B11)*N(C11))))</f>
        <v/>
      </c>
      <c r="G11" s="18">
        <f>IF(OR(A11="",N(B11)=0),"",IF(SUM($F$6:$F$205)=0,0,'Custos indiretos'!$B$4*F11/SUM($F$6:$F$205)/B11))</f>
        <v/>
      </c>
      <c r="H11" s="18">
        <f>IF(A11="","",D11+E11+N(G11))</f>
        <v/>
      </c>
      <c r="I11" s="18" t="n"/>
      <c r="J11" s="20">
        <f>IF(OR(H11="",N(I11)=0),"",(I11-H11)/I11)</f>
        <v/>
      </c>
      <c r="K11" s="16">
        <f>IF(J11="","",IF(J11&lt;0,"PREJUÍZO",IF(J11&lt;$I$4,"MARGEM BAIXA","OK")))</f>
        <v/>
      </c>
    </row>
    <row r="12">
      <c r="A12" s="16" t="n"/>
      <c r="B12" s="17" t="n"/>
      <c r="C12" s="17" t="n"/>
      <c r="D12" s="18">
        <f>IF(A12="","",SUMIFS('Lista de materiais'!$G$6:$G$1505,'Lista de materiais'!$A$6:$A$1505,A12))</f>
        <v/>
      </c>
      <c r="E12" s="18">
        <f>IF(A12="","",N(C12)*$B$4)</f>
        <v/>
      </c>
      <c r="F12" s="19">
        <f>IF(A12="",0,IF($D$4="Quantidade produzida",N(B12),IF($D$4="Custo de material",N(B12)*D12,N(B12)*N(C12))))</f>
        <v/>
      </c>
      <c r="G12" s="18">
        <f>IF(OR(A12="",N(B12)=0),"",IF(SUM($F$6:$F$205)=0,0,'Custos indiretos'!$B$4*F12/SUM($F$6:$F$205)/B12))</f>
        <v/>
      </c>
      <c r="H12" s="18">
        <f>IF(A12="","",D12+E12+N(G12))</f>
        <v/>
      </c>
      <c r="I12" s="18" t="n"/>
      <c r="J12" s="20">
        <f>IF(OR(H12="",N(I12)=0),"",(I12-H12)/I12)</f>
        <v/>
      </c>
      <c r="K12" s="16">
        <f>IF(J12="","",IF(J12&lt;0,"PREJUÍZO",IF(J12&lt;$I$4,"MARGEM BAIXA","OK")))</f>
        <v/>
      </c>
    </row>
    <row r="13">
      <c r="A13" s="16" t="n"/>
      <c r="B13" s="17" t="n"/>
      <c r="C13" s="17" t="n"/>
      <c r="D13" s="18">
        <f>IF(A13="","",SUMIFS('Lista de materiais'!$G$6:$G$1505,'Lista de materiais'!$A$6:$A$1505,A13))</f>
        <v/>
      </c>
      <c r="E13" s="18">
        <f>IF(A13="","",N(C13)*$B$4)</f>
        <v/>
      </c>
      <c r="F13" s="19">
        <f>IF(A13="",0,IF($D$4="Quantidade produzida",N(B13),IF($D$4="Custo de material",N(B13)*D13,N(B13)*N(C13))))</f>
        <v/>
      </c>
      <c r="G13" s="18">
        <f>IF(OR(A13="",N(B13)=0),"",IF(SUM($F$6:$F$205)=0,0,'Custos indiretos'!$B$4*F13/SUM($F$6:$F$205)/B13))</f>
        <v/>
      </c>
      <c r="H13" s="18">
        <f>IF(A13="","",D13+E13+N(G13))</f>
        <v/>
      </c>
      <c r="I13" s="18" t="n"/>
      <c r="J13" s="20">
        <f>IF(OR(H13="",N(I13)=0),"",(I13-H13)/I13)</f>
        <v/>
      </c>
      <c r="K13" s="16">
        <f>IF(J13="","",IF(J13&lt;0,"PREJUÍZO",IF(J13&lt;$I$4,"MARGEM BAIXA","OK")))</f>
        <v/>
      </c>
    </row>
    <row r="14">
      <c r="A14" s="16" t="n"/>
      <c r="B14" s="17" t="n"/>
      <c r="C14" s="17" t="n"/>
      <c r="D14" s="18">
        <f>IF(A14="","",SUMIFS('Lista de materiais'!$G$6:$G$1505,'Lista de materiais'!$A$6:$A$1505,A14))</f>
        <v/>
      </c>
      <c r="E14" s="18">
        <f>IF(A14="","",N(C14)*$B$4)</f>
        <v/>
      </c>
      <c r="F14" s="19">
        <f>IF(A14="",0,IF($D$4="Quantidade produzida",N(B14),IF($D$4="Custo de material",N(B14)*D14,N(B14)*N(C14))))</f>
        <v/>
      </c>
      <c r="G14" s="18">
        <f>IF(OR(A14="",N(B14)=0),"",IF(SUM($F$6:$F$205)=0,0,'Custos indiretos'!$B$4*F14/SUM($F$6:$F$205)/B14))</f>
        <v/>
      </c>
      <c r="H14" s="18">
        <f>IF(A14="","",D14+E14+N(G14))</f>
        <v/>
      </c>
      <c r="I14" s="18" t="n"/>
      <c r="J14" s="20">
        <f>IF(OR(H14="",N(I14)=0),"",(I14-H14)/I14)</f>
        <v/>
      </c>
      <c r="K14" s="16">
        <f>IF(J14="","",IF(J14&lt;0,"PREJUÍZO",IF(J14&lt;$I$4,"MARGEM BAIXA","OK")))</f>
        <v/>
      </c>
    </row>
    <row r="15">
      <c r="A15" s="16" t="n"/>
      <c r="B15" s="17" t="n"/>
      <c r="C15" s="17" t="n"/>
      <c r="D15" s="18">
        <f>IF(A15="","",SUMIFS('Lista de materiais'!$G$6:$G$1505,'Lista de materiais'!$A$6:$A$1505,A15))</f>
        <v/>
      </c>
      <c r="E15" s="18">
        <f>IF(A15="","",N(C15)*$B$4)</f>
        <v/>
      </c>
      <c r="F15" s="19">
        <f>IF(A15="",0,IF($D$4="Quantidade produzida",N(B15),IF($D$4="Custo de material",N(B15)*D15,N(B15)*N(C15))))</f>
        <v/>
      </c>
      <c r="G15" s="18">
        <f>IF(OR(A15="",N(B15)=0),"",IF(SUM($F$6:$F$205)=0,0,'Custos indiretos'!$B$4*F15/SUM($F$6:$F$205)/B15))</f>
        <v/>
      </c>
      <c r="H15" s="18">
        <f>IF(A15="","",D15+E15+N(G15))</f>
        <v/>
      </c>
      <c r="I15" s="18" t="n"/>
      <c r="J15" s="20">
        <f>IF(OR(H15="",N(I15)=0),"",(I15-H15)/I15)</f>
        <v/>
      </c>
      <c r="K15" s="16">
        <f>IF(J15="","",IF(J15&lt;0,"PREJUÍZO",IF(J15&lt;$I$4,"MARGEM BAIXA","OK")))</f>
        <v/>
      </c>
    </row>
    <row r="16">
      <c r="A16" s="16" t="n"/>
      <c r="B16" s="17" t="n"/>
      <c r="C16" s="17" t="n"/>
      <c r="D16" s="18">
        <f>IF(A16="","",SUMIFS('Lista de materiais'!$G$6:$G$1505,'Lista de materiais'!$A$6:$A$1505,A16))</f>
        <v/>
      </c>
      <c r="E16" s="18">
        <f>IF(A16="","",N(C16)*$B$4)</f>
        <v/>
      </c>
      <c r="F16" s="19">
        <f>IF(A16="",0,IF($D$4="Quantidade produzida",N(B16),IF($D$4="Custo de material",N(B16)*D16,N(B16)*N(C16))))</f>
        <v/>
      </c>
      <c r="G16" s="18">
        <f>IF(OR(A16="",N(B16)=0),"",IF(SUM($F$6:$F$205)=0,0,'Custos indiretos'!$B$4*F16/SUM($F$6:$F$205)/B16))</f>
        <v/>
      </c>
      <c r="H16" s="18">
        <f>IF(A16="","",D16+E16+N(G16))</f>
        <v/>
      </c>
      <c r="I16" s="18" t="n"/>
      <c r="J16" s="20">
        <f>IF(OR(H16="",N(I16)=0),"",(I16-H16)/I16)</f>
        <v/>
      </c>
      <c r="K16" s="16">
        <f>IF(J16="","",IF(J16&lt;0,"PREJUÍZO",IF(J16&lt;$I$4,"MARGEM BAIXA","OK")))</f>
        <v/>
      </c>
    </row>
    <row r="17">
      <c r="A17" s="16" t="n"/>
      <c r="B17" s="17" t="n"/>
      <c r="C17" s="17" t="n"/>
      <c r="D17" s="18">
        <f>IF(A17="","",SUMIFS('Lista de materiais'!$G$6:$G$1505,'Lista de materiais'!$A$6:$A$1505,A17))</f>
        <v/>
      </c>
      <c r="E17" s="18">
        <f>IF(A17="","",N(C17)*$B$4)</f>
        <v/>
      </c>
      <c r="F17" s="19">
        <f>IF(A17="",0,IF($D$4="Quantidade produzida",N(B17),IF($D$4="Custo de material",N(B17)*D17,N(B17)*N(C17))))</f>
        <v/>
      </c>
      <c r="G17" s="18">
        <f>IF(OR(A17="",N(B17)=0),"",IF(SUM($F$6:$F$205)=0,0,'Custos indiretos'!$B$4*F17/SUM($F$6:$F$205)/B17))</f>
        <v/>
      </c>
      <c r="H17" s="18">
        <f>IF(A17="","",D17+E17+N(G17))</f>
        <v/>
      </c>
      <c r="I17" s="18" t="n"/>
      <c r="J17" s="20">
        <f>IF(OR(H17="",N(I17)=0),"",(I17-H17)/I17)</f>
        <v/>
      </c>
      <c r="K17" s="16">
        <f>IF(J17="","",IF(J17&lt;0,"PREJUÍZO",IF(J17&lt;$I$4,"MARGEM BAIXA","OK")))</f>
        <v/>
      </c>
    </row>
    <row r="18">
      <c r="A18" s="16" t="n"/>
      <c r="B18" s="17" t="n"/>
      <c r="C18" s="17" t="n"/>
      <c r="D18" s="18">
        <f>IF(A18="","",SUMIFS('Lista de materiais'!$G$6:$G$1505,'Lista de materiais'!$A$6:$A$1505,A18))</f>
        <v/>
      </c>
      <c r="E18" s="18">
        <f>IF(A18="","",N(C18)*$B$4)</f>
        <v/>
      </c>
      <c r="F18" s="19">
        <f>IF(A18="",0,IF($D$4="Quantidade produzida",N(B18),IF($D$4="Custo de material",N(B18)*D18,N(B18)*N(C18))))</f>
        <v/>
      </c>
      <c r="G18" s="18">
        <f>IF(OR(A18="",N(B18)=0),"",IF(SUM($F$6:$F$205)=0,0,'Custos indiretos'!$B$4*F18/SUM($F$6:$F$205)/B18))</f>
        <v/>
      </c>
      <c r="H18" s="18">
        <f>IF(A18="","",D18+E18+N(G18))</f>
        <v/>
      </c>
      <c r="I18" s="18" t="n"/>
      <c r="J18" s="20">
        <f>IF(OR(H18="",N(I18)=0),"",(I18-H18)/I18)</f>
        <v/>
      </c>
      <c r="K18" s="16">
        <f>IF(J18="","",IF(J18&lt;0,"PREJUÍZO",IF(J18&lt;$I$4,"MARGEM BAIXA","OK")))</f>
        <v/>
      </c>
    </row>
    <row r="19">
      <c r="A19" s="16" t="n"/>
      <c r="B19" s="17" t="n"/>
      <c r="C19" s="17" t="n"/>
      <c r="D19" s="18">
        <f>IF(A19="","",SUMIFS('Lista de materiais'!$G$6:$G$1505,'Lista de materiais'!$A$6:$A$1505,A19))</f>
        <v/>
      </c>
      <c r="E19" s="18">
        <f>IF(A19="","",N(C19)*$B$4)</f>
        <v/>
      </c>
      <c r="F19" s="19">
        <f>IF(A19="",0,IF($D$4="Quantidade produzida",N(B19),IF($D$4="Custo de material",N(B19)*D19,N(B19)*N(C19))))</f>
        <v/>
      </c>
      <c r="G19" s="18">
        <f>IF(OR(A19="",N(B19)=0),"",IF(SUM($F$6:$F$205)=0,0,'Custos indiretos'!$B$4*F19/SUM($F$6:$F$205)/B19))</f>
        <v/>
      </c>
      <c r="H19" s="18">
        <f>IF(A19="","",D19+E19+N(G19))</f>
        <v/>
      </c>
      <c r="I19" s="18" t="n"/>
      <c r="J19" s="20">
        <f>IF(OR(H19="",N(I19)=0),"",(I19-H19)/I19)</f>
        <v/>
      </c>
      <c r="K19" s="16">
        <f>IF(J19="","",IF(J19&lt;0,"PREJUÍZO",IF(J19&lt;$I$4,"MARGEM BAIXA","OK")))</f>
        <v/>
      </c>
    </row>
    <row r="20">
      <c r="A20" s="16" t="n"/>
      <c r="B20" s="17" t="n"/>
      <c r="C20" s="17" t="n"/>
      <c r="D20" s="18">
        <f>IF(A20="","",SUMIFS('Lista de materiais'!$G$6:$G$1505,'Lista de materiais'!$A$6:$A$1505,A20))</f>
        <v/>
      </c>
      <c r="E20" s="18">
        <f>IF(A20="","",N(C20)*$B$4)</f>
        <v/>
      </c>
      <c r="F20" s="19">
        <f>IF(A20="",0,IF($D$4="Quantidade produzida",N(B20),IF($D$4="Custo de material",N(B20)*D20,N(B20)*N(C20))))</f>
        <v/>
      </c>
      <c r="G20" s="18">
        <f>IF(OR(A20="",N(B20)=0),"",IF(SUM($F$6:$F$205)=0,0,'Custos indiretos'!$B$4*F20/SUM($F$6:$F$205)/B20))</f>
        <v/>
      </c>
      <c r="H20" s="18">
        <f>IF(A20="","",D20+E20+N(G20))</f>
        <v/>
      </c>
      <c r="I20" s="18" t="n"/>
      <c r="J20" s="20">
        <f>IF(OR(H20="",N(I20)=0),"",(I20-H20)/I20)</f>
        <v/>
      </c>
      <c r="K20" s="16">
        <f>IF(J20="","",IF(J20&lt;0,"PREJUÍZO",IF(J20&lt;$I$4,"MARGEM BAIXA","OK")))</f>
        <v/>
      </c>
    </row>
    <row r="21">
      <c r="A21" s="16" t="n"/>
      <c r="B21" s="17" t="n"/>
      <c r="C21" s="17" t="n"/>
      <c r="D21" s="18">
        <f>IF(A21="","",SUMIFS('Lista de materiais'!$G$6:$G$1505,'Lista de materiais'!$A$6:$A$1505,A21))</f>
        <v/>
      </c>
      <c r="E21" s="18">
        <f>IF(A21="","",N(C21)*$B$4)</f>
        <v/>
      </c>
      <c r="F21" s="19">
        <f>IF(A21="",0,IF($D$4="Quantidade produzida",N(B21),IF($D$4="Custo de material",N(B21)*D21,N(B21)*N(C21))))</f>
        <v/>
      </c>
      <c r="G21" s="18">
        <f>IF(OR(A21="",N(B21)=0),"",IF(SUM($F$6:$F$205)=0,0,'Custos indiretos'!$B$4*F21/SUM($F$6:$F$205)/B21))</f>
        <v/>
      </c>
      <c r="H21" s="18">
        <f>IF(A21="","",D21+E21+N(G21))</f>
        <v/>
      </c>
      <c r="I21" s="18" t="n"/>
      <c r="J21" s="20">
        <f>IF(OR(H21="",N(I21)=0),"",(I21-H21)/I21)</f>
        <v/>
      </c>
      <c r="K21" s="16">
        <f>IF(J21="","",IF(J21&lt;0,"PREJUÍZO",IF(J21&lt;$I$4,"MARGEM BAIXA","OK")))</f>
        <v/>
      </c>
    </row>
    <row r="22">
      <c r="A22" s="16" t="n"/>
      <c r="B22" s="17" t="n"/>
      <c r="C22" s="17" t="n"/>
      <c r="D22" s="18">
        <f>IF(A22="","",SUMIFS('Lista de materiais'!$G$6:$G$1505,'Lista de materiais'!$A$6:$A$1505,A22))</f>
        <v/>
      </c>
      <c r="E22" s="18">
        <f>IF(A22="","",N(C22)*$B$4)</f>
        <v/>
      </c>
      <c r="F22" s="19">
        <f>IF(A22="",0,IF($D$4="Quantidade produzida",N(B22),IF($D$4="Custo de material",N(B22)*D22,N(B22)*N(C22))))</f>
        <v/>
      </c>
      <c r="G22" s="18">
        <f>IF(OR(A22="",N(B22)=0),"",IF(SUM($F$6:$F$205)=0,0,'Custos indiretos'!$B$4*F22/SUM($F$6:$F$205)/B22))</f>
        <v/>
      </c>
      <c r="H22" s="18">
        <f>IF(A22="","",D22+E22+N(G22))</f>
        <v/>
      </c>
      <c r="I22" s="18" t="n"/>
      <c r="J22" s="20">
        <f>IF(OR(H22="",N(I22)=0),"",(I22-H22)/I22)</f>
        <v/>
      </c>
      <c r="K22" s="16">
        <f>IF(J22="","",IF(J22&lt;0,"PREJUÍZO",IF(J22&lt;$I$4,"MARGEM BAIXA","OK")))</f>
        <v/>
      </c>
    </row>
    <row r="23">
      <c r="A23" s="16" t="n"/>
      <c r="B23" s="17" t="n"/>
      <c r="C23" s="17" t="n"/>
      <c r="D23" s="18">
        <f>IF(A23="","",SUMIFS('Lista de materiais'!$G$6:$G$1505,'Lista de materiais'!$A$6:$A$1505,A23))</f>
        <v/>
      </c>
      <c r="E23" s="18">
        <f>IF(A23="","",N(C23)*$B$4)</f>
        <v/>
      </c>
      <c r="F23" s="19">
        <f>IF(A23="",0,IF($D$4="Quantidade produzida",N(B23),IF($D$4="Custo de material",N(B23)*D23,N(B23)*N(C23))))</f>
        <v/>
      </c>
      <c r="G23" s="18">
        <f>IF(OR(A23="",N(B23)=0),"",IF(SUM($F$6:$F$205)=0,0,'Custos indiretos'!$B$4*F23/SUM($F$6:$F$205)/B23))</f>
        <v/>
      </c>
      <c r="H23" s="18">
        <f>IF(A23="","",D23+E23+N(G23))</f>
        <v/>
      </c>
      <c r="I23" s="18" t="n"/>
      <c r="J23" s="20">
        <f>IF(OR(H23="",N(I23)=0),"",(I23-H23)/I23)</f>
        <v/>
      </c>
      <c r="K23" s="16">
        <f>IF(J23="","",IF(J23&lt;0,"PREJUÍZO",IF(J23&lt;$I$4,"MARGEM BAIXA","OK")))</f>
        <v/>
      </c>
    </row>
    <row r="24">
      <c r="A24" s="16" t="n"/>
      <c r="B24" s="17" t="n"/>
      <c r="C24" s="17" t="n"/>
      <c r="D24" s="18">
        <f>IF(A24="","",SUMIFS('Lista de materiais'!$G$6:$G$1505,'Lista de materiais'!$A$6:$A$1505,A24))</f>
        <v/>
      </c>
      <c r="E24" s="18">
        <f>IF(A24="","",N(C24)*$B$4)</f>
        <v/>
      </c>
      <c r="F24" s="19">
        <f>IF(A24="",0,IF($D$4="Quantidade produzida",N(B24),IF($D$4="Custo de material",N(B24)*D24,N(B24)*N(C24))))</f>
        <v/>
      </c>
      <c r="G24" s="18">
        <f>IF(OR(A24="",N(B24)=0),"",IF(SUM($F$6:$F$205)=0,0,'Custos indiretos'!$B$4*F24/SUM($F$6:$F$205)/B24))</f>
        <v/>
      </c>
      <c r="H24" s="18">
        <f>IF(A24="","",D24+E24+N(G24))</f>
        <v/>
      </c>
      <c r="I24" s="18" t="n"/>
      <c r="J24" s="20">
        <f>IF(OR(H24="",N(I24)=0),"",(I24-H24)/I24)</f>
        <v/>
      </c>
      <c r="K24" s="16">
        <f>IF(J24="","",IF(J24&lt;0,"PREJUÍZO",IF(J24&lt;$I$4,"MARGEM BAIXA","OK")))</f>
        <v/>
      </c>
    </row>
    <row r="25">
      <c r="A25" s="16" t="n"/>
      <c r="B25" s="17" t="n"/>
      <c r="C25" s="17" t="n"/>
      <c r="D25" s="18">
        <f>IF(A25="","",SUMIFS('Lista de materiais'!$G$6:$G$1505,'Lista de materiais'!$A$6:$A$1505,A25))</f>
        <v/>
      </c>
      <c r="E25" s="18">
        <f>IF(A25="","",N(C25)*$B$4)</f>
        <v/>
      </c>
      <c r="F25" s="19">
        <f>IF(A25="",0,IF($D$4="Quantidade produzida",N(B25),IF($D$4="Custo de material",N(B25)*D25,N(B25)*N(C25))))</f>
        <v/>
      </c>
      <c r="G25" s="18">
        <f>IF(OR(A25="",N(B25)=0),"",IF(SUM($F$6:$F$205)=0,0,'Custos indiretos'!$B$4*F25/SUM($F$6:$F$205)/B25))</f>
        <v/>
      </c>
      <c r="H25" s="18">
        <f>IF(A25="","",D25+E25+N(G25))</f>
        <v/>
      </c>
      <c r="I25" s="18" t="n"/>
      <c r="J25" s="20">
        <f>IF(OR(H25="",N(I25)=0),"",(I25-H25)/I25)</f>
        <v/>
      </c>
      <c r="K25" s="16">
        <f>IF(J25="","",IF(J25&lt;0,"PREJUÍZO",IF(J25&lt;$I$4,"MARGEM BAIXA","OK")))</f>
        <v/>
      </c>
    </row>
    <row r="26">
      <c r="A26" s="16" t="n"/>
      <c r="B26" s="17" t="n"/>
      <c r="C26" s="17" t="n"/>
      <c r="D26" s="18">
        <f>IF(A26="","",SUMIFS('Lista de materiais'!$G$6:$G$1505,'Lista de materiais'!$A$6:$A$1505,A26))</f>
        <v/>
      </c>
      <c r="E26" s="18">
        <f>IF(A26="","",N(C26)*$B$4)</f>
        <v/>
      </c>
      <c r="F26" s="19">
        <f>IF(A26="",0,IF($D$4="Quantidade produzida",N(B26),IF($D$4="Custo de material",N(B26)*D26,N(B26)*N(C26))))</f>
        <v/>
      </c>
      <c r="G26" s="18">
        <f>IF(OR(A26="",N(B26)=0),"",IF(SUM($F$6:$F$205)=0,0,'Custos indiretos'!$B$4*F26/SUM($F$6:$F$205)/B26))</f>
        <v/>
      </c>
      <c r="H26" s="18">
        <f>IF(A26="","",D26+E26+N(G26))</f>
        <v/>
      </c>
      <c r="I26" s="18" t="n"/>
      <c r="J26" s="20">
        <f>IF(OR(H26="",N(I26)=0),"",(I26-H26)/I26)</f>
        <v/>
      </c>
      <c r="K26" s="16">
        <f>IF(J26="","",IF(J26&lt;0,"PREJUÍZO",IF(J26&lt;$I$4,"MARGEM BAIXA","OK")))</f>
        <v/>
      </c>
    </row>
    <row r="27">
      <c r="A27" s="16" t="n"/>
      <c r="B27" s="17" t="n"/>
      <c r="C27" s="17" t="n"/>
      <c r="D27" s="18">
        <f>IF(A27="","",SUMIFS('Lista de materiais'!$G$6:$G$1505,'Lista de materiais'!$A$6:$A$1505,A27))</f>
        <v/>
      </c>
      <c r="E27" s="18">
        <f>IF(A27="","",N(C27)*$B$4)</f>
        <v/>
      </c>
      <c r="F27" s="19">
        <f>IF(A27="",0,IF($D$4="Quantidade produzida",N(B27),IF($D$4="Custo de material",N(B27)*D27,N(B27)*N(C27))))</f>
        <v/>
      </c>
      <c r="G27" s="18">
        <f>IF(OR(A27="",N(B27)=0),"",IF(SUM($F$6:$F$205)=0,0,'Custos indiretos'!$B$4*F27/SUM($F$6:$F$205)/B27))</f>
        <v/>
      </c>
      <c r="H27" s="18">
        <f>IF(A27="","",D27+E27+N(G27))</f>
        <v/>
      </c>
      <c r="I27" s="18" t="n"/>
      <c r="J27" s="20">
        <f>IF(OR(H27="",N(I27)=0),"",(I27-H27)/I27)</f>
        <v/>
      </c>
      <c r="K27" s="16">
        <f>IF(J27="","",IF(J27&lt;0,"PREJUÍZO",IF(J27&lt;$I$4,"MARGEM BAIXA","OK")))</f>
        <v/>
      </c>
    </row>
    <row r="28">
      <c r="A28" s="16" t="n"/>
      <c r="B28" s="17" t="n"/>
      <c r="C28" s="17" t="n"/>
      <c r="D28" s="18">
        <f>IF(A28="","",SUMIFS('Lista de materiais'!$G$6:$G$1505,'Lista de materiais'!$A$6:$A$1505,A28))</f>
        <v/>
      </c>
      <c r="E28" s="18">
        <f>IF(A28="","",N(C28)*$B$4)</f>
        <v/>
      </c>
      <c r="F28" s="19">
        <f>IF(A28="",0,IF($D$4="Quantidade produzida",N(B28),IF($D$4="Custo de material",N(B28)*D28,N(B28)*N(C28))))</f>
        <v/>
      </c>
      <c r="G28" s="18">
        <f>IF(OR(A28="",N(B28)=0),"",IF(SUM($F$6:$F$205)=0,0,'Custos indiretos'!$B$4*F28/SUM($F$6:$F$205)/B28))</f>
        <v/>
      </c>
      <c r="H28" s="18">
        <f>IF(A28="","",D28+E28+N(G28))</f>
        <v/>
      </c>
      <c r="I28" s="18" t="n"/>
      <c r="J28" s="20">
        <f>IF(OR(H28="",N(I28)=0),"",(I28-H28)/I28)</f>
        <v/>
      </c>
      <c r="K28" s="16">
        <f>IF(J28="","",IF(J28&lt;0,"PREJUÍZO",IF(J28&lt;$I$4,"MARGEM BAIXA","OK")))</f>
        <v/>
      </c>
    </row>
    <row r="29">
      <c r="A29" s="16" t="n"/>
      <c r="B29" s="17" t="n"/>
      <c r="C29" s="17" t="n"/>
      <c r="D29" s="18">
        <f>IF(A29="","",SUMIFS('Lista de materiais'!$G$6:$G$1505,'Lista de materiais'!$A$6:$A$1505,A29))</f>
        <v/>
      </c>
      <c r="E29" s="18">
        <f>IF(A29="","",N(C29)*$B$4)</f>
        <v/>
      </c>
      <c r="F29" s="19">
        <f>IF(A29="",0,IF($D$4="Quantidade produzida",N(B29),IF($D$4="Custo de material",N(B29)*D29,N(B29)*N(C29))))</f>
        <v/>
      </c>
      <c r="G29" s="18">
        <f>IF(OR(A29="",N(B29)=0),"",IF(SUM($F$6:$F$205)=0,0,'Custos indiretos'!$B$4*F29/SUM($F$6:$F$205)/B29))</f>
        <v/>
      </c>
      <c r="H29" s="18">
        <f>IF(A29="","",D29+E29+N(G29))</f>
        <v/>
      </c>
      <c r="I29" s="18" t="n"/>
      <c r="J29" s="20">
        <f>IF(OR(H29="",N(I29)=0),"",(I29-H29)/I29)</f>
        <v/>
      </c>
      <c r="K29" s="16">
        <f>IF(J29="","",IF(J29&lt;0,"PREJUÍZO",IF(J29&lt;$I$4,"MARGEM BAIXA","OK")))</f>
        <v/>
      </c>
    </row>
    <row r="30">
      <c r="A30" s="16" t="n"/>
      <c r="B30" s="17" t="n"/>
      <c r="C30" s="17" t="n"/>
      <c r="D30" s="18">
        <f>IF(A30="","",SUMIFS('Lista de materiais'!$G$6:$G$1505,'Lista de materiais'!$A$6:$A$1505,A30))</f>
        <v/>
      </c>
      <c r="E30" s="18">
        <f>IF(A30="","",N(C30)*$B$4)</f>
        <v/>
      </c>
      <c r="F30" s="19">
        <f>IF(A30="",0,IF($D$4="Quantidade produzida",N(B30),IF($D$4="Custo de material",N(B30)*D30,N(B30)*N(C30))))</f>
        <v/>
      </c>
      <c r="G30" s="18">
        <f>IF(OR(A30="",N(B30)=0),"",IF(SUM($F$6:$F$205)=0,0,'Custos indiretos'!$B$4*F30/SUM($F$6:$F$205)/B30))</f>
        <v/>
      </c>
      <c r="H30" s="18">
        <f>IF(A30="","",D30+E30+N(G30))</f>
        <v/>
      </c>
      <c r="I30" s="18" t="n"/>
      <c r="J30" s="20">
        <f>IF(OR(H30="",N(I30)=0),"",(I30-H30)/I30)</f>
        <v/>
      </c>
      <c r="K30" s="16">
        <f>IF(J30="","",IF(J30&lt;0,"PREJUÍZO",IF(J30&lt;$I$4,"MARGEM BAIXA","OK")))</f>
        <v/>
      </c>
    </row>
    <row r="31">
      <c r="A31" s="16" t="n"/>
      <c r="B31" s="17" t="n"/>
      <c r="C31" s="17" t="n"/>
      <c r="D31" s="18">
        <f>IF(A31="","",SUMIFS('Lista de materiais'!$G$6:$G$1505,'Lista de materiais'!$A$6:$A$1505,A31))</f>
        <v/>
      </c>
      <c r="E31" s="18">
        <f>IF(A31="","",N(C31)*$B$4)</f>
        <v/>
      </c>
      <c r="F31" s="19">
        <f>IF(A31="",0,IF($D$4="Quantidade produzida",N(B31),IF($D$4="Custo de material",N(B31)*D31,N(B31)*N(C31))))</f>
        <v/>
      </c>
      <c r="G31" s="18">
        <f>IF(OR(A31="",N(B31)=0),"",IF(SUM($F$6:$F$205)=0,0,'Custos indiretos'!$B$4*F31/SUM($F$6:$F$205)/B31))</f>
        <v/>
      </c>
      <c r="H31" s="18">
        <f>IF(A31="","",D31+E31+N(G31))</f>
        <v/>
      </c>
      <c r="I31" s="18" t="n"/>
      <c r="J31" s="20">
        <f>IF(OR(H31="",N(I31)=0),"",(I31-H31)/I31)</f>
        <v/>
      </c>
      <c r="K31" s="16">
        <f>IF(J31="","",IF(J31&lt;0,"PREJUÍZO",IF(J31&lt;$I$4,"MARGEM BAIXA","OK")))</f>
        <v/>
      </c>
    </row>
    <row r="32">
      <c r="A32" s="16" t="n"/>
      <c r="B32" s="17" t="n"/>
      <c r="C32" s="17" t="n"/>
      <c r="D32" s="18">
        <f>IF(A32="","",SUMIFS('Lista de materiais'!$G$6:$G$1505,'Lista de materiais'!$A$6:$A$1505,A32))</f>
        <v/>
      </c>
      <c r="E32" s="18">
        <f>IF(A32="","",N(C32)*$B$4)</f>
        <v/>
      </c>
      <c r="F32" s="19">
        <f>IF(A32="",0,IF($D$4="Quantidade produzida",N(B32),IF($D$4="Custo de material",N(B32)*D32,N(B32)*N(C32))))</f>
        <v/>
      </c>
      <c r="G32" s="18">
        <f>IF(OR(A32="",N(B32)=0),"",IF(SUM($F$6:$F$205)=0,0,'Custos indiretos'!$B$4*F32/SUM($F$6:$F$205)/B32))</f>
        <v/>
      </c>
      <c r="H32" s="18">
        <f>IF(A32="","",D32+E32+N(G32))</f>
        <v/>
      </c>
      <c r="I32" s="18" t="n"/>
      <c r="J32" s="20">
        <f>IF(OR(H32="",N(I32)=0),"",(I32-H32)/I32)</f>
        <v/>
      </c>
      <c r="K32" s="16">
        <f>IF(J32="","",IF(J32&lt;0,"PREJUÍZO",IF(J32&lt;$I$4,"MARGEM BAIXA","OK")))</f>
        <v/>
      </c>
    </row>
    <row r="33">
      <c r="A33" s="16" t="n"/>
      <c r="B33" s="17" t="n"/>
      <c r="C33" s="17" t="n"/>
      <c r="D33" s="18">
        <f>IF(A33="","",SUMIFS('Lista de materiais'!$G$6:$G$1505,'Lista de materiais'!$A$6:$A$1505,A33))</f>
        <v/>
      </c>
      <c r="E33" s="18">
        <f>IF(A33="","",N(C33)*$B$4)</f>
        <v/>
      </c>
      <c r="F33" s="19">
        <f>IF(A33="",0,IF($D$4="Quantidade produzida",N(B33),IF($D$4="Custo de material",N(B33)*D33,N(B33)*N(C33))))</f>
        <v/>
      </c>
      <c r="G33" s="18">
        <f>IF(OR(A33="",N(B33)=0),"",IF(SUM($F$6:$F$205)=0,0,'Custos indiretos'!$B$4*F33/SUM($F$6:$F$205)/B33))</f>
        <v/>
      </c>
      <c r="H33" s="18">
        <f>IF(A33="","",D33+E33+N(G33))</f>
        <v/>
      </c>
      <c r="I33" s="18" t="n"/>
      <c r="J33" s="20">
        <f>IF(OR(H33="",N(I33)=0),"",(I33-H33)/I33)</f>
        <v/>
      </c>
      <c r="K33" s="16">
        <f>IF(J33="","",IF(J33&lt;0,"PREJUÍZO",IF(J33&lt;$I$4,"MARGEM BAIXA","OK")))</f>
        <v/>
      </c>
    </row>
    <row r="34">
      <c r="A34" s="16" t="n"/>
      <c r="B34" s="17" t="n"/>
      <c r="C34" s="17" t="n"/>
      <c r="D34" s="18">
        <f>IF(A34="","",SUMIFS('Lista de materiais'!$G$6:$G$1505,'Lista de materiais'!$A$6:$A$1505,A34))</f>
        <v/>
      </c>
      <c r="E34" s="18">
        <f>IF(A34="","",N(C34)*$B$4)</f>
        <v/>
      </c>
      <c r="F34" s="19">
        <f>IF(A34="",0,IF($D$4="Quantidade produzida",N(B34),IF($D$4="Custo de material",N(B34)*D34,N(B34)*N(C34))))</f>
        <v/>
      </c>
      <c r="G34" s="18">
        <f>IF(OR(A34="",N(B34)=0),"",IF(SUM($F$6:$F$205)=0,0,'Custos indiretos'!$B$4*F34/SUM($F$6:$F$205)/B34))</f>
        <v/>
      </c>
      <c r="H34" s="18">
        <f>IF(A34="","",D34+E34+N(G34))</f>
        <v/>
      </c>
      <c r="I34" s="18" t="n"/>
      <c r="J34" s="20">
        <f>IF(OR(H34="",N(I34)=0),"",(I34-H34)/I34)</f>
        <v/>
      </c>
      <c r="K34" s="16">
        <f>IF(J34="","",IF(J34&lt;0,"PREJUÍZO",IF(J34&lt;$I$4,"MARGEM BAIXA","OK")))</f>
        <v/>
      </c>
    </row>
    <row r="35">
      <c r="A35" s="16" t="n"/>
      <c r="B35" s="17" t="n"/>
      <c r="C35" s="17" t="n"/>
      <c r="D35" s="18">
        <f>IF(A35="","",SUMIFS('Lista de materiais'!$G$6:$G$1505,'Lista de materiais'!$A$6:$A$1505,A35))</f>
        <v/>
      </c>
      <c r="E35" s="18">
        <f>IF(A35="","",N(C35)*$B$4)</f>
        <v/>
      </c>
      <c r="F35" s="19">
        <f>IF(A35="",0,IF($D$4="Quantidade produzida",N(B35),IF($D$4="Custo de material",N(B35)*D35,N(B35)*N(C35))))</f>
        <v/>
      </c>
      <c r="G35" s="18">
        <f>IF(OR(A35="",N(B35)=0),"",IF(SUM($F$6:$F$205)=0,0,'Custos indiretos'!$B$4*F35/SUM($F$6:$F$205)/B35))</f>
        <v/>
      </c>
      <c r="H35" s="18">
        <f>IF(A35="","",D35+E35+N(G35))</f>
        <v/>
      </c>
      <c r="I35" s="18" t="n"/>
      <c r="J35" s="20">
        <f>IF(OR(H35="",N(I35)=0),"",(I35-H35)/I35)</f>
        <v/>
      </c>
      <c r="K35" s="16">
        <f>IF(J35="","",IF(J35&lt;0,"PREJUÍZO",IF(J35&lt;$I$4,"MARGEM BAIXA","OK")))</f>
        <v/>
      </c>
    </row>
    <row r="36">
      <c r="A36" s="16" t="n"/>
      <c r="B36" s="17" t="n"/>
      <c r="C36" s="17" t="n"/>
      <c r="D36" s="18">
        <f>IF(A36="","",SUMIFS('Lista de materiais'!$G$6:$G$1505,'Lista de materiais'!$A$6:$A$1505,A36))</f>
        <v/>
      </c>
      <c r="E36" s="18">
        <f>IF(A36="","",N(C36)*$B$4)</f>
        <v/>
      </c>
      <c r="F36" s="19">
        <f>IF(A36="",0,IF($D$4="Quantidade produzida",N(B36),IF($D$4="Custo de material",N(B36)*D36,N(B36)*N(C36))))</f>
        <v/>
      </c>
      <c r="G36" s="18">
        <f>IF(OR(A36="",N(B36)=0),"",IF(SUM($F$6:$F$205)=0,0,'Custos indiretos'!$B$4*F36/SUM($F$6:$F$205)/B36))</f>
        <v/>
      </c>
      <c r="H36" s="18">
        <f>IF(A36="","",D36+E36+N(G36))</f>
        <v/>
      </c>
      <c r="I36" s="18" t="n"/>
      <c r="J36" s="20">
        <f>IF(OR(H36="",N(I36)=0),"",(I36-H36)/I36)</f>
        <v/>
      </c>
      <c r="K36" s="16">
        <f>IF(J36="","",IF(J36&lt;0,"PREJUÍZO",IF(J36&lt;$I$4,"MARGEM BAIXA","OK")))</f>
        <v/>
      </c>
    </row>
    <row r="37">
      <c r="A37" s="16" t="n"/>
      <c r="B37" s="17" t="n"/>
      <c r="C37" s="17" t="n"/>
      <c r="D37" s="18">
        <f>IF(A37="","",SUMIFS('Lista de materiais'!$G$6:$G$1505,'Lista de materiais'!$A$6:$A$1505,A37))</f>
        <v/>
      </c>
      <c r="E37" s="18">
        <f>IF(A37="","",N(C37)*$B$4)</f>
        <v/>
      </c>
      <c r="F37" s="19">
        <f>IF(A37="",0,IF($D$4="Quantidade produzida",N(B37),IF($D$4="Custo de material",N(B37)*D37,N(B37)*N(C37))))</f>
        <v/>
      </c>
      <c r="G37" s="18">
        <f>IF(OR(A37="",N(B37)=0),"",IF(SUM($F$6:$F$205)=0,0,'Custos indiretos'!$B$4*F37/SUM($F$6:$F$205)/B37))</f>
        <v/>
      </c>
      <c r="H37" s="18">
        <f>IF(A37="","",D37+E37+N(G37))</f>
        <v/>
      </c>
      <c r="I37" s="18" t="n"/>
      <c r="J37" s="20">
        <f>IF(OR(H37="",N(I37)=0),"",(I37-H37)/I37)</f>
        <v/>
      </c>
      <c r="K37" s="16">
        <f>IF(J37="","",IF(J37&lt;0,"PREJUÍZO",IF(J37&lt;$I$4,"MARGEM BAIXA","OK")))</f>
        <v/>
      </c>
    </row>
    <row r="38">
      <c r="A38" s="16" t="n"/>
      <c r="B38" s="17" t="n"/>
      <c r="C38" s="17" t="n"/>
      <c r="D38" s="18">
        <f>IF(A38="","",SUMIFS('Lista de materiais'!$G$6:$G$1505,'Lista de materiais'!$A$6:$A$1505,A38))</f>
        <v/>
      </c>
      <c r="E38" s="18">
        <f>IF(A38="","",N(C38)*$B$4)</f>
        <v/>
      </c>
      <c r="F38" s="19">
        <f>IF(A38="",0,IF($D$4="Quantidade produzida",N(B38),IF($D$4="Custo de material",N(B38)*D38,N(B38)*N(C38))))</f>
        <v/>
      </c>
      <c r="G38" s="18">
        <f>IF(OR(A38="",N(B38)=0),"",IF(SUM($F$6:$F$205)=0,0,'Custos indiretos'!$B$4*F38/SUM($F$6:$F$205)/B38))</f>
        <v/>
      </c>
      <c r="H38" s="18">
        <f>IF(A38="","",D38+E38+N(G38))</f>
        <v/>
      </c>
      <c r="I38" s="18" t="n"/>
      <c r="J38" s="20">
        <f>IF(OR(H38="",N(I38)=0),"",(I38-H38)/I38)</f>
        <v/>
      </c>
      <c r="K38" s="16">
        <f>IF(J38="","",IF(J38&lt;0,"PREJUÍZO",IF(J38&lt;$I$4,"MARGEM BAIXA","OK")))</f>
        <v/>
      </c>
    </row>
    <row r="39">
      <c r="A39" s="16" t="n"/>
      <c r="B39" s="17" t="n"/>
      <c r="C39" s="17" t="n"/>
      <c r="D39" s="18">
        <f>IF(A39="","",SUMIFS('Lista de materiais'!$G$6:$G$1505,'Lista de materiais'!$A$6:$A$1505,A39))</f>
        <v/>
      </c>
      <c r="E39" s="18">
        <f>IF(A39="","",N(C39)*$B$4)</f>
        <v/>
      </c>
      <c r="F39" s="19">
        <f>IF(A39="",0,IF($D$4="Quantidade produzida",N(B39),IF($D$4="Custo de material",N(B39)*D39,N(B39)*N(C39))))</f>
        <v/>
      </c>
      <c r="G39" s="18">
        <f>IF(OR(A39="",N(B39)=0),"",IF(SUM($F$6:$F$205)=0,0,'Custos indiretos'!$B$4*F39/SUM($F$6:$F$205)/B39))</f>
        <v/>
      </c>
      <c r="H39" s="18">
        <f>IF(A39="","",D39+E39+N(G39))</f>
        <v/>
      </c>
      <c r="I39" s="18" t="n"/>
      <c r="J39" s="20">
        <f>IF(OR(H39="",N(I39)=0),"",(I39-H39)/I39)</f>
        <v/>
      </c>
      <c r="K39" s="16">
        <f>IF(J39="","",IF(J39&lt;0,"PREJUÍZO",IF(J39&lt;$I$4,"MARGEM BAIXA","OK")))</f>
        <v/>
      </c>
    </row>
    <row r="40">
      <c r="A40" s="16" t="n"/>
      <c r="B40" s="17" t="n"/>
      <c r="C40" s="17" t="n"/>
      <c r="D40" s="18">
        <f>IF(A40="","",SUMIFS('Lista de materiais'!$G$6:$G$1505,'Lista de materiais'!$A$6:$A$1505,A40))</f>
        <v/>
      </c>
      <c r="E40" s="18">
        <f>IF(A40="","",N(C40)*$B$4)</f>
        <v/>
      </c>
      <c r="F40" s="19">
        <f>IF(A40="",0,IF($D$4="Quantidade produzida",N(B40),IF($D$4="Custo de material",N(B40)*D40,N(B40)*N(C40))))</f>
        <v/>
      </c>
      <c r="G40" s="18">
        <f>IF(OR(A40="",N(B40)=0),"",IF(SUM($F$6:$F$205)=0,0,'Custos indiretos'!$B$4*F40/SUM($F$6:$F$205)/B40))</f>
        <v/>
      </c>
      <c r="H40" s="18">
        <f>IF(A40="","",D40+E40+N(G40))</f>
        <v/>
      </c>
      <c r="I40" s="18" t="n"/>
      <c r="J40" s="20">
        <f>IF(OR(H40="",N(I40)=0),"",(I40-H40)/I40)</f>
        <v/>
      </c>
      <c r="K40" s="16">
        <f>IF(J40="","",IF(J40&lt;0,"PREJUÍZO",IF(J40&lt;$I$4,"MARGEM BAIXA","OK")))</f>
        <v/>
      </c>
    </row>
    <row r="41">
      <c r="A41" s="16" t="n"/>
      <c r="B41" s="17" t="n"/>
      <c r="C41" s="17" t="n"/>
      <c r="D41" s="18">
        <f>IF(A41="","",SUMIFS('Lista de materiais'!$G$6:$G$1505,'Lista de materiais'!$A$6:$A$1505,A41))</f>
        <v/>
      </c>
      <c r="E41" s="18">
        <f>IF(A41="","",N(C41)*$B$4)</f>
        <v/>
      </c>
      <c r="F41" s="19">
        <f>IF(A41="",0,IF($D$4="Quantidade produzida",N(B41),IF($D$4="Custo de material",N(B41)*D41,N(B41)*N(C41))))</f>
        <v/>
      </c>
      <c r="G41" s="18">
        <f>IF(OR(A41="",N(B41)=0),"",IF(SUM($F$6:$F$205)=0,0,'Custos indiretos'!$B$4*F41/SUM($F$6:$F$205)/B41))</f>
        <v/>
      </c>
      <c r="H41" s="18">
        <f>IF(A41="","",D41+E41+N(G41))</f>
        <v/>
      </c>
      <c r="I41" s="18" t="n"/>
      <c r="J41" s="20">
        <f>IF(OR(H41="",N(I41)=0),"",(I41-H41)/I41)</f>
        <v/>
      </c>
      <c r="K41" s="16">
        <f>IF(J41="","",IF(J41&lt;0,"PREJUÍZO",IF(J41&lt;$I$4,"MARGEM BAIXA","OK")))</f>
        <v/>
      </c>
    </row>
    <row r="42">
      <c r="A42" s="16" t="n"/>
      <c r="B42" s="17" t="n"/>
      <c r="C42" s="17" t="n"/>
      <c r="D42" s="18">
        <f>IF(A42="","",SUMIFS('Lista de materiais'!$G$6:$G$1505,'Lista de materiais'!$A$6:$A$1505,A42))</f>
        <v/>
      </c>
      <c r="E42" s="18">
        <f>IF(A42="","",N(C42)*$B$4)</f>
        <v/>
      </c>
      <c r="F42" s="19">
        <f>IF(A42="",0,IF($D$4="Quantidade produzida",N(B42),IF($D$4="Custo de material",N(B42)*D42,N(B42)*N(C42))))</f>
        <v/>
      </c>
      <c r="G42" s="18">
        <f>IF(OR(A42="",N(B42)=0),"",IF(SUM($F$6:$F$205)=0,0,'Custos indiretos'!$B$4*F42/SUM($F$6:$F$205)/B42))</f>
        <v/>
      </c>
      <c r="H42" s="18">
        <f>IF(A42="","",D42+E42+N(G42))</f>
        <v/>
      </c>
      <c r="I42" s="18" t="n"/>
      <c r="J42" s="20">
        <f>IF(OR(H42="",N(I42)=0),"",(I42-H42)/I42)</f>
        <v/>
      </c>
      <c r="K42" s="16">
        <f>IF(J42="","",IF(J42&lt;0,"PREJUÍZO",IF(J42&lt;$I$4,"MARGEM BAIXA","OK")))</f>
        <v/>
      </c>
    </row>
    <row r="43">
      <c r="A43" s="16" t="n"/>
      <c r="B43" s="17" t="n"/>
      <c r="C43" s="17" t="n"/>
      <c r="D43" s="18">
        <f>IF(A43="","",SUMIFS('Lista de materiais'!$G$6:$G$1505,'Lista de materiais'!$A$6:$A$1505,A43))</f>
        <v/>
      </c>
      <c r="E43" s="18">
        <f>IF(A43="","",N(C43)*$B$4)</f>
        <v/>
      </c>
      <c r="F43" s="19">
        <f>IF(A43="",0,IF($D$4="Quantidade produzida",N(B43),IF($D$4="Custo de material",N(B43)*D43,N(B43)*N(C43))))</f>
        <v/>
      </c>
      <c r="G43" s="18">
        <f>IF(OR(A43="",N(B43)=0),"",IF(SUM($F$6:$F$205)=0,0,'Custos indiretos'!$B$4*F43/SUM($F$6:$F$205)/B43))</f>
        <v/>
      </c>
      <c r="H43" s="18">
        <f>IF(A43="","",D43+E43+N(G43))</f>
        <v/>
      </c>
      <c r="I43" s="18" t="n"/>
      <c r="J43" s="20">
        <f>IF(OR(H43="",N(I43)=0),"",(I43-H43)/I43)</f>
        <v/>
      </c>
      <c r="K43" s="16">
        <f>IF(J43="","",IF(J43&lt;0,"PREJUÍZO",IF(J43&lt;$I$4,"MARGEM BAIXA","OK")))</f>
        <v/>
      </c>
    </row>
    <row r="44">
      <c r="A44" s="16" t="n"/>
      <c r="B44" s="17" t="n"/>
      <c r="C44" s="17" t="n"/>
      <c r="D44" s="18">
        <f>IF(A44="","",SUMIFS('Lista de materiais'!$G$6:$G$1505,'Lista de materiais'!$A$6:$A$1505,A44))</f>
        <v/>
      </c>
      <c r="E44" s="18">
        <f>IF(A44="","",N(C44)*$B$4)</f>
        <v/>
      </c>
      <c r="F44" s="19">
        <f>IF(A44="",0,IF($D$4="Quantidade produzida",N(B44),IF($D$4="Custo de material",N(B44)*D44,N(B44)*N(C44))))</f>
        <v/>
      </c>
      <c r="G44" s="18">
        <f>IF(OR(A44="",N(B44)=0),"",IF(SUM($F$6:$F$205)=0,0,'Custos indiretos'!$B$4*F44/SUM($F$6:$F$205)/B44))</f>
        <v/>
      </c>
      <c r="H44" s="18">
        <f>IF(A44="","",D44+E44+N(G44))</f>
        <v/>
      </c>
      <c r="I44" s="18" t="n"/>
      <c r="J44" s="20">
        <f>IF(OR(H44="",N(I44)=0),"",(I44-H44)/I44)</f>
        <v/>
      </c>
      <c r="K44" s="16">
        <f>IF(J44="","",IF(J44&lt;0,"PREJUÍZO",IF(J44&lt;$I$4,"MARGEM BAIXA","OK")))</f>
        <v/>
      </c>
    </row>
    <row r="45">
      <c r="A45" s="16" t="n"/>
      <c r="B45" s="17" t="n"/>
      <c r="C45" s="17" t="n"/>
      <c r="D45" s="18">
        <f>IF(A45="","",SUMIFS('Lista de materiais'!$G$6:$G$1505,'Lista de materiais'!$A$6:$A$1505,A45))</f>
        <v/>
      </c>
      <c r="E45" s="18">
        <f>IF(A45="","",N(C45)*$B$4)</f>
        <v/>
      </c>
      <c r="F45" s="19">
        <f>IF(A45="",0,IF($D$4="Quantidade produzida",N(B45),IF($D$4="Custo de material",N(B45)*D45,N(B45)*N(C45))))</f>
        <v/>
      </c>
      <c r="G45" s="18">
        <f>IF(OR(A45="",N(B45)=0),"",IF(SUM($F$6:$F$205)=0,0,'Custos indiretos'!$B$4*F45/SUM($F$6:$F$205)/B45))</f>
        <v/>
      </c>
      <c r="H45" s="18">
        <f>IF(A45="","",D45+E45+N(G45))</f>
        <v/>
      </c>
      <c r="I45" s="18" t="n"/>
      <c r="J45" s="20">
        <f>IF(OR(H45="",N(I45)=0),"",(I45-H45)/I45)</f>
        <v/>
      </c>
      <c r="K45" s="16">
        <f>IF(J45="","",IF(J45&lt;0,"PREJUÍZO",IF(J45&lt;$I$4,"MARGEM BAIXA","OK")))</f>
        <v/>
      </c>
    </row>
    <row r="46">
      <c r="A46" s="16" t="n"/>
      <c r="B46" s="17" t="n"/>
      <c r="C46" s="17" t="n"/>
      <c r="D46" s="18">
        <f>IF(A46="","",SUMIFS('Lista de materiais'!$G$6:$G$1505,'Lista de materiais'!$A$6:$A$1505,A46))</f>
        <v/>
      </c>
      <c r="E46" s="18">
        <f>IF(A46="","",N(C46)*$B$4)</f>
        <v/>
      </c>
      <c r="F46" s="19">
        <f>IF(A46="",0,IF($D$4="Quantidade produzida",N(B46),IF($D$4="Custo de material",N(B46)*D46,N(B46)*N(C46))))</f>
        <v/>
      </c>
      <c r="G46" s="18">
        <f>IF(OR(A46="",N(B46)=0),"",IF(SUM($F$6:$F$205)=0,0,'Custos indiretos'!$B$4*F46/SUM($F$6:$F$205)/B46))</f>
        <v/>
      </c>
      <c r="H46" s="18">
        <f>IF(A46="","",D46+E46+N(G46))</f>
        <v/>
      </c>
      <c r="I46" s="18" t="n"/>
      <c r="J46" s="20">
        <f>IF(OR(H46="",N(I46)=0),"",(I46-H46)/I46)</f>
        <v/>
      </c>
      <c r="K46" s="16">
        <f>IF(J46="","",IF(J46&lt;0,"PREJUÍZO",IF(J46&lt;$I$4,"MARGEM BAIXA","OK")))</f>
        <v/>
      </c>
    </row>
    <row r="47">
      <c r="A47" s="16" t="n"/>
      <c r="B47" s="17" t="n"/>
      <c r="C47" s="17" t="n"/>
      <c r="D47" s="18">
        <f>IF(A47="","",SUMIFS('Lista de materiais'!$G$6:$G$1505,'Lista de materiais'!$A$6:$A$1505,A47))</f>
        <v/>
      </c>
      <c r="E47" s="18">
        <f>IF(A47="","",N(C47)*$B$4)</f>
        <v/>
      </c>
      <c r="F47" s="19">
        <f>IF(A47="",0,IF($D$4="Quantidade produzida",N(B47),IF($D$4="Custo de material",N(B47)*D47,N(B47)*N(C47))))</f>
        <v/>
      </c>
      <c r="G47" s="18">
        <f>IF(OR(A47="",N(B47)=0),"",IF(SUM($F$6:$F$205)=0,0,'Custos indiretos'!$B$4*F47/SUM($F$6:$F$205)/B47))</f>
        <v/>
      </c>
      <c r="H47" s="18">
        <f>IF(A47="","",D47+E47+N(G47))</f>
        <v/>
      </c>
      <c r="I47" s="18" t="n"/>
      <c r="J47" s="20">
        <f>IF(OR(H47="",N(I47)=0),"",(I47-H47)/I47)</f>
        <v/>
      </c>
      <c r="K47" s="16">
        <f>IF(J47="","",IF(J47&lt;0,"PREJUÍZO",IF(J47&lt;$I$4,"MARGEM BAIXA","OK")))</f>
        <v/>
      </c>
    </row>
    <row r="48">
      <c r="A48" s="16" t="n"/>
      <c r="B48" s="17" t="n"/>
      <c r="C48" s="17" t="n"/>
      <c r="D48" s="18">
        <f>IF(A48="","",SUMIFS('Lista de materiais'!$G$6:$G$1505,'Lista de materiais'!$A$6:$A$1505,A48))</f>
        <v/>
      </c>
      <c r="E48" s="18">
        <f>IF(A48="","",N(C48)*$B$4)</f>
        <v/>
      </c>
      <c r="F48" s="19">
        <f>IF(A48="",0,IF($D$4="Quantidade produzida",N(B48),IF($D$4="Custo de material",N(B48)*D48,N(B48)*N(C48))))</f>
        <v/>
      </c>
      <c r="G48" s="18">
        <f>IF(OR(A48="",N(B48)=0),"",IF(SUM($F$6:$F$205)=0,0,'Custos indiretos'!$B$4*F48/SUM($F$6:$F$205)/B48))</f>
        <v/>
      </c>
      <c r="H48" s="18">
        <f>IF(A48="","",D48+E48+N(G48))</f>
        <v/>
      </c>
      <c r="I48" s="18" t="n"/>
      <c r="J48" s="20">
        <f>IF(OR(H48="",N(I48)=0),"",(I48-H48)/I48)</f>
        <v/>
      </c>
      <c r="K48" s="16">
        <f>IF(J48="","",IF(J48&lt;0,"PREJUÍZO",IF(J48&lt;$I$4,"MARGEM BAIXA","OK")))</f>
        <v/>
      </c>
    </row>
    <row r="49">
      <c r="A49" s="16" t="n"/>
      <c r="B49" s="17" t="n"/>
      <c r="C49" s="17" t="n"/>
      <c r="D49" s="18">
        <f>IF(A49="","",SUMIFS('Lista de materiais'!$G$6:$G$1505,'Lista de materiais'!$A$6:$A$1505,A49))</f>
        <v/>
      </c>
      <c r="E49" s="18">
        <f>IF(A49="","",N(C49)*$B$4)</f>
        <v/>
      </c>
      <c r="F49" s="19">
        <f>IF(A49="",0,IF($D$4="Quantidade produzida",N(B49),IF($D$4="Custo de material",N(B49)*D49,N(B49)*N(C49))))</f>
        <v/>
      </c>
      <c r="G49" s="18">
        <f>IF(OR(A49="",N(B49)=0),"",IF(SUM($F$6:$F$205)=0,0,'Custos indiretos'!$B$4*F49/SUM($F$6:$F$205)/B49))</f>
        <v/>
      </c>
      <c r="H49" s="18">
        <f>IF(A49="","",D49+E49+N(G49))</f>
        <v/>
      </c>
      <c r="I49" s="18" t="n"/>
      <c r="J49" s="20">
        <f>IF(OR(H49="",N(I49)=0),"",(I49-H49)/I49)</f>
        <v/>
      </c>
      <c r="K49" s="16">
        <f>IF(J49="","",IF(J49&lt;0,"PREJUÍZO",IF(J49&lt;$I$4,"MARGEM BAIXA","OK")))</f>
        <v/>
      </c>
    </row>
    <row r="50">
      <c r="A50" s="16" t="n"/>
      <c r="B50" s="17" t="n"/>
      <c r="C50" s="17" t="n"/>
      <c r="D50" s="18">
        <f>IF(A50="","",SUMIFS('Lista de materiais'!$G$6:$G$1505,'Lista de materiais'!$A$6:$A$1505,A50))</f>
        <v/>
      </c>
      <c r="E50" s="18">
        <f>IF(A50="","",N(C50)*$B$4)</f>
        <v/>
      </c>
      <c r="F50" s="19">
        <f>IF(A50="",0,IF($D$4="Quantidade produzida",N(B50),IF($D$4="Custo de material",N(B50)*D50,N(B50)*N(C50))))</f>
        <v/>
      </c>
      <c r="G50" s="18">
        <f>IF(OR(A50="",N(B50)=0),"",IF(SUM($F$6:$F$205)=0,0,'Custos indiretos'!$B$4*F50/SUM($F$6:$F$205)/B50))</f>
        <v/>
      </c>
      <c r="H50" s="18">
        <f>IF(A50="","",D50+E50+N(G50))</f>
        <v/>
      </c>
      <c r="I50" s="18" t="n"/>
      <c r="J50" s="20">
        <f>IF(OR(H50="",N(I50)=0),"",(I50-H50)/I50)</f>
        <v/>
      </c>
      <c r="K50" s="16">
        <f>IF(J50="","",IF(J50&lt;0,"PREJUÍZO",IF(J50&lt;$I$4,"MARGEM BAIXA","OK")))</f>
        <v/>
      </c>
    </row>
    <row r="51">
      <c r="A51" s="16" t="n"/>
      <c r="B51" s="17" t="n"/>
      <c r="C51" s="17" t="n"/>
      <c r="D51" s="18">
        <f>IF(A51="","",SUMIFS('Lista de materiais'!$G$6:$G$1505,'Lista de materiais'!$A$6:$A$1505,A51))</f>
        <v/>
      </c>
      <c r="E51" s="18">
        <f>IF(A51="","",N(C51)*$B$4)</f>
        <v/>
      </c>
      <c r="F51" s="19">
        <f>IF(A51="",0,IF($D$4="Quantidade produzida",N(B51),IF($D$4="Custo de material",N(B51)*D51,N(B51)*N(C51))))</f>
        <v/>
      </c>
      <c r="G51" s="18">
        <f>IF(OR(A51="",N(B51)=0),"",IF(SUM($F$6:$F$205)=0,0,'Custos indiretos'!$B$4*F51/SUM($F$6:$F$205)/B51))</f>
        <v/>
      </c>
      <c r="H51" s="18">
        <f>IF(A51="","",D51+E51+N(G51))</f>
        <v/>
      </c>
      <c r="I51" s="18" t="n"/>
      <c r="J51" s="20">
        <f>IF(OR(H51="",N(I51)=0),"",(I51-H51)/I51)</f>
        <v/>
      </c>
      <c r="K51" s="16">
        <f>IF(J51="","",IF(J51&lt;0,"PREJUÍZO",IF(J51&lt;$I$4,"MARGEM BAIXA","OK")))</f>
        <v/>
      </c>
    </row>
    <row r="52">
      <c r="A52" s="16" t="n"/>
      <c r="B52" s="17" t="n"/>
      <c r="C52" s="17" t="n"/>
      <c r="D52" s="18">
        <f>IF(A52="","",SUMIFS('Lista de materiais'!$G$6:$G$1505,'Lista de materiais'!$A$6:$A$1505,A52))</f>
        <v/>
      </c>
      <c r="E52" s="18">
        <f>IF(A52="","",N(C52)*$B$4)</f>
        <v/>
      </c>
      <c r="F52" s="19">
        <f>IF(A52="",0,IF($D$4="Quantidade produzida",N(B52),IF($D$4="Custo de material",N(B52)*D52,N(B52)*N(C52))))</f>
        <v/>
      </c>
      <c r="G52" s="18">
        <f>IF(OR(A52="",N(B52)=0),"",IF(SUM($F$6:$F$205)=0,0,'Custos indiretos'!$B$4*F52/SUM($F$6:$F$205)/B52))</f>
        <v/>
      </c>
      <c r="H52" s="18">
        <f>IF(A52="","",D52+E52+N(G52))</f>
        <v/>
      </c>
      <c r="I52" s="18" t="n"/>
      <c r="J52" s="20">
        <f>IF(OR(H52="",N(I52)=0),"",(I52-H52)/I52)</f>
        <v/>
      </c>
      <c r="K52" s="16">
        <f>IF(J52="","",IF(J52&lt;0,"PREJUÍZO",IF(J52&lt;$I$4,"MARGEM BAIXA","OK")))</f>
        <v/>
      </c>
    </row>
    <row r="53">
      <c r="A53" s="16" t="n"/>
      <c r="B53" s="17" t="n"/>
      <c r="C53" s="17" t="n"/>
      <c r="D53" s="18">
        <f>IF(A53="","",SUMIFS('Lista de materiais'!$G$6:$G$1505,'Lista de materiais'!$A$6:$A$1505,A53))</f>
        <v/>
      </c>
      <c r="E53" s="18">
        <f>IF(A53="","",N(C53)*$B$4)</f>
        <v/>
      </c>
      <c r="F53" s="19">
        <f>IF(A53="",0,IF($D$4="Quantidade produzida",N(B53),IF($D$4="Custo de material",N(B53)*D53,N(B53)*N(C53))))</f>
        <v/>
      </c>
      <c r="G53" s="18">
        <f>IF(OR(A53="",N(B53)=0),"",IF(SUM($F$6:$F$205)=0,0,'Custos indiretos'!$B$4*F53/SUM($F$6:$F$205)/B53))</f>
        <v/>
      </c>
      <c r="H53" s="18">
        <f>IF(A53="","",D53+E53+N(G53))</f>
        <v/>
      </c>
      <c r="I53" s="18" t="n"/>
      <c r="J53" s="20">
        <f>IF(OR(H53="",N(I53)=0),"",(I53-H53)/I53)</f>
        <v/>
      </c>
      <c r="K53" s="16">
        <f>IF(J53="","",IF(J53&lt;0,"PREJUÍZO",IF(J53&lt;$I$4,"MARGEM BAIXA","OK")))</f>
        <v/>
      </c>
    </row>
    <row r="54">
      <c r="A54" s="16" t="n"/>
      <c r="B54" s="17" t="n"/>
      <c r="C54" s="17" t="n"/>
      <c r="D54" s="18">
        <f>IF(A54="","",SUMIFS('Lista de materiais'!$G$6:$G$1505,'Lista de materiais'!$A$6:$A$1505,A54))</f>
        <v/>
      </c>
      <c r="E54" s="18">
        <f>IF(A54="","",N(C54)*$B$4)</f>
        <v/>
      </c>
      <c r="F54" s="19">
        <f>IF(A54="",0,IF($D$4="Quantidade produzida",N(B54),IF($D$4="Custo de material",N(B54)*D54,N(B54)*N(C54))))</f>
        <v/>
      </c>
      <c r="G54" s="18">
        <f>IF(OR(A54="",N(B54)=0),"",IF(SUM($F$6:$F$205)=0,0,'Custos indiretos'!$B$4*F54/SUM($F$6:$F$205)/B54))</f>
        <v/>
      </c>
      <c r="H54" s="18">
        <f>IF(A54="","",D54+E54+N(G54))</f>
        <v/>
      </c>
      <c r="I54" s="18" t="n"/>
      <c r="J54" s="20">
        <f>IF(OR(H54="",N(I54)=0),"",(I54-H54)/I54)</f>
        <v/>
      </c>
      <c r="K54" s="16">
        <f>IF(J54="","",IF(J54&lt;0,"PREJUÍZO",IF(J54&lt;$I$4,"MARGEM BAIXA","OK")))</f>
        <v/>
      </c>
    </row>
    <row r="55">
      <c r="A55" s="16" t="n"/>
      <c r="B55" s="17" t="n"/>
      <c r="C55" s="17" t="n"/>
      <c r="D55" s="18">
        <f>IF(A55="","",SUMIFS('Lista de materiais'!$G$6:$G$1505,'Lista de materiais'!$A$6:$A$1505,A55))</f>
        <v/>
      </c>
      <c r="E55" s="18">
        <f>IF(A55="","",N(C55)*$B$4)</f>
        <v/>
      </c>
      <c r="F55" s="19">
        <f>IF(A55="",0,IF($D$4="Quantidade produzida",N(B55),IF($D$4="Custo de material",N(B55)*D55,N(B55)*N(C55))))</f>
        <v/>
      </c>
      <c r="G55" s="18">
        <f>IF(OR(A55="",N(B55)=0),"",IF(SUM($F$6:$F$205)=0,0,'Custos indiretos'!$B$4*F55/SUM($F$6:$F$205)/B55))</f>
        <v/>
      </c>
      <c r="H55" s="18">
        <f>IF(A55="","",D55+E55+N(G55))</f>
        <v/>
      </c>
      <c r="I55" s="18" t="n"/>
      <c r="J55" s="20">
        <f>IF(OR(H55="",N(I55)=0),"",(I55-H55)/I55)</f>
        <v/>
      </c>
      <c r="K55" s="16">
        <f>IF(J55="","",IF(J55&lt;0,"PREJUÍZO",IF(J55&lt;$I$4,"MARGEM BAIXA","OK")))</f>
        <v/>
      </c>
    </row>
    <row r="56">
      <c r="A56" s="16" t="n"/>
      <c r="B56" s="17" t="n"/>
      <c r="C56" s="17" t="n"/>
      <c r="D56" s="18">
        <f>IF(A56="","",SUMIFS('Lista de materiais'!$G$6:$G$1505,'Lista de materiais'!$A$6:$A$1505,A56))</f>
        <v/>
      </c>
      <c r="E56" s="18">
        <f>IF(A56="","",N(C56)*$B$4)</f>
        <v/>
      </c>
      <c r="F56" s="19">
        <f>IF(A56="",0,IF($D$4="Quantidade produzida",N(B56),IF($D$4="Custo de material",N(B56)*D56,N(B56)*N(C56))))</f>
        <v/>
      </c>
      <c r="G56" s="18">
        <f>IF(OR(A56="",N(B56)=0),"",IF(SUM($F$6:$F$205)=0,0,'Custos indiretos'!$B$4*F56/SUM($F$6:$F$205)/B56))</f>
        <v/>
      </c>
      <c r="H56" s="18">
        <f>IF(A56="","",D56+E56+N(G56))</f>
        <v/>
      </c>
      <c r="I56" s="18" t="n"/>
      <c r="J56" s="20">
        <f>IF(OR(H56="",N(I56)=0),"",(I56-H56)/I56)</f>
        <v/>
      </c>
      <c r="K56" s="16">
        <f>IF(J56="","",IF(J56&lt;0,"PREJUÍZO",IF(J56&lt;$I$4,"MARGEM BAIXA","OK")))</f>
        <v/>
      </c>
    </row>
    <row r="57">
      <c r="A57" s="16" t="n"/>
      <c r="B57" s="17" t="n"/>
      <c r="C57" s="17" t="n"/>
      <c r="D57" s="18">
        <f>IF(A57="","",SUMIFS('Lista de materiais'!$G$6:$G$1505,'Lista de materiais'!$A$6:$A$1505,A57))</f>
        <v/>
      </c>
      <c r="E57" s="18">
        <f>IF(A57="","",N(C57)*$B$4)</f>
        <v/>
      </c>
      <c r="F57" s="19">
        <f>IF(A57="",0,IF($D$4="Quantidade produzida",N(B57),IF($D$4="Custo de material",N(B57)*D57,N(B57)*N(C57))))</f>
        <v/>
      </c>
      <c r="G57" s="18">
        <f>IF(OR(A57="",N(B57)=0),"",IF(SUM($F$6:$F$205)=0,0,'Custos indiretos'!$B$4*F57/SUM($F$6:$F$205)/B57))</f>
        <v/>
      </c>
      <c r="H57" s="18">
        <f>IF(A57="","",D57+E57+N(G57))</f>
        <v/>
      </c>
      <c r="I57" s="18" t="n"/>
      <c r="J57" s="20">
        <f>IF(OR(H57="",N(I57)=0),"",(I57-H57)/I57)</f>
        <v/>
      </c>
      <c r="K57" s="16">
        <f>IF(J57="","",IF(J57&lt;0,"PREJUÍZO",IF(J57&lt;$I$4,"MARGEM BAIXA","OK")))</f>
        <v/>
      </c>
    </row>
    <row r="58">
      <c r="A58" s="16" t="n"/>
      <c r="B58" s="17" t="n"/>
      <c r="C58" s="17" t="n"/>
      <c r="D58" s="18">
        <f>IF(A58="","",SUMIFS('Lista de materiais'!$G$6:$G$1505,'Lista de materiais'!$A$6:$A$1505,A58))</f>
        <v/>
      </c>
      <c r="E58" s="18">
        <f>IF(A58="","",N(C58)*$B$4)</f>
        <v/>
      </c>
      <c r="F58" s="19">
        <f>IF(A58="",0,IF($D$4="Quantidade produzida",N(B58),IF($D$4="Custo de material",N(B58)*D58,N(B58)*N(C58))))</f>
        <v/>
      </c>
      <c r="G58" s="18">
        <f>IF(OR(A58="",N(B58)=0),"",IF(SUM($F$6:$F$205)=0,0,'Custos indiretos'!$B$4*F58/SUM($F$6:$F$205)/B58))</f>
        <v/>
      </c>
      <c r="H58" s="18">
        <f>IF(A58="","",D58+E58+N(G58))</f>
        <v/>
      </c>
      <c r="I58" s="18" t="n"/>
      <c r="J58" s="20">
        <f>IF(OR(H58="",N(I58)=0),"",(I58-H58)/I58)</f>
        <v/>
      </c>
      <c r="K58" s="16">
        <f>IF(J58="","",IF(J58&lt;0,"PREJUÍZO",IF(J58&lt;$I$4,"MARGEM BAIXA","OK")))</f>
        <v/>
      </c>
    </row>
    <row r="59">
      <c r="A59" s="16" t="n"/>
      <c r="B59" s="17" t="n"/>
      <c r="C59" s="17" t="n"/>
      <c r="D59" s="18">
        <f>IF(A59="","",SUMIFS('Lista de materiais'!$G$6:$G$1505,'Lista de materiais'!$A$6:$A$1505,A59))</f>
        <v/>
      </c>
      <c r="E59" s="18">
        <f>IF(A59="","",N(C59)*$B$4)</f>
        <v/>
      </c>
      <c r="F59" s="19">
        <f>IF(A59="",0,IF($D$4="Quantidade produzida",N(B59),IF($D$4="Custo de material",N(B59)*D59,N(B59)*N(C59))))</f>
        <v/>
      </c>
      <c r="G59" s="18">
        <f>IF(OR(A59="",N(B59)=0),"",IF(SUM($F$6:$F$205)=0,0,'Custos indiretos'!$B$4*F59/SUM($F$6:$F$205)/B59))</f>
        <v/>
      </c>
      <c r="H59" s="18">
        <f>IF(A59="","",D59+E59+N(G59))</f>
        <v/>
      </c>
      <c r="I59" s="18" t="n"/>
      <c r="J59" s="20">
        <f>IF(OR(H59="",N(I59)=0),"",(I59-H59)/I59)</f>
        <v/>
      </c>
      <c r="K59" s="16">
        <f>IF(J59="","",IF(J59&lt;0,"PREJUÍZO",IF(J59&lt;$I$4,"MARGEM BAIXA","OK")))</f>
        <v/>
      </c>
    </row>
    <row r="60">
      <c r="A60" s="16" t="n"/>
      <c r="B60" s="17" t="n"/>
      <c r="C60" s="17" t="n"/>
      <c r="D60" s="18">
        <f>IF(A60="","",SUMIFS('Lista de materiais'!$G$6:$G$1505,'Lista de materiais'!$A$6:$A$1505,A60))</f>
        <v/>
      </c>
      <c r="E60" s="18">
        <f>IF(A60="","",N(C60)*$B$4)</f>
        <v/>
      </c>
      <c r="F60" s="19">
        <f>IF(A60="",0,IF($D$4="Quantidade produzida",N(B60),IF($D$4="Custo de material",N(B60)*D60,N(B60)*N(C60))))</f>
        <v/>
      </c>
      <c r="G60" s="18">
        <f>IF(OR(A60="",N(B60)=0),"",IF(SUM($F$6:$F$205)=0,0,'Custos indiretos'!$B$4*F60/SUM($F$6:$F$205)/B60))</f>
        <v/>
      </c>
      <c r="H60" s="18">
        <f>IF(A60="","",D60+E60+N(G60))</f>
        <v/>
      </c>
      <c r="I60" s="18" t="n"/>
      <c r="J60" s="20">
        <f>IF(OR(H60="",N(I60)=0),"",(I60-H60)/I60)</f>
        <v/>
      </c>
      <c r="K60" s="16">
        <f>IF(J60="","",IF(J60&lt;0,"PREJUÍZO",IF(J60&lt;$I$4,"MARGEM BAIXA","OK")))</f>
        <v/>
      </c>
    </row>
    <row r="61">
      <c r="A61" s="16" t="n"/>
      <c r="B61" s="17" t="n"/>
      <c r="C61" s="17" t="n"/>
      <c r="D61" s="18">
        <f>IF(A61="","",SUMIFS('Lista de materiais'!$G$6:$G$1505,'Lista de materiais'!$A$6:$A$1505,A61))</f>
        <v/>
      </c>
      <c r="E61" s="18">
        <f>IF(A61="","",N(C61)*$B$4)</f>
        <v/>
      </c>
      <c r="F61" s="19">
        <f>IF(A61="",0,IF($D$4="Quantidade produzida",N(B61),IF($D$4="Custo de material",N(B61)*D61,N(B61)*N(C61))))</f>
        <v/>
      </c>
      <c r="G61" s="18">
        <f>IF(OR(A61="",N(B61)=0),"",IF(SUM($F$6:$F$205)=0,0,'Custos indiretos'!$B$4*F61/SUM($F$6:$F$205)/B61))</f>
        <v/>
      </c>
      <c r="H61" s="18">
        <f>IF(A61="","",D61+E61+N(G61))</f>
        <v/>
      </c>
      <c r="I61" s="18" t="n"/>
      <c r="J61" s="20">
        <f>IF(OR(H61="",N(I61)=0),"",(I61-H61)/I61)</f>
        <v/>
      </c>
      <c r="K61" s="16">
        <f>IF(J61="","",IF(J61&lt;0,"PREJUÍZO",IF(J61&lt;$I$4,"MARGEM BAIXA","OK")))</f>
        <v/>
      </c>
    </row>
    <row r="62">
      <c r="A62" s="16" t="n"/>
      <c r="B62" s="17" t="n"/>
      <c r="C62" s="17" t="n"/>
      <c r="D62" s="18">
        <f>IF(A62="","",SUMIFS('Lista de materiais'!$G$6:$G$1505,'Lista de materiais'!$A$6:$A$1505,A62))</f>
        <v/>
      </c>
      <c r="E62" s="18">
        <f>IF(A62="","",N(C62)*$B$4)</f>
        <v/>
      </c>
      <c r="F62" s="19">
        <f>IF(A62="",0,IF($D$4="Quantidade produzida",N(B62),IF($D$4="Custo de material",N(B62)*D62,N(B62)*N(C62))))</f>
        <v/>
      </c>
      <c r="G62" s="18">
        <f>IF(OR(A62="",N(B62)=0),"",IF(SUM($F$6:$F$205)=0,0,'Custos indiretos'!$B$4*F62/SUM($F$6:$F$205)/B62))</f>
        <v/>
      </c>
      <c r="H62" s="18">
        <f>IF(A62="","",D62+E62+N(G62))</f>
        <v/>
      </c>
      <c r="I62" s="18" t="n"/>
      <c r="J62" s="20">
        <f>IF(OR(H62="",N(I62)=0),"",(I62-H62)/I62)</f>
        <v/>
      </c>
      <c r="K62" s="16">
        <f>IF(J62="","",IF(J62&lt;0,"PREJUÍZO",IF(J62&lt;$I$4,"MARGEM BAIXA","OK")))</f>
        <v/>
      </c>
    </row>
    <row r="63">
      <c r="A63" s="16" t="n"/>
      <c r="B63" s="17" t="n"/>
      <c r="C63" s="17" t="n"/>
      <c r="D63" s="18">
        <f>IF(A63="","",SUMIFS('Lista de materiais'!$G$6:$G$1505,'Lista de materiais'!$A$6:$A$1505,A63))</f>
        <v/>
      </c>
      <c r="E63" s="18">
        <f>IF(A63="","",N(C63)*$B$4)</f>
        <v/>
      </c>
      <c r="F63" s="19">
        <f>IF(A63="",0,IF($D$4="Quantidade produzida",N(B63),IF($D$4="Custo de material",N(B63)*D63,N(B63)*N(C63))))</f>
        <v/>
      </c>
      <c r="G63" s="18">
        <f>IF(OR(A63="",N(B63)=0),"",IF(SUM($F$6:$F$205)=0,0,'Custos indiretos'!$B$4*F63/SUM($F$6:$F$205)/B63))</f>
        <v/>
      </c>
      <c r="H63" s="18">
        <f>IF(A63="","",D63+E63+N(G63))</f>
        <v/>
      </c>
      <c r="I63" s="18" t="n"/>
      <c r="J63" s="20">
        <f>IF(OR(H63="",N(I63)=0),"",(I63-H63)/I63)</f>
        <v/>
      </c>
      <c r="K63" s="16">
        <f>IF(J63="","",IF(J63&lt;0,"PREJUÍZO",IF(J63&lt;$I$4,"MARGEM BAIXA","OK")))</f>
        <v/>
      </c>
    </row>
    <row r="64">
      <c r="A64" s="16" t="n"/>
      <c r="B64" s="17" t="n"/>
      <c r="C64" s="17" t="n"/>
      <c r="D64" s="18">
        <f>IF(A64="","",SUMIFS('Lista de materiais'!$G$6:$G$1505,'Lista de materiais'!$A$6:$A$1505,A64))</f>
        <v/>
      </c>
      <c r="E64" s="18">
        <f>IF(A64="","",N(C64)*$B$4)</f>
        <v/>
      </c>
      <c r="F64" s="19">
        <f>IF(A64="",0,IF($D$4="Quantidade produzida",N(B64),IF($D$4="Custo de material",N(B64)*D64,N(B64)*N(C64))))</f>
        <v/>
      </c>
      <c r="G64" s="18">
        <f>IF(OR(A64="",N(B64)=0),"",IF(SUM($F$6:$F$205)=0,0,'Custos indiretos'!$B$4*F64/SUM($F$6:$F$205)/B64))</f>
        <v/>
      </c>
      <c r="H64" s="18">
        <f>IF(A64="","",D64+E64+N(G64))</f>
        <v/>
      </c>
      <c r="I64" s="18" t="n"/>
      <c r="J64" s="20">
        <f>IF(OR(H64="",N(I64)=0),"",(I64-H64)/I64)</f>
        <v/>
      </c>
      <c r="K64" s="16">
        <f>IF(J64="","",IF(J64&lt;0,"PREJUÍZO",IF(J64&lt;$I$4,"MARGEM BAIXA","OK")))</f>
        <v/>
      </c>
    </row>
    <row r="65">
      <c r="A65" s="16" t="n"/>
      <c r="B65" s="17" t="n"/>
      <c r="C65" s="17" t="n"/>
      <c r="D65" s="18">
        <f>IF(A65="","",SUMIFS('Lista de materiais'!$G$6:$G$1505,'Lista de materiais'!$A$6:$A$1505,A65))</f>
        <v/>
      </c>
      <c r="E65" s="18">
        <f>IF(A65="","",N(C65)*$B$4)</f>
        <v/>
      </c>
      <c r="F65" s="19">
        <f>IF(A65="",0,IF($D$4="Quantidade produzida",N(B65),IF($D$4="Custo de material",N(B65)*D65,N(B65)*N(C65))))</f>
        <v/>
      </c>
      <c r="G65" s="18">
        <f>IF(OR(A65="",N(B65)=0),"",IF(SUM($F$6:$F$205)=0,0,'Custos indiretos'!$B$4*F65/SUM($F$6:$F$205)/B65))</f>
        <v/>
      </c>
      <c r="H65" s="18">
        <f>IF(A65="","",D65+E65+N(G65))</f>
        <v/>
      </c>
      <c r="I65" s="18" t="n"/>
      <c r="J65" s="20">
        <f>IF(OR(H65="",N(I65)=0),"",(I65-H65)/I65)</f>
        <v/>
      </c>
      <c r="K65" s="16">
        <f>IF(J65="","",IF(J65&lt;0,"PREJUÍZO",IF(J65&lt;$I$4,"MARGEM BAIXA","OK")))</f>
        <v/>
      </c>
    </row>
    <row r="66">
      <c r="A66" s="16" t="n"/>
      <c r="B66" s="17" t="n"/>
      <c r="C66" s="17" t="n"/>
      <c r="D66" s="18">
        <f>IF(A66="","",SUMIFS('Lista de materiais'!$G$6:$G$1505,'Lista de materiais'!$A$6:$A$1505,A66))</f>
        <v/>
      </c>
      <c r="E66" s="18">
        <f>IF(A66="","",N(C66)*$B$4)</f>
        <v/>
      </c>
      <c r="F66" s="19">
        <f>IF(A66="",0,IF($D$4="Quantidade produzida",N(B66),IF($D$4="Custo de material",N(B66)*D66,N(B66)*N(C66))))</f>
        <v/>
      </c>
      <c r="G66" s="18">
        <f>IF(OR(A66="",N(B66)=0),"",IF(SUM($F$6:$F$205)=0,0,'Custos indiretos'!$B$4*F66/SUM($F$6:$F$205)/B66))</f>
        <v/>
      </c>
      <c r="H66" s="18">
        <f>IF(A66="","",D66+E66+N(G66))</f>
        <v/>
      </c>
      <c r="I66" s="18" t="n"/>
      <c r="J66" s="20">
        <f>IF(OR(H66="",N(I66)=0),"",(I66-H66)/I66)</f>
        <v/>
      </c>
      <c r="K66" s="16">
        <f>IF(J66="","",IF(J66&lt;0,"PREJUÍZO",IF(J66&lt;$I$4,"MARGEM BAIXA","OK")))</f>
        <v/>
      </c>
    </row>
    <row r="67">
      <c r="A67" s="16" t="n"/>
      <c r="B67" s="17" t="n"/>
      <c r="C67" s="17" t="n"/>
      <c r="D67" s="18">
        <f>IF(A67="","",SUMIFS('Lista de materiais'!$G$6:$G$1505,'Lista de materiais'!$A$6:$A$1505,A67))</f>
        <v/>
      </c>
      <c r="E67" s="18">
        <f>IF(A67="","",N(C67)*$B$4)</f>
        <v/>
      </c>
      <c r="F67" s="19">
        <f>IF(A67="",0,IF($D$4="Quantidade produzida",N(B67),IF($D$4="Custo de material",N(B67)*D67,N(B67)*N(C67))))</f>
        <v/>
      </c>
      <c r="G67" s="18">
        <f>IF(OR(A67="",N(B67)=0),"",IF(SUM($F$6:$F$205)=0,0,'Custos indiretos'!$B$4*F67/SUM($F$6:$F$205)/B67))</f>
        <v/>
      </c>
      <c r="H67" s="18">
        <f>IF(A67="","",D67+E67+N(G67))</f>
        <v/>
      </c>
      <c r="I67" s="18" t="n"/>
      <c r="J67" s="20">
        <f>IF(OR(H67="",N(I67)=0),"",(I67-H67)/I67)</f>
        <v/>
      </c>
      <c r="K67" s="16">
        <f>IF(J67="","",IF(J67&lt;0,"PREJUÍZO",IF(J67&lt;$I$4,"MARGEM BAIXA","OK")))</f>
        <v/>
      </c>
    </row>
    <row r="68">
      <c r="A68" s="16" t="n"/>
      <c r="B68" s="17" t="n"/>
      <c r="C68" s="17" t="n"/>
      <c r="D68" s="18">
        <f>IF(A68="","",SUMIFS('Lista de materiais'!$G$6:$G$1505,'Lista de materiais'!$A$6:$A$1505,A68))</f>
        <v/>
      </c>
      <c r="E68" s="18">
        <f>IF(A68="","",N(C68)*$B$4)</f>
        <v/>
      </c>
      <c r="F68" s="19">
        <f>IF(A68="",0,IF($D$4="Quantidade produzida",N(B68),IF($D$4="Custo de material",N(B68)*D68,N(B68)*N(C68))))</f>
        <v/>
      </c>
      <c r="G68" s="18">
        <f>IF(OR(A68="",N(B68)=0),"",IF(SUM($F$6:$F$205)=0,0,'Custos indiretos'!$B$4*F68/SUM($F$6:$F$205)/B68))</f>
        <v/>
      </c>
      <c r="H68" s="18">
        <f>IF(A68="","",D68+E68+N(G68))</f>
        <v/>
      </c>
      <c r="I68" s="18" t="n"/>
      <c r="J68" s="20">
        <f>IF(OR(H68="",N(I68)=0),"",(I68-H68)/I68)</f>
        <v/>
      </c>
      <c r="K68" s="16">
        <f>IF(J68="","",IF(J68&lt;0,"PREJUÍZO",IF(J68&lt;$I$4,"MARGEM BAIXA","OK")))</f>
        <v/>
      </c>
    </row>
    <row r="69">
      <c r="A69" s="16" t="n"/>
      <c r="B69" s="17" t="n"/>
      <c r="C69" s="17" t="n"/>
      <c r="D69" s="18">
        <f>IF(A69="","",SUMIFS('Lista de materiais'!$G$6:$G$1505,'Lista de materiais'!$A$6:$A$1505,A69))</f>
        <v/>
      </c>
      <c r="E69" s="18">
        <f>IF(A69="","",N(C69)*$B$4)</f>
        <v/>
      </c>
      <c r="F69" s="19">
        <f>IF(A69="",0,IF($D$4="Quantidade produzida",N(B69),IF($D$4="Custo de material",N(B69)*D69,N(B69)*N(C69))))</f>
        <v/>
      </c>
      <c r="G69" s="18">
        <f>IF(OR(A69="",N(B69)=0),"",IF(SUM($F$6:$F$205)=0,0,'Custos indiretos'!$B$4*F69/SUM($F$6:$F$205)/B69))</f>
        <v/>
      </c>
      <c r="H69" s="18">
        <f>IF(A69="","",D69+E69+N(G69))</f>
        <v/>
      </c>
      <c r="I69" s="18" t="n"/>
      <c r="J69" s="20">
        <f>IF(OR(H69="",N(I69)=0),"",(I69-H69)/I69)</f>
        <v/>
      </c>
      <c r="K69" s="16">
        <f>IF(J69="","",IF(J69&lt;0,"PREJUÍZO",IF(J69&lt;$I$4,"MARGEM BAIXA","OK")))</f>
        <v/>
      </c>
    </row>
    <row r="70">
      <c r="A70" s="16" t="n"/>
      <c r="B70" s="17" t="n"/>
      <c r="C70" s="17" t="n"/>
      <c r="D70" s="18">
        <f>IF(A70="","",SUMIFS('Lista de materiais'!$G$6:$G$1505,'Lista de materiais'!$A$6:$A$1505,A70))</f>
        <v/>
      </c>
      <c r="E70" s="18">
        <f>IF(A70="","",N(C70)*$B$4)</f>
        <v/>
      </c>
      <c r="F70" s="19">
        <f>IF(A70="",0,IF($D$4="Quantidade produzida",N(B70),IF($D$4="Custo de material",N(B70)*D70,N(B70)*N(C70))))</f>
        <v/>
      </c>
      <c r="G70" s="18">
        <f>IF(OR(A70="",N(B70)=0),"",IF(SUM($F$6:$F$205)=0,0,'Custos indiretos'!$B$4*F70/SUM($F$6:$F$205)/B70))</f>
        <v/>
      </c>
      <c r="H70" s="18">
        <f>IF(A70="","",D70+E70+N(G70))</f>
        <v/>
      </c>
      <c r="I70" s="18" t="n"/>
      <c r="J70" s="20">
        <f>IF(OR(H70="",N(I70)=0),"",(I70-H70)/I70)</f>
        <v/>
      </c>
      <c r="K70" s="16">
        <f>IF(J70="","",IF(J70&lt;0,"PREJUÍZO",IF(J70&lt;$I$4,"MARGEM BAIXA","OK")))</f>
        <v/>
      </c>
    </row>
    <row r="71">
      <c r="A71" s="16" t="n"/>
      <c r="B71" s="17" t="n"/>
      <c r="C71" s="17" t="n"/>
      <c r="D71" s="18">
        <f>IF(A71="","",SUMIFS('Lista de materiais'!$G$6:$G$1505,'Lista de materiais'!$A$6:$A$1505,A71))</f>
        <v/>
      </c>
      <c r="E71" s="18">
        <f>IF(A71="","",N(C71)*$B$4)</f>
        <v/>
      </c>
      <c r="F71" s="19">
        <f>IF(A71="",0,IF($D$4="Quantidade produzida",N(B71),IF($D$4="Custo de material",N(B71)*D71,N(B71)*N(C71))))</f>
        <v/>
      </c>
      <c r="G71" s="18">
        <f>IF(OR(A71="",N(B71)=0),"",IF(SUM($F$6:$F$205)=0,0,'Custos indiretos'!$B$4*F71/SUM($F$6:$F$205)/B71))</f>
        <v/>
      </c>
      <c r="H71" s="18">
        <f>IF(A71="","",D71+E71+N(G71))</f>
        <v/>
      </c>
      <c r="I71" s="18" t="n"/>
      <c r="J71" s="20">
        <f>IF(OR(H71="",N(I71)=0),"",(I71-H71)/I71)</f>
        <v/>
      </c>
      <c r="K71" s="16">
        <f>IF(J71="","",IF(J71&lt;0,"PREJUÍZO",IF(J71&lt;$I$4,"MARGEM BAIXA","OK")))</f>
        <v/>
      </c>
    </row>
    <row r="72">
      <c r="A72" s="16" t="n"/>
      <c r="B72" s="17" t="n"/>
      <c r="C72" s="17" t="n"/>
      <c r="D72" s="18">
        <f>IF(A72="","",SUMIFS('Lista de materiais'!$G$6:$G$1505,'Lista de materiais'!$A$6:$A$1505,A72))</f>
        <v/>
      </c>
      <c r="E72" s="18">
        <f>IF(A72="","",N(C72)*$B$4)</f>
        <v/>
      </c>
      <c r="F72" s="19">
        <f>IF(A72="",0,IF($D$4="Quantidade produzida",N(B72),IF($D$4="Custo de material",N(B72)*D72,N(B72)*N(C72))))</f>
        <v/>
      </c>
      <c r="G72" s="18">
        <f>IF(OR(A72="",N(B72)=0),"",IF(SUM($F$6:$F$205)=0,0,'Custos indiretos'!$B$4*F72/SUM($F$6:$F$205)/B72))</f>
        <v/>
      </c>
      <c r="H72" s="18">
        <f>IF(A72="","",D72+E72+N(G72))</f>
        <v/>
      </c>
      <c r="I72" s="18" t="n"/>
      <c r="J72" s="20">
        <f>IF(OR(H72="",N(I72)=0),"",(I72-H72)/I72)</f>
        <v/>
      </c>
      <c r="K72" s="16">
        <f>IF(J72="","",IF(J72&lt;0,"PREJUÍZO",IF(J72&lt;$I$4,"MARGEM BAIXA","OK")))</f>
        <v/>
      </c>
    </row>
    <row r="73">
      <c r="A73" s="16" t="n"/>
      <c r="B73" s="17" t="n"/>
      <c r="C73" s="17" t="n"/>
      <c r="D73" s="18">
        <f>IF(A73="","",SUMIFS('Lista de materiais'!$G$6:$G$1505,'Lista de materiais'!$A$6:$A$1505,A73))</f>
        <v/>
      </c>
      <c r="E73" s="18">
        <f>IF(A73="","",N(C73)*$B$4)</f>
        <v/>
      </c>
      <c r="F73" s="19">
        <f>IF(A73="",0,IF($D$4="Quantidade produzida",N(B73),IF($D$4="Custo de material",N(B73)*D73,N(B73)*N(C73))))</f>
        <v/>
      </c>
      <c r="G73" s="18">
        <f>IF(OR(A73="",N(B73)=0),"",IF(SUM($F$6:$F$205)=0,0,'Custos indiretos'!$B$4*F73/SUM($F$6:$F$205)/B73))</f>
        <v/>
      </c>
      <c r="H73" s="18">
        <f>IF(A73="","",D73+E73+N(G73))</f>
        <v/>
      </c>
      <c r="I73" s="18" t="n"/>
      <c r="J73" s="20">
        <f>IF(OR(H73="",N(I73)=0),"",(I73-H73)/I73)</f>
        <v/>
      </c>
      <c r="K73" s="16">
        <f>IF(J73="","",IF(J73&lt;0,"PREJUÍZO",IF(J73&lt;$I$4,"MARGEM BAIXA","OK")))</f>
        <v/>
      </c>
    </row>
    <row r="74">
      <c r="A74" s="16" t="n"/>
      <c r="B74" s="17" t="n"/>
      <c r="C74" s="17" t="n"/>
      <c r="D74" s="18">
        <f>IF(A74="","",SUMIFS('Lista de materiais'!$G$6:$G$1505,'Lista de materiais'!$A$6:$A$1505,A74))</f>
        <v/>
      </c>
      <c r="E74" s="18">
        <f>IF(A74="","",N(C74)*$B$4)</f>
        <v/>
      </c>
      <c r="F74" s="19">
        <f>IF(A74="",0,IF($D$4="Quantidade produzida",N(B74),IF($D$4="Custo de material",N(B74)*D74,N(B74)*N(C74))))</f>
        <v/>
      </c>
      <c r="G74" s="18">
        <f>IF(OR(A74="",N(B74)=0),"",IF(SUM($F$6:$F$205)=0,0,'Custos indiretos'!$B$4*F74/SUM($F$6:$F$205)/B74))</f>
        <v/>
      </c>
      <c r="H74" s="18">
        <f>IF(A74="","",D74+E74+N(G74))</f>
        <v/>
      </c>
      <c r="I74" s="18" t="n"/>
      <c r="J74" s="20">
        <f>IF(OR(H74="",N(I74)=0),"",(I74-H74)/I74)</f>
        <v/>
      </c>
      <c r="K74" s="16">
        <f>IF(J74="","",IF(J74&lt;0,"PREJUÍZO",IF(J74&lt;$I$4,"MARGEM BAIXA","OK")))</f>
        <v/>
      </c>
    </row>
    <row r="75">
      <c r="A75" s="16" t="n"/>
      <c r="B75" s="17" t="n"/>
      <c r="C75" s="17" t="n"/>
      <c r="D75" s="18">
        <f>IF(A75="","",SUMIFS('Lista de materiais'!$G$6:$G$1505,'Lista de materiais'!$A$6:$A$1505,A75))</f>
        <v/>
      </c>
      <c r="E75" s="18">
        <f>IF(A75="","",N(C75)*$B$4)</f>
        <v/>
      </c>
      <c r="F75" s="19">
        <f>IF(A75="",0,IF($D$4="Quantidade produzida",N(B75),IF($D$4="Custo de material",N(B75)*D75,N(B75)*N(C75))))</f>
        <v/>
      </c>
      <c r="G75" s="18">
        <f>IF(OR(A75="",N(B75)=0),"",IF(SUM($F$6:$F$205)=0,0,'Custos indiretos'!$B$4*F75/SUM($F$6:$F$205)/B75))</f>
        <v/>
      </c>
      <c r="H75" s="18">
        <f>IF(A75="","",D75+E75+N(G75))</f>
        <v/>
      </c>
      <c r="I75" s="18" t="n"/>
      <c r="J75" s="20">
        <f>IF(OR(H75="",N(I75)=0),"",(I75-H75)/I75)</f>
        <v/>
      </c>
      <c r="K75" s="16">
        <f>IF(J75="","",IF(J75&lt;0,"PREJUÍZO",IF(J75&lt;$I$4,"MARGEM BAIXA","OK")))</f>
        <v/>
      </c>
    </row>
    <row r="76">
      <c r="A76" s="16" t="n"/>
      <c r="B76" s="17" t="n"/>
      <c r="C76" s="17" t="n"/>
      <c r="D76" s="18">
        <f>IF(A76="","",SUMIFS('Lista de materiais'!$G$6:$G$1505,'Lista de materiais'!$A$6:$A$1505,A76))</f>
        <v/>
      </c>
      <c r="E76" s="18">
        <f>IF(A76="","",N(C76)*$B$4)</f>
        <v/>
      </c>
      <c r="F76" s="19">
        <f>IF(A76="",0,IF($D$4="Quantidade produzida",N(B76),IF($D$4="Custo de material",N(B76)*D76,N(B76)*N(C76))))</f>
        <v/>
      </c>
      <c r="G76" s="18">
        <f>IF(OR(A76="",N(B76)=0),"",IF(SUM($F$6:$F$205)=0,0,'Custos indiretos'!$B$4*F76/SUM($F$6:$F$205)/B76))</f>
        <v/>
      </c>
      <c r="H76" s="18">
        <f>IF(A76="","",D76+E76+N(G76))</f>
        <v/>
      </c>
      <c r="I76" s="18" t="n"/>
      <c r="J76" s="20">
        <f>IF(OR(H76="",N(I76)=0),"",(I76-H76)/I76)</f>
        <v/>
      </c>
      <c r="K76" s="16">
        <f>IF(J76="","",IF(J76&lt;0,"PREJUÍZO",IF(J76&lt;$I$4,"MARGEM BAIXA","OK")))</f>
        <v/>
      </c>
    </row>
    <row r="77">
      <c r="A77" s="16" t="n"/>
      <c r="B77" s="17" t="n"/>
      <c r="C77" s="17" t="n"/>
      <c r="D77" s="18">
        <f>IF(A77="","",SUMIFS('Lista de materiais'!$G$6:$G$1505,'Lista de materiais'!$A$6:$A$1505,A77))</f>
        <v/>
      </c>
      <c r="E77" s="18">
        <f>IF(A77="","",N(C77)*$B$4)</f>
        <v/>
      </c>
      <c r="F77" s="19">
        <f>IF(A77="",0,IF($D$4="Quantidade produzida",N(B77),IF($D$4="Custo de material",N(B77)*D77,N(B77)*N(C77))))</f>
        <v/>
      </c>
      <c r="G77" s="18">
        <f>IF(OR(A77="",N(B77)=0),"",IF(SUM($F$6:$F$205)=0,0,'Custos indiretos'!$B$4*F77/SUM($F$6:$F$205)/B77))</f>
        <v/>
      </c>
      <c r="H77" s="18">
        <f>IF(A77="","",D77+E77+N(G77))</f>
        <v/>
      </c>
      <c r="I77" s="18" t="n"/>
      <c r="J77" s="20">
        <f>IF(OR(H77="",N(I77)=0),"",(I77-H77)/I77)</f>
        <v/>
      </c>
      <c r="K77" s="16">
        <f>IF(J77="","",IF(J77&lt;0,"PREJUÍZO",IF(J77&lt;$I$4,"MARGEM BAIXA","OK")))</f>
        <v/>
      </c>
    </row>
    <row r="78">
      <c r="A78" s="16" t="n"/>
      <c r="B78" s="17" t="n"/>
      <c r="C78" s="17" t="n"/>
      <c r="D78" s="18">
        <f>IF(A78="","",SUMIFS('Lista de materiais'!$G$6:$G$1505,'Lista de materiais'!$A$6:$A$1505,A78))</f>
        <v/>
      </c>
      <c r="E78" s="18">
        <f>IF(A78="","",N(C78)*$B$4)</f>
        <v/>
      </c>
      <c r="F78" s="19">
        <f>IF(A78="",0,IF($D$4="Quantidade produzida",N(B78),IF($D$4="Custo de material",N(B78)*D78,N(B78)*N(C78))))</f>
        <v/>
      </c>
      <c r="G78" s="18">
        <f>IF(OR(A78="",N(B78)=0),"",IF(SUM($F$6:$F$205)=0,0,'Custos indiretos'!$B$4*F78/SUM($F$6:$F$205)/B78))</f>
        <v/>
      </c>
      <c r="H78" s="18">
        <f>IF(A78="","",D78+E78+N(G78))</f>
        <v/>
      </c>
      <c r="I78" s="18" t="n"/>
      <c r="J78" s="20">
        <f>IF(OR(H78="",N(I78)=0),"",(I78-H78)/I78)</f>
        <v/>
      </c>
      <c r="K78" s="16">
        <f>IF(J78="","",IF(J78&lt;0,"PREJUÍZO",IF(J78&lt;$I$4,"MARGEM BAIXA","OK")))</f>
        <v/>
      </c>
    </row>
    <row r="79">
      <c r="A79" s="16" t="n"/>
      <c r="B79" s="17" t="n"/>
      <c r="C79" s="17" t="n"/>
      <c r="D79" s="18">
        <f>IF(A79="","",SUMIFS('Lista de materiais'!$G$6:$G$1505,'Lista de materiais'!$A$6:$A$1505,A79))</f>
        <v/>
      </c>
      <c r="E79" s="18">
        <f>IF(A79="","",N(C79)*$B$4)</f>
        <v/>
      </c>
      <c r="F79" s="19">
        <f>IF(A79="",0,IF($D$4="Quantidade produzida",N(B79),IF($D$4="Custo de material",N(B79)*D79,N(B79)*N(C79))))</f>
        <v/>
      </c>
      <c r="G79" s="18">
        <f>IF(OR(A79="",N(B79)=0),"",IF(SUM($F$6:$F$205)=0,0,'Custos indiretos'!$B$4*F79/SUM($F$6:$F$205)/B79))</f>
        <v/>
      </c>
      <c r="H79" s="18">
        <f>IF(A79="","",D79+E79+N(G79))</f>
        <v/>
      </c>
      <c r="I79" s="18" t="n"/>
      <c r="J79" s="20">
        <f>IF(OR(H79="",N(I79)=0),"",(I79-H79)/I79)</f>
        <v/>
      </c>
      <c r="K79" s="16">
        <f>IF(J79="","",IF(J79&lt;0,"PREJUÍZO",IF(J79&lt;$I$4,"MARGEM BAIXA","OK")))</f>
        <v/>
      </c>
    </row>
    <row r="80">
      <c r="A80" s="16" t="n"/>
      <c r="B80" s="17" t="n"/>
      <c r="C80" s="17" t="n"/>
      <c r="D80" s="18">
        <f>IF(A80="","",SUMIFS('Lista de materiais'!$G$6:$G$1505,'Lista de materiais'!$A$6:$A$1505,A80))</f>
        <v/>
      </c>
      <c r="E80" s="18">
        <f>IF(A80="","",N(C80)*$B$4)</f>
        <v/>
      </c>
      <c r="F80" s="19">
        <f>IF(A80="",0,IF($D$4="Quantidade produzida",N(B80),IF($D$4="Custo de material",N(B80)*D80,N(B80)*N(C80))))</f>
        <v/>
      </c>
      <c r="G80" s="18">
        <f>IF(OR(A80="",N(B80)=0),"",IF(SUM($F$6:$F$205)=0,0,'Custos indiretos'!$B$4*F80/SUM($F$6:$F$205)/B80))</f>
        <v/>
      </c>
      <c r="H80" s="18">
        <f>IF(A80="","",D80+E80+N(G80))</f>
        <v/>
      </c>
      <c r="I80" s="18" t="n"/>
      <c r="J80" s="20">
        <f>IF(OR(H80="",N(I80)=0),"",(I80-H80)/I80)</f>
        <v/>
      </c>
      <c r="K80" s="16">
        <f>IF(J80="","",IF(J80&lt;0,"PREJUÍZO",IF(J80&lt;$I$4,"MARGEM BAIXA","OK")))</f>
        <v/>
      </c>
    </row>
    <row r="81">
      <c r="A81" s="16" t="n"/>
      <c r="B81" s="17" t="n"/>
      <c r="C81" s="17" t="n"/>
      <c r="D81" s="18">
        <f>IF(A81="","",SUMIFS('Lista de materiais'!$G$6:$G$1505,'Lista de materiais'!$A$6:$A$1505,A81))</f>
        <v/>
      </c>
      <c r="E81" s="18">
        <f>IF(A81="","",N(C81)*$B$4)</f>
        <v/>
      </c>
      <c r="F81" s="19">
        <f>IF(A81="",0,IF($D$4="Quantidade produzida",N(B81),IF($D$4="Custo de material",N(B81)*D81,N(B81)*N(C81))))</f>
        <v/>
      </c>
      <c r="G81" s="18">
        <f>IF(OR(A81="",N(B81)=0),"",IF(SUM($F$6:$F$205)=0,0,'Custos indiretos'!$B$4*F81/SUM($F$6:$F$205)/B81))</f>
        <v/>
      </c>
      <c r="H81" s="18">
        <f>IF(A81="","",D81+E81+N(G81))</f>
        <v/>
      </c>
      <c r="I81" s="18" t="n"/>
      <c r="J81" s="20">
        <f>IF(OR(H81="",N(I81)=0),"",(I81-H81)/I81)</f>
        <v/>
      </c>
      <c r="K81" s="16">
        <f>IF(J81="","",IF(J81&lt;0,"PREJUÍZO",IF(J81&lt;$I$4,"MARGEM BAIXA","OK")))</f>
        <v/>
      </c>
    </row>
    <row r="82">
      <c r="A82" s="16" t="n"/>
      <c r="B82" s="17" t="n"/>
      <c r="C82" s="17" t="n"/>
      <c r="D82" s="18">
        <f>IF(A82="","",SUMIFS('Lista de materiais'!$G$6:$G$1505,'Lista de materiais'!$A$6:$A$1505,A82))</f>
        <v/>
      </c>
      <c r="E82" s="18">
        <f>IF(A82="","",N(C82)*$B$4)</f>
        <v/>
      </c>
      <c r="F82" s="19">
        <f>IF(A82="",0,IF($D$4="Quantidade produzida",N(B82),IF($D$4="Custo de material",N(B82)*D82,N(B82)*N(C82))))</f>
        <v/>
      </c>
      <c r="G82" s="18">
        <f>IF(OR(A82="",N(B82)=0),"",IF(SUM($F$6:$F$205)=0,0,'Custos indiretos'!$B$4*F82/SUM($F$6:$F$205)/B82))</f>
        <v/>
      </c>
      <c r="H82" s="18">
        <f>IF(A82="","",D82+E82+N(G82))</f>
        <v/>
      </c>
      <c r="I82" s="18" t="n"/>
      <c r="J82" s="20">
        <f>IF(OR(H82="",N(I82)=0),"",(I82-H82)/I82)</f>
        <v/>
      </c>
      <c r="K82" s="16">
        <f>IF(J82="","",IF(J82&lt;0,"PREJUÍZO",IF(J82&lt;$I$4,"MARGEM BAIXA","OK")))</f>
        <v/>
      </c>
    </row>
    <row r="83">
      <c r="A83" s="16" t="n"/>
      <c r="B83" s="17" t="n"/>
      <c r="C83" s="17" t="n"/>
      <c r="D83" s="18">
        <f>IF(A83="","",SUMIFS('Lista de materiais'!$G$6:$G$1505,'Lista de materiais'!$A$6:$A$1505,A83))</f>
        <v/>
      </c>
      <c r="E83" s="18">
        <f>IF(A83="","",N(C83)*$B$4)</f>
        <v/>
      </c>
      <c r="F83" s="19">
        <f>IF(A83="",0,IF($D$4="Quantidade produzida",N(B83),IF($D$4="Custo de material",N(B83)*D83,N(B83)*N(C83))))</f>
        <v/>
      </c>
      <c r="G83" s="18">
        <f>IF(OR(A83="",N(B83)=0),"",IF(SUM($F$6:$F$205)=0,0,'Custos indiretos'!$B$4*F83/SUM($F$6:$F$205)/B83))</f>
        <v/>
      </c>
      <c r="H83" s="18">
        <f>IF(A83="","",D83+E83+N(G83))</f>
        <v/>
      </c>
      <c r="I83" s="18" t="n"/>
      <c r="J83" s="20">
        <f>IF(OR(H83="",N(I83)=0),"",(I83-H83)/I83)</f>
        <v/>
      </c>
      <c r="K83" s="16">
        <f>IF(J83="","",IF(J83&lt;0,"PREJUÍZO",IF(J83&lt;$I$4,"MARGEM BAIXA","OK")))</f>
        <v/>
      </c>
    </row>
    <row r="84">
      <c r="A84" s="16" t="n"/>
      <c r="B84" s="17" t="n"/>
      <c r="C84" s="17" t="n"/>
      <c r="D84" s="18">
        <f>IF(A84="","",SUMIFS('Lista de materiais'!$G$6:$G$1505,'Lista de materiais'!$A$6:$A$1505,A84))</f>
        <v/>
      </c>
      <c r="E84" s="18">
        <f>IF(A84="","",N(C84)*$B$4)</f>
        <v/>
      </c>
      <c r="F84" s="19">
        <f>IF(A84="",0,IF($D$4="Quantidade produzida",N(B84),IF($D$4="Custo de material",N(B84)*D84,N(B84)*N(C84))))</f>
        <v/>
      </c>
      <c r="G84" s="18">
        <f>IF(OR(A84="",N(B84)=0),"",IF(SUM($F$6:$F$205)=0,0,'Custos indiretos'!$B$4*F84/SUM($F$6:$F$205)/B84))</f>
        <v/>
      </c>
      <c r="H84" s="18">
        <f>IF(A84="","",D84+E84+N(G84))</f>
        <v/>
      </c>
      <c r="I84" s="18" t="n"/>
      <c r="J84" s="20">
        <f>IF(OR(H84="",N(I84)=0),"",(I84-H84)/I84)</f>
        <v/>
      </c>
      <c r="K84" s="16">
        <f>IF(J84="","",IF(J84&lt;0,"PREJUÍZO",IF(J84&lt;$I$4,"MARGEM BAIXA","OK")))</f>
        <v/>
      </c>
    </row>
    <row r="85">
      <c r="A85" s="16" t="n"/>
      <c r="B85" s="17" t="n"/>
      <c r="C85" s="17" t="n"/>
      <c r="D85" s="18">
        <f>IF(A85="","",SUMIFS('Lista de materiais'!$G$6:$G$1505,'Lista de materiais'!$A$6:$A$1505,A85))</f>
        <v/>
      </c>
      <c r="E85" s="18">
        <f>IF(A85="","",N(C85)*$B$4)</f>
        <v/>
      </c>
      <c r="F85" s="19">
        <f>IF(A85="",0,IF($D$4="Quantidade produzida",N(B85),IF($D$4="Custo de material",N(B85)*D85,N(B85)*N(C85))))</f>
        <v/>
      </c>
      <c r="G85" s="18">
        <f>IF(OR(A85="",N(B85)=0),"",IF(SUM($F$6:$F$205)=0,0,'Custos indiretos'!$B$4*F85/SUM($F$6:$F$205)/B85))</f>
        <v/>
      </c>
      <c r="H85" s="18">
        <f>IF(A85="","",D85+E85+N(G85))</f>
        <v/>
      </c>
      <c r="I85" s="18" t="n"/>
      <c r="J85" s="20">
        <f>IF(OR(H85="",N(I85)=0),"",(I85-H85)/I85)</f>
        <v/>
      </c>
      <c r="K85" s="16">
        <f>IF(J85="","",IF(J85&lt;0,"PREJUÍZO",IF(J85&lt;$I$4,"MARGEM BAIXA","OK")))</f>
        <v/>
      </c>
    </row>
    <row r="86">
      <c r="A86" s="16" t="n"/>
      <c r="B86" s="17" t="n"/>
      <c r="C86" s="17" t="n"/>
      <c r="D86" s="18">
        <f>IF(A86="","",SUMIFS('Lista de materiais'!$G$6:$G$1505,'Lista de materiais'!$A$6:$A$1505,A86))</f>
        <v/>
      </c>
      <c r="E86" s="18">
        <f>IF(A86="","",N(C86)*$B$4)</f>
        <v/>
      </c>
      <c r="F86" s="19">
        <f>IF(A86="",0,IF($D$4="Quantidade produzida",N(B86),IF($D$4="Custo de material",N(B86)*D86,N(B86)*N(C86))))</f>
        <v/>
      </c>
      <c r="G86" s="18">
        <f>IF(OR(A86="",N(B86)=0),"",IF(SUM($F$6:$F$205)=0,0,'Custos indiretos'!$B$4*F86/SUM($F$6:$F$205)/B86))</f>
        <v/>
      </c>
      <c r="H86" s="18">
        <f>IF(A86="","",D86+E86+N(G86))</f>
        <v/>
      </c>
      <c r="I86" s="18" t="n"/>
      <c r="J86" s="20">
        <f>IF(OR(H86="",N(I86)=0),"",(I86-H86)/I86)</f>
        <v/>
      </c>
      <c r="K86" s="16">
        <f>IF(J86="","",IF(J86&lt;0,"PREJUÍZO",IF(J86&lt;$I$4,"MARGEM BAIXA","OK")))</f>
        <v/>
      </c>
    </row>
    <row r="87">
      <c r="A87" s="16" t="n"/>
      <c r="B87" s="17" t="n"/>
      <c r="C87" s="17" t="n"/>
      <c r="D87" s="18">
        <f>IF(A87="","",SUMIFS('Lista de materiais'!$G$6:$G$1505,'Lista de materiais'!$A$6:$A$1505,A87))</f>
        <v/>
      </c>
      <c r="E87" s="18">
        <f>IF(A87="","",N(C87)*$B$4)</f>
        <v/>
      </c>
      <c r="F87" s="19">
        <f>IF(A87="",0,IF($D$4="Quantidade produzida",N(B87),IF($D$4="Custo de material",N(B87)*D87,N(B87)*N(C87))))</f>
        <v/>
      </c>
      <c r="G87" s="18">
        <f>IF(OR(A87="",N(B87)=0),"",IF(SUM($F$6:$F$205)=0,0,'Custos indiretos'!$B$4*F87/SUM($F$6:$F$205)/B87))</f>
        <v/>
      </c>
      <c r="H87" s="18">
        <f>IF(A87="","",D87+E87+N(G87))</f>
        <v/>
      </c>
      <c r="I87" s="18" t="n"/>
      <c r="J87" s="20">
        <f>IF(OR(H87="",N(I87)=0),"",(I87-H87)/I87)</f>
        <v/>
      </c>
      <c r="K87" s="16">
        <f>IF(J87="","",IF(J87&lt;0,"PREJUÍZO",IF(J87&lt;$I$4,"MARGEM BAIXA","OK")))</f>
        <v/>
      </c>
    </row>
    <row r="88">
      <c r="A88" s="16" t="n"/>
      <c r="B88" s="17" t="n"/>
      <c r="C88" s="17" t="n"/>
      <c r="D88" s="18">
        <f>IF(A88="","",SUMIFS('Lista de materiais'!$G$6:$G$1505,'Lista de materiais'!$A$6:$A$1505,A88))</f>
        <v/>
      </c>
      <c r="E88" s="18">
        <f>IF(A88="","",N(C88)*$B$4)</f>
        <v/>
      </c>
      <c r="F88" s="19">
        <f>IF(A88="",0,IF($D$4="Quantidade produzida",N(B88),IF($D$4="Custo de material",N(B88)*D88,N(B88)*N(C88))))</f>
        <v/>
      </c>
      <c r="G88" s="18">
        <f>IF(OR(A88="",N(B88)=0),"",IF(SUM($F$6:$F$205)=0,0,'Custos indiretos'!$B$4*F88/SUM($F$6:$F$205)/B88))</f>
        <v/>
      </c>
      <c r="H88" s="18">
        <f>IF(A88="","",D88+E88+N(G88))</f>
        <v/>
      </c>
      <c r="I88" s="18" t="n"/>
      <c r="J88" s="20">
        <f>IF(OR(H88="",N(I88)=0),"",(I88-H88)/I88)</f>
        <v/>
      </c>
      <c r="K88" s="16">
        <f>IF(J88="","",IF(J88&lt;0,"PREJUÍZO",IF(J88&lt;$I$4,"MARGEM BAIXA","OK")))</f>
        <v/>
      </c>
    </row>
    <row r="89">
      <c r="A89" s="16" t="n"/>
      <c r="B89" s="17" t="n"/>
      <c r="C89" s="17" t="n"/>
      <c r="D89" s="18">
        <f>IF(A89="","",SUMIFS('Lista de materiais'!$G$6:$G$1505,'Lista de materiais'!$A$6:$A$1505,A89))</f>
        <v/>
      </c>
      <c r="E89" s="18">
        <f>IF(A89="","",N(C89)*$B$4)</f>
        <v/>
      </c>
      <c r="F89" s="19">
        <f>IF(A89="",0,IF($D$4="Quantidade produzida",N(B89),IF($D$4="Custo de material",N(B89)*D89,N(B89)*N(C89))))</f>
        <v/>
      </c>
      <c r="G89" s="18">
        <f>IF(OR(A89="",N(B89)=0),"",IF(SUM($F$6:$F$205)=0,0,'Custos indiretos'!$B$4*F89/SUM($F$6:$F$205)/B89))</f>
        <v/>
      </c>
      <c r="H89" s="18">
        <f>IF(A89="","",D89+E89+N(G89))</f>
        <v/>
      </c>
      <c r="I89" s="18" t="n"/>
      <c r="J89" s="20">
        <f>IF(OR(H89="",N(I89)=0),"",(I89-H89)/I89)</f>
        <v/>
      </c>
      <c r="K89" s="16">
        <f>IF(J89="","",IF(J89&lt;0,"PREJUÍZO",IF(J89&lt;$I$4,"MARGEM BAIXA","OK")))</f>
        <v/>
      </c>
    </row>
    <row r="90">
      <c r="A90" s="16" t="n"/>
      <c r="B90" s="17" t="n"/>
      <c r="C90" s="17" t="n"/>
      <c r="D90" s="18">
        <f>IF(A90="","",SUMIFS('Lista de materiais'!$G$6:$G$1505,'Lista de materiais'!$A$6:$A$1505,A90))</f>
        <v/>
      </c>
      <c r="E90" s="18">
        <f>IF(A90="","",N(C90)*$B$4)</f>
        <v/>
      </c>
      <c r="F90" s="19">
        <f>IF(A90="",0,IF($D$4="Quantidade produzida",N(B90),IF($D$4="Custo de material",N(B90)*D90,N(B90)*N(C90))))</f>
        <v/>
      </c>
      <c r="G90" s="18">
        <f>IF(OR(A90="",N(B90)=0),"",IF(SUM($F$6:$F$205)=0,0,'Custos indiretos'!$B$4*F90/SUM($F$6:$F$205)/B90))</f>
        <v/>
      </c>
      <c r="H90" s="18">
        <f>IF(A90="","",D90+E90+N(G90))</f>
        <v/>
      </c>
      <c r="I90" s="18" t="n"/>
      <c r="J90" s="20">
        <f>IF(OR(H90="",N(I90)=0),"",(I90-H90)/I90)</f>
        <v/>
      </c>
      <c r="K90" s="16">
        <f>IF(J90="","",IF(J90&lt;0,"PREJUÍZO",IF(J90&lt;$I$4,"MARGEM BAIXA","OK")))</f>
        <v/>
      </c>
    </row>
    <row r="91">
      <c r="A91" s="16" t="n"/>
      <c r="B91" s="17" t="n"/>
      <c r="C91" s="17" t="n"/>
      <c r="D91" s="18">
        <f>IF(A91="","",SUMIFS('Lista de materiais'!$G$6:$G$1505,'Lista de materiais'!$A$6:$A$1505,A91))</f>
        <v/>
      </c>
      <c r="E91" s="18">
        <f>IF(A91="","",N(C91)*$B$4)</f>
        <v/>
      </c>
      <c r="F91" s="19">
        <f>IF(A91="",0,IF($D$4="Quantidade produzida",N(B91),IF($D$4="Custo de material",N(B91)*D91,N(B91)*N(C91))))</f>
        <v/>
      </c>
      <c r="G91" s="18">
        <f>IF(OR(A91="",N(B91)=0),"",IF(SUM($F$6:$F$205)=0,0,'Custos indiretos'!$B$4*F91/SUM($F$6:$F$205)/B91))</f>
        <v/>
      </c>
      <c r="H91" s="18">
        <f>IF(A91="","",D91+E91+N(G91))</f>
        <v/>
      </c>
      <c r="I91" s="18" t="n"/>
      <c r="J91" s="20">
        <f>IF(OR(H91="",N(I91)=0),"",(I91-H91)/I91)</f>
        <v/>
      </c>
      <c r="K91" s="16">
        <f>IF(J91="","",IF(J91&lt;0,"PREJUÍZO",IF(J91&lt;$I$4,"MARGEM BAIXA","OK")))</f>
        <v/>
      </c>
    </row>
    <row r="92">
      <c r="A92" s="16" t="n"/>
      <c r="B92" s="17" t="n"/>
      <c r="C92" s="17" t="n"/>
      <c r="D92" s="18">
        <f>IF(A92="","",SUMIFS('Lista de materiais'!$G$6:$G$1505,'Lista de materiais'!$A$6:$A$1505,A92))</f>
        <v/>
      </c>
      <c r="E92" s="18">
        <f>IF(A92="","",N(C92)*$B$4)</f>
        <v/>
      </c>
      <c r="F92" s="19">
        <f>IF(A92="",0,IF($D$4="Quantidade produzida",N(B92),IF($D$4="Custo de material",N(B92)*D92,N(B92)*N(C92))))</f>
        <v/>
      </c>
      <c r="G92" s="18">
        <f>IF(OR(A92="",N(B92)=0),"",IF(SUM($F$6:$F$205)=0,0,'Custos indiretos'!$B$4*F92/SUM($F$6:$F$205)/B92))</f>
        <v/>
      </c>
      <c r="H92" s="18">
        <f>IF(A92="","",D92+E92+N(G92))</f>
        <v/>
      </c>
      <c r="I92" s="18" t="n"/>
      <c r="J92" s="20">
        <f>IF(OR(H92="",N(I92)=0),"",(I92-H92)/I92)</f>
        <v/>
      </c>
      <c r="K92" s="16">
        <f>IF(J92="","",IF(J92&lt;0,"PREJUÍZO",IF(J92&lt;$I$4,"MARGEM BAIXA","OK")))</f>
        <v/>
      </c>
    </row>
    <row r="93">
      <c r="A93" s="16" t="n"/>
      <c r="B93" s="17" t="n"/>
      <c r="C93" s="17" t="n"/>
      <c r="D93" s="18">
        <f>IF(A93="","",SUMIFS('Lista de materiais'!$G$6:$G$1505,'Lista de materiais'!$A$6:$A$1505,A93))</f>
        <v/>
      </c>
      <c r="E93" s="18">
        <f>IF(A93="","",N(C93)*$B$4)</f>
        <v/>
      </c>
      <c r="F93" s="19">
        <f>IF(A93="",0,IF($D$4="Quantidade produzida",N(B93),IF($D$4="Custo de material",N(B93)*D93,N(B93)*N(C93))))</f>
        <v/>
      </c>
      <c r="G93" s="18">
        <f>IF(OR(A93="",N(B93)=0),"",IF(SUM($F$6:$F$205)=0,0,'Custos indiretos'!$B$4*F93/SUM($F$6:$F$205)/B93))</f>
        <v/>
      </c>
      <c r="H93" s="18">
        <f>IF(A93="","",D93+E93+N(G93))</f>
        <v/>
      </c>
      <c r="I93" s="18" t="n"/>
      <c r="J93" s="20">
        <f>IF(OR(H93="",N(I93)=0),"",(I93-H93)/I93)</f>
        <v/>
      </c>
      <c r="K93" s="16">
        <f>IF(J93="","",IF(J93&lt;0,"PREJUÍZO",IF(J93&lt;$I$4,"MARGEM BAIXA","OK")))</f>
        <v/>
      </c>
    </row>
    <row r="94">
      <c r="A94" s="16" t="n"/>
      <c r="B94" s="17" t="n"/>
      <c r="C94" s="17" t="n"/>
      <c r="D94" s="18">
        <f>IF(A94="","",SUMIFS('Lista de materiais'!$G$6:$G$1505,'Lista de materiais'!$A$6:$A$1505,A94))</f>
        <v/>
      </c>
      <c r="E94" s="18">
        <f>IF(A94="","",N(C94)*$B$4)</f>
        <v/>
      </c>
      <c r="F94" s="19">
        <f>IF(A94="",0,IF($D$4="Quantidade produzida",N(B94),IF($D$4="Custo de material",N(B94)*D94,N(B94)*N(C94))))</f>
        <v/>
      </c>
      <c r="G94" s="18">
        <f>IF(OR(A94="",N(B94)=0),"",IF(SUM($F$6:$F$205)=0,0,'Custos indiretos'!$B$4*F94/SUM($F$6:$F$205)/B94))</f>
        <v/>
      </c>
      <c r="H94" s="18">
        <f>IF(A94="","",D94+E94+N(G94))</f>
        <v/>
      </c>
      <c r="I94" s="18" t="n"/>
      <c r="J94" s="20">
        <f>IF(OR(H94="",N(I94)=0),"",(I94-H94)/I94)</f>
        <v/>
      </c>
      <c r="K94" s="16">
        <f>IF(J94="","",IF(J94&lt;0,"PREJUÍZO",IF(J94&lt;$I$4,"MARGEM BAIXA","OK")))</f>
        <v/>
      </c>
    </row>
    <row r="95">
      <c r="A95" s="16" t="n"/>
      <c r="B95" s="17" t="n"/>
      <c r="C95" s="17" t="n"/>
      <c r="D95" s="18">
        <f>IF(A95="","",SUMIFS('Lista de materiais'!$G$6:$G$1505,'Lista de materiais'!$A$6:$A$1505,A95))</f>
        <v/>
      </c>
      <c r="E95" s="18">
        <f>IF(A95="","",N(C95)*$B$4)</f>
        <v/>
      </c>
      <c r="F95" s="19">
        <f>IF(A95="",0,IF($D$4="Quantidade produzida",N(B95),IF($D$4="Custo de material",N(B95)*D95,N(B95)*N(C95))))</f>
        <v/>
      </c>
      <c r="G95" s="18">
        <f>IF(OR(A95="",N(B95)=0),"",IF(SUM($F$6:$F$205)=0,0,'Custos indiretos'!$B$4*F95/SUM($F$6:$F$205)/B95))</f>
        <v/>
      </c>
      <c r="H95" s="18">
        <f>IF(A95="","",D95+E95+N(G95))</f>
        <v/>
      </c>
      <c r="I95" s="18" t="n"/>
      <c r="J95" s="20">
        <f>IF(OR(H95="",N(I95)=0),"",(I95-H95)/I95)</f>
        <v/>
      </c>
      <c r="K95" s="16">
        <f>IF(J95="","",IF(J95&lt;0,"PREJUÍZO",IF(J95&lt;$I$4,"MARGEM BAIXA","OK")))</f>
        <v/>
      </c>
    </row>
    <row r="96">
      <c r="A96" s="16" t="n"/>
      <c r="B96" s="17" t="n"/>
      <c r="C96" s="17" t="n"/>
      <c r="D96" s="18">
        <f>IF(A96="","",SUMIFS('Lista de materiais'!$G$6:$G$1505,'Lista de materiais'!$A$6:$A$1505,A96))</f>
        <v/>
      </c>
      <c r="E96" s="18">
        <f>IF(A96="","",N(C96)*$B$4)</f>
        <v/>
      </c>
      <c r="F96" s="19">
        <f>IF(A96="",0,IF($D$4="Quantidade produzida",N(B96),IF($D$4="Custo de material",N(B96)*D96,N(B96)*N(C96))))</f>
        <v/>
      </c>
      <c r="G96" s="18">
        <f>IF(OR(A96="",N(B96)=0),"",IF(SUM($F$6:$F$205)=0,0,'Custos indiretos'!$B$4*F96/SUM($F$6:$F$205)/B96))</f>
        <v/>
      </c>
      <c r="H96" s="18">
        <f>IF(A96="","",D96+E96+N(G96))</f>
        <v/>
      </c>
      <c r="I96" s="18" t="n"/>
      <c r="J96" s="20">
        <f>IF(OR(H96="",N(I96)=0),"",(I96-H96)/I96)</f>
        <v/>
      </c>
      <c r="K96" s="16">
        <f>IF(J96="","",IF(J96&lt;0,"PREJUÍZO",IF(J96&lt;$I$4,"MARGEM BAIXA","OK")))</f>
        <v/>
      </c>
    </row>
    <row r="97">
      <c r="A97" s="16" t="n"/>
      <c r="B97" s="17" t="n"/>
      <c r="C97" s="17" t="n"/>
      <c r="D97" s="18">
        <f>IF(A97="","",SUMIFS('Lista de materiais'!$G$6:$G$1505,'Lista de materiais'!$A$6:$A$1505,A97))</f>
        <v/>
      </c>
      <c r="E97" s="18">
        <f>IF(A97="","",N(C97)*$B$4)</f>
        <v/>
      </c>
      <c r="F97" s="19">
        <f>IF(A97="",0,IF($D$4="Quantidade produzida",N(B97),IF($D$4="Custo de material",N(B97)*D97,N(B97)*N(C97))))</f>
        <v/>
      </c>
      <c r="G97" s="18">
        <f>IF(OR(A97="",N(B97)=0),"",IF(SUM($F$6:$F$205)=0,0,'Custos indiretos'!$B$4*F97/SUM($F$6:$F$205)/B97))</f>
        <v/>
      </c>
      <c r="H97" s="18">
        <f>IF(A97="","",D97+E97+N(G97))</f>
        <v/>
      </c>
      <c r="I97" s="18" t="n"/>
      <c r="J97" s="20">
        <f>IF(OR(H97="",N(I97)=0),"",(I97-H97)/I97)</f>
        <v/>
      </c>
      <c r="K97" s="16">
        <f>IF(J97="","",IF(J97&lt;0,"PREJUÍZO",IF(J97&lt;$I$4,"MARGEM BAIXA","OK")))</f>
        <v/>
      </c>
    </row>
    <row r="98">
      <c r="A98" s="16" t="n"/>
      <c r="B98" s="17" t="n"/>
      <c r="C98" s="17" t="n"/>
      <c r="D98" s="18">
        <f>IF(A98="","",SUMIFS('Lista de materiais'!$G$6:$G$1505,'Lista de materiais'!$A$6:$A$1505,A98))</f>
        <v/>
      </c>
      <c r="E98" s="18">
        <f>IF(A98="","",N(C98)*$B$4)</f>
        <v/>
      </c>
      <c r="F98" s="19">
        <f>IF(A98="",0,IF($D$4="Quantidade produzida",N(B98),IF($D$4="Custo de material",N(B98)*D98,N(B98)*N(C98))))</f>
        <v/>
      </c>
      <c r="G98" s="18">
        <f>IF(OR(A98="",N(B98)=0),"",IF(SUM($F$6:$F$205)=0,0,'Custos indiretos'!$B$4*F98/SUM($F$6:$F$205)/B98))</f>
        <v/>
      </c>
      <c r="H98" s="18">
        <f>IF(A98="","",D98+E98+N(G98))</f>
        <v/>
      </c>
      <c r="I98" s="18" t="n"/>
      <c r="J98" s="20">
        <f>IF(OR(H98="",N(I98)=0),"",(I98-H98)/I98)</f>
        <v/>
      </c>
      <c r="K98" s="16">
        <f>IF(J98="","",IF(J98&lt;0,"PREJUÍZO",IF(J98&lt;$I$4,"MARGEM BAIXA","OK")))</f>
        <v/>
      </c>
    </row>
    <row r="99">
      <c r="A99" s="16" t="n"/>
      <c r="B99" s="17" t="n"/>
      <c r="C99" s="17" t="n"/>
      <c r="D99" s="18">
        <f>IF(A99="","",SUMIFS('Lista de materiais'!$G$6:$G$1505,'Lista de materiais'!$A$6:$A$1505,A99))</f>
        <v/>
      </c>
      <c r="E99" s="18">
        <f>IF(A99="","",N(C99)*$B$4)</f>
        <v/>
      </c>
      <c r="F99" s="19">
        <f>IF(A99="",0,IF($D$4="Quantidade produzida",N(B99),IF($D$4="Custo de material",N(B99)*D99,N(B99)*N(C99))))</f>
        <v/>
      </c>
      <c r="G99" s="18">
        <f>IF(OR(A99="",N(B99)=0),"",IF(SUM($F$6:$F$205)=0,0,'Custos indiretos'!$B$4*F99/SUM($F$6:$F$205)/B99))</f>
        <v/>
      </c>
      <c r="H99" s="18">
        <f>IF(A99="","",D99+E99+N(G99))</f>
        <v/>
      </c>
      <c r="I99" s="18" t="n"/>
      <c r="J99" s="20">
        <f>IF(OR(H99="",N(I99)=0),"",(I99-H99)/I99)</f>
        <v/>
      </c>
      <c r="K99" s="16">
        <f>IF(J99="","",IF(J99&lt;0,"PREJUÍZO",IF(J99&lt;$I$4,"MARGEM BAIXA","OK")))</f>
        <v/>
      </c>
    </row>
    <row r="100">
      <c r="A100" s="16" t="n"/>
      <c r="B100" s="17" t="n"/>
      <c r="C100" s="17" t="n"/>
      <c r="D100" s="18">
        <f>IF(A100="","",SUMIFS('Lista de materiais'!$G$6:$G$1505,'Lista de materiais'!$A$6:$A$1505,A100))</f>
        <v/>
      </c>
      <c r="E100" s="18">
        <f>IF(A100="","",N(C100)*$B$4)</f>
        <v/>
      </c>
      <c r="F100" s="19">
        <f>IF(A100="",0,IF($D$4="Quantidade produzida",N(B100),IF($D$4="Custo de material",N(B100)*D100,N(B100)*N(C100))))</f>
        <v/>
      </c>
      <c r="G100" s="18">
        <f>IF(OR(A100="",N(B100)=0),"",IF(SUM($F$6:$F$205)=0,0,'Custos indiretos'!$B$4*F100/SUM($F$6:$F$205)/B100))</f>
        <v/>
      </c>
      <c r="H100" s="18">
        <f>IF(A100="","",D100+E100+N(G100))</f>
        <v/>
      </c>
      <c r="I100" s="18" t="n"/>
      <c r="J100" s="20">
        <f>IF(OR(H100="",N(I100)=0),"",(I100-H100)/I100)</f>
        <v/>
      </c>
      <c r="K100" s="16">
        <f>IF(J100="","",IF(J100&lt;0,"PREJUÍZO",IF(J100&lt;$I$4,"MARGEM BAIXA","OK")))</f>
        <v/>
      </c>
    </row>
    <row r="101">
      <c r="A101" s="16" t="n"/>
      <c r="B101" s="17" t="n"/>
      <c r="C101" s="17" t="n"/>
      <c r="D101" s="18">
        <f>IF(A101="","",SUMIFS('Lista de materiais'!$G$6:$G$1505,'Lista de materiais'!$A$6:$A$1505,A101))</f>
        <v/>
      </c>
      <c r="E101" s="18">
        <f>IF(A101="","",N(C101)*$B$4)</f>
        <v/>
      </c>
      <c r="F101" s="19">
        <f>IF(A101="",0,IF($D$4="Quantidade produzida",N(B101),IF($D$4="Custo de material",N(B101)*D101,N(B101)*N(C101))))</f>
        <v/>
      </c>
      <c r="G101" s="18">
        <f>IF(OR(A101="",N(B101)=0),"",IF(SUM($F$6:$F$205)=0,0,'Custos indiretos'!$B$4*F101/SUM($F$6:$F$205)/B101))</f>
        <v/>
      </c>
      <c r="H101" s="18">
        <f>IF(A101="","",D101+E101+N(G101))</f>
        <v/>
      </c>
      <c r="I101" s="18" t="n"/>
      <c r="J101" s="20">
        <f>IF(OR(H101="",N(I101)=0),"",(I101-H101)/I101)</f>
        <v/>
      </c>
      <c r="K101" s="16">
        <f>IF(J101="","",IF(J101&lt;0,"PREJUÍZO",IF(J101&lt;$I$4,"MARGEM BAIXA","OK")))</f>
        <v/>
      </c>
    </row>
    <row r="102">
      <c r="A102" s="16" t="n"/>
      <c r="B102" s="17" t="n"/>
      <c r="C102" s="17" t="n"/>
      <c r="D102" s="18">
        <f>IF(A102="","",SUMIFS('Lista de materiais'!$G$6:$G$1505,'Lista de materiais'!$A$6:$A$1505,A102))</f>
        <v/>
      </c>
      <c r="E102" s="18">
        <f>IF(A102="","",N(C102)*$B$4)</f>
        <v/>
      </c>
      <c r="F102" s="19">
        <f>IF(A102="",0,IF($D$4="Quantidade produzida",N(B102),IF($D$4="Custo de material",N(B102)*D102,N(B102)*N(C102))))</f>
        <v/>
      </c>
      <c r="G102" s="18">
        <f>IF(OR(A102="",N(B102)=0),"",IF(SUM($F$6:$F$205)=0,0,'Custos indiretos'!$B$4*F102/SUM($F$6:$F$205)/B102))</f>
        <v/>
      </c>
      <c r="H102" s="18">
        <f>IF(A102="","",D102+E102+N(G102))</f>
        <v/>
      </c>
      <c r="I102" s="18" t="n"/>
      <c r="J102" s="20">
        <f>IF(OR(H102="",N(I102)=0),"",(I102-H102)/I102)</f>
        <v/>
      </c>
      <c r="K102" s="16">
        <f>IF(J102="","",IF(J102&lt;0,"PREJUÍZO",IF(J102&lt;$I$4,"MARGEM BAIXA","OK")))</f>
        <v/>
      </c>
    </row>
    <row r="103">
      <c r="A103" s="16" t="n"/>
      <c r="B103" s="17" t="n"/>
      <c r="C103" s="17" t="n"/>
      <c r="D103" s="18">
        <f>IF(A103="","",SUMIFS('Lista de materiais'!$G$6:$G$1505,'Lista de materiais'!$A$6:$A$1505,A103))</f>
        <v/>
      </c>
      <c r="E103" s="18">
        <f>IF(A103="","",N(C103)*$B$4)</f>
        <v/>
      </c>
      <c r="F103" s="19">
        <f>IF(A103="",0,IF($D$4="Quantidade produzida",N(B103),IF($D$4="Custo de material",N(B103)*D103,N(B103)*N(C103))))</f>
        <v/>
      </c>
      <c r="G103" s="18">
        <f>IF(OR(A103="",N(B103)=0),"",IF(SUM($F$6:$F$205)=0,0,'Custos indiretos'!$B$4*F103/SUM($F$6:$F$205)/B103))</f>
        <v/>
      </c>
      <c r="H103" s="18">
        <f>IF(A103="","",D103+E103+N(G103))</f>
        <v/>
      </c>
      <c r="I103" s="18" t="n"/>
      <c r="J103" s="20">
        <f>IF(OR(H103="",N(I103)=0),"",(I103-H103)/I103)</f>
        <v/>
      </c>
      <c r="K103" s="16">
        <f>IF(J103="","",IF(J103&lt;0,"PREJUÍZO",IF(J103&lt;$I$4,"MARGEM BAIXA","OK")))</f>
        <v/>
      </c>
    </row>
    <row r="104">
      <c r="A104" s="16" t="n"/>
      <c r="B104" s="17" t="n"/>
      <c r="C104" s="17" t="n"/>
      <c r="D104" s="18">
        <f>IF(A104="","",SUMIFS('Lista de materiais'!$G$6:$G$1505,'Lista de materiais'!$A$6:$A$1505,A104))</f>
        <v/>
      </c>
      <c r="E104" s="18">
        <f>IF(A104="","",N(C104)*$B$4)</f>
        <v/>
      </c>
      <c r="F104" s="19">
        <f>IF(A104="",0,IF($D$4="Quantidade produzida",N(B104),IF($D$4="Custo de material",N(B104)*D104,N(B104)*N(C104))))</f>
        <v/>
      </c>
      <c r="G104" s="18">
        <f>IF(OR(A104="",N(B104)=0),"",IF(SUM($F$6:$F$205)=0,0,'Custos indiretos'!$B$4*F104/SUM($F$6:$F$205)/B104))</f>
        <v/>
      </c>
      <c r="H104" s="18">
        <f>IF(A104="","",D104+E104+N(G104))</f>
        <v/>
      </c>
      <c r="I104" s="18" t="n"/>
      <c r="J104" s="20">
        <f>IF(OR(H104="",N(I104)=0),"",(I104-H104)/I104)</f>
        <v/>
      </c>
      <c r="K104" s="16">
        <f>IF(J104="","",IF(J104&lt;0,"PREJUÍZO",IF(J104&lt;$I$4,"MARGEM BAIXA","OK")))</f>
        <v/>
      </c>
    </row>
    <row r="105">
      <c r="A105" s="16" t="n"/>
      <c r="B105" s="17" t="n"/>
      <c r="C105" s="17" t="n"/>
      <c r="D105" s="18">
        <f>IF(A105="","",SUMIFS('Lista de materiais'!$G$6:$G$1505,'Lista de materiais'!$A$6:$A$1505,A105))</f>
        <v/>
      </c>
      <c r="E105" s="18">
        <f>IF(A105="","",N(C105)*$B$4)</f>
        <v/>
      </c>
      <c r="F105" s="19">
        <f>IF(A105="",0,IF($D$4="Quantidade produzida",N(B105),IF($D$4="Custo de material",N(B105)*D105,N(B105)*N(C105))))</f>
        <v/>
      </c>
      <c r="G105" s="18">
        <f>IF(OR(A105="",N(B105)=0),"",IF(SUM($F$6:$F$205)=0,0,'Custos indiretos'!$B$4*F105/SUM($F$6:$F$205)/B105))</f>
        <v/>
      </c>
      <c r="H105" s="18">
        <f>IF(A105="","",D105+E105+N(G105))</f>
        <v/>
      </c>
      <c r="I105" s="18" t="n"/>
      <c r="J105" s="20">
        <f>IF(OR(H105="",N(I105)=0),"",(I105-H105)/I105)</f>
        <v/>
      </c>
      <c r="K105" s="16">
        <f>IF(J105="","",IF(J105&lt;0,"PREJUÍZO",IF(J105&lt;$I$4,"MARGEM BAIXA","OK")))</f>
        <v/>
      </c>
    </row>
    <row r="106">
      <c r="A106" s="16" t="n"/>
      <c r="B106" s="17" t="n"/>
      <c r="C106" s="17" t="n"/>
      <c r="D106" s="18">
        <f>IF(A106="","",SUMIFS('Lista de materiais'!$G$6:$G$1505,'Lista de materiais'!$A$6:$A$1505,A106))</f>
        <v/>
      </c>
      <c r="E106" s="18">
        <f>IF(A106="","",N(C106)*$B$4)</f>
        <v/>
      </c>
      <c r="F106" s="19">
        <f>IF(A106="",0,IF($D$4="Quantidade produzida",N(B106),IF($D$4="Custo de material",N(B106)*D106,N(B106)*N(C106))))</f>
        <v/>
      </c>
      <c r="G106" s="18">
        <f>IF(OR(A106="",N(B106)=0),"",IF(SUM($F$6:$F$205)=0,0,'Custos indiretos'!$B$4*F106/SUM($F$6:$F$205)/B106))</f>
        <v/>
      </c>
      <c r="H106" s="18">
        <f>IF(A106="","",D106+E106+N(G106))</f>
        <v/>
      </c>
      <c r="I106" s="18" t="n"/>
      <c r="J106" s="20">
        <f>IF(OR(H106="",N(I106)=0),"",(I106-H106)/I106)</f>
        <v/>
      </c>
      <c r="K106" s="16">
        <f>IF(J106="","",IF(J106&lt;0,"PREJUÍZO",IF(J106&lt;$I$4,"MARGEM BAIXA","OK")))</f>
        <v/>
      </c>
    </row>
    <row r="107">
      <c r="A107" s="16" t="n"/>
      <c r="B107" s="17" t="n"/>
      <c r="C107" s="17" t="n"/>
      <c r="D107" s="18">
        <f>IF(A107="","",SUMIFS('Lista de materiais'!$G$6:$G$1505,'Lista de materiais'!$A$6:$A$1505,A107))</f>
        <v/>
      </c>
      <c r="E107" s="18">
        <f>IF(A107="","",N(C107)*$B$4)</f>
        <v/>
      </c>
      <c r="F107" s="19">
        <f>IF(A107="",0,IF($D$4="Quantidade produzida",N(B107),IF($D$4="Custo de material",N(B107)*D107,N(B107)*N(C107))))</f>
        <v/>
      </c>
      <c r="G107" s="18">
        <f>IF(OR(A107="",N(B107)=0),"",IF(SUM($F$6:$F$205)=0,0,'Custos indiretos'!$B$4*F107/SUM($F$6:$F$205)/B107))</f>
        <v/>
      </c>
      <c r="H107" s="18">
        <f>IF(A107="","",D107+E107+N(G107))</f>
        <v/>
      </c>
      <c r="I107" s="18" t="n"/>
      <c r="J107" s="20">
        <f>IF(OR(H107="",N(I107)=0),"",(I107-H107)/I107)</f>
        <v/>
      </c>
      <c r="K107" s="16">
        <f>IF(J107="","",IF(J107&lt;0,"PREJUÍZO",IF(J107&lt;$I$4,"MARGEM BAIXA","OK")))</f>
        <v/>
      </c>
    </row>
    <row r="108">
      <c r="A108" s="16" t="n"/>
      <c r="B108" s="17" t="n"/>
      <c r="C108" s="17" t="n"/>
      <c r="D108" s="18">
        <f>IF(A108="","",SUMIFS('Lista de materiais'!$G$6:$G$1505,'Lista de materiais'!$A$6:$A$1505,A108))</f>
        <v/>
      </c>
      <c r="E108" s="18">
        <f>IF(A108="","",N(C108)*$B$4)</f>
        <v/>
      </c>
      <c r="F108" s="19">
        <f>IF(A108="",0,IF($D$4="Quantidade produzida",N(B108),IF($D$4="Custo de material",N(B108)*D108,N(B108)*N(C108))))</f>
        <v/>
      </c>
      <c r="G108" s="18">
        <f>IF(OR(A108="",N(B108)=0),"",IF(SUM($F$6:$F$205)=0,0,'Custos indiretos'!$B$4*F108/SUM($F$6:$F$205)/B108))</f>
        <v/>
      </c>
      <c r="H108" s="18">
        <f>IF(A108="","",D108+E108+N(G108))</f>
        <v/>
      </c>
      <c r="I108" s="18" t="n"/>
      <c r="J108" s="20">
        <f>IF(OR(H108="",N(I108)=0),"",(I108-H108)/I108)</f>
        <v/>
      </c>
      <c r="K108" s="16">
        <f>IF(J108="","",IF(J108&lt;0,"PREJUÍZO",IF(J108&lt;$I$4,"MARGEM BAIXA","OK")))</f>
        <v/>
      </c>
    </row>
    <row r="109">
      <c r="A109" s="16" t="n"/>
      <c r="B109" s="17" t="n"/>
      <c r="C109" s="17" t="n"/>
      <c r="D109" s="18">
        <f>IF(A109="","",SUMIFS('Lista de materiais'!$G$6:$G$1505,'Lista de materiais'!$A$6:$A$1505,A109))</f>
        <v/>
      </c>
      <c r="E109" s="18">
        <f>IF(A109="","",N(C109)*$B$4)</f>
        <v/>
      </c>
      <c r="F109" s="19">
        <f>IF(A109="",0,IF($D$4="Quantidade produzida",N(B109),IF($D$4="Custo de material",N(B109)*D109,N(B109)*N(C109))))</f>
        <v/>
      </c>
      <c r="G109" s="18">
        <f>IF(OR(A109="",N(B109)=0),"",IF(SUM($F$6:$F$205)=0,0,'Custos indiretos'!$B$4*F109/SUM($F$6:$F$205)/B109))</f>
        <v/>
      </c>
      <c r="H109" s="18">
        <f>IF(A109="","",D109+E109+N(G109))</f>
        <v/>
      </c>
      <c r="I109" s="18" t="n"/>
      <c r="J109" s="20">
        <f>IF(OR(H109="",N(I109)=0),"",(I109-H109)/I109)</f>
        <v/>
      </c>
      <c r="K109" s="16">
        <f>IF(J109="","",IF(J109&lt;0,"PREJUÍZO",IF(J109&lt;$I$4,"MARGEM BAIXA","OK")))</f>
        <v/>
      </c>
    </row>
    <row r="110">
      <c r="A110" s="16" t="n"/>
      <c r="B110" s="17" t="n"/>
      <c r="C110" s="17" t="n"/>
      <c r="D110" s="18">
        <f>IF(A110="","",SUMIFS('Lista de materiais'!$G$6:$G$1505,'Lista de materiais'!$A$6:$A$1505,A110))</f>
        <v/>
      </c>
      <c r="E110" s="18">
        <f>IF(A110="","",N(C110)*$B$4)</f>
        <v/>
      </c>
      <c r="F110" s="19">
        <f>IF(A110="",0,IF($D$4="Quantidade produzida",N(B110),IF($D$4="Custo de material",N(B110)*D110,N(B110)*N(C110))))</f>
        <v/>
      </c>
      <c r="G110" s="18">
        <f>IF(OR(A110="",N(B110)=0),"",IF(SUM($F$6:$F$205)=0,0,'Custos indiretos'!$B$4*F110/SUM($F$6:$F$205)/B110))</f>
        <v/>
      </c>
      <c r="H110" s="18">
        <f>IF(A110="","",D110+E110+N(G110))</f>
        <v/>
      </c>
      <c r="I110" s="18" t="n"/>
      <c r="J110" s="20">
        <f>IF(OR(H110="",N(I110)=0),"",(I110-H110)/I110)</f>
        <v/>
      </c>
      <c r="K110" s="16">
        <f>IF(J110="","",IF(J110&lt;0,"PREJUÍZO",IF(J110&lt;$I$4,"MARGEM BAIXA","OK")))</f>
        <v/>
      </c>
    </row>
    <row r="111">
      <c r="A111" s="16" t="n"/>
      <c r="B111" s="17" t="n"/>
      <c r="C111" s="17" t="n"/>
      <c r="D111" s="18">
        <f>IF(A111="","",SUMIFS('Lista de materiais'!$G$6:$G$1505,'Lista de materiais'!$A$6:$A$1505,A111))</f>
        <v/>
      </c>
      <c r="E111" s="18">
        <f>IF(A111="","",N(C111)*$B$4)</f>
        <v/>
      </c>
      <c r="F111" s="19">
        <f>IF(A111="",0,IF($D$4="Quantidade produzida",N(B111),IF($D$4="Custo de material",N(B111)*D111,N(B111)*N(C111))))</f>
        <v/>
      </c>
      <c r="G111" s="18">
        <f>IF(OR(A111="",N(B111)=0),"",IF(SUM($F$6:$F$205)=0,0,'Custos indiretos'!$B$4*F111/SUM($F$6:$F$205)/B111))</f>
        <v/>
      </c>
      <c r="H111" s="18">
        <f>IF(A111="","",D111+E111+N(G111))</f>
        <v/>
      </c>
      <c r="I111" s="18" t="n"/>
      <c r="J111" s="20">
        <f>IF(OR(H111="",N(I111)=0),"",(I111-H111)/I111)</f>
        <v/>
      </c>
      <c r="K111" s="16">
        <f>IF(J111="","",IF(J111&lt;0,"PREJUÍZO",IF(J111&lt;$I$4,"MARGEM BAIXA","OK")))</f>
        <v/>
      </c>
    </row>
    <row r="112">
      <c r="A112" s="16" t="n"/>
      <c r="B112" s="17" t="n"/>
      <c r="C112" s="17" t="n"/>
      <c r="D112" s="18">
        <f>IF(A112="","",SUMIFS('Lista de materiais'!$G$6:$G$1505,'Lista de materiais'!$A$6:$A$1505,A112))</f>
        <v/>
      </c>
      <c r="E112" s="18">
        <f>IF(A112="","",N(C112)*$B$4)</f>
        <v/>
      </c>
      <c r="F112" s="19">
        <f>IF(A112="",0,IF($D$4="Quantidade produzida",N(B112),IF($D$4="Custo de material",N(B112)*D112,N(B112)*N(C112))))</f>
        <v/>
      </c>
      <c r="G112" s="18">
        <f>IF(OR(A112="",N(B112)=0),"",IF(SUM($F$6:$F$205)=0,0,'Custos indiretos'!$B$4*F112/SUM($F$6:$F$205)/B112))</f>
        <v/>
      </c>
      <c r="H112" s="18">
        <f>IF(A112="","",D112+E112+N(G112))</f>
        <v/>
      </c>
      <c r="I112" s="18" t="n"/>
      <c r="J112" s="20">
        <f>IF(OR(H112="",N(I112)=0),"",(I112-H112)/I112)</f>
        <v/>
      </c>
      <c r="K112" s="16">
        <f>IF(J112="","",IF(J112&lt;0,"PREJUÍZO",IF(J112&lt;$I$4,"MARGEM BAIXA","OK")))</f>
        <v/>
      </c>
    </row>
    <row r="113">
      <c r="A113" s="16" t="n"/>
      <c r="B113" s="17" t="n"/>
      <c r="C113" s="17" t="n"/>
      <c r="D113" s="18">
        <f>IF(A113="","",SUMIFS('Lista de materiais'!$G$6:$G$1505,'Lista de materiais'!$A$6:$A$1505,A113))</f>
        <v/>
      </c>
      <c r="E113" s="18">
        <f>IF(A113="","",N(C113)*$B$4)</f>
        <v/>
      </c>
      <c r="F113" s="19">
        <f>IF(A113="",0,IF($D$4="Quantidade produzida",N(B113),IF($D$4="Custo de material",N(B113)*D113,N(B113)*N(C113))))</f>
        <v/>
      </c>
      <c r="G113" s="18">
        <f>IF(OR(A113="",N(B113)=0),"",IF(SUM($F$6:$F$205)=0,0,'Custos indiretos'!$B$4*F113/SUM($F$6:$F$205)/B113))</f>
        <v/>
      </c>
      <c r="H113" s="18">
        <f>IF(A113="","",D113+E113+N(G113))</f>
        <v/>
      </c>
      <c r="I113" s="18" t="n"/>
      <c r="J113" s="20">
        <f>IF(OR(H113="",N(I113)=0),"",(I113-H113)/I113)</f>
        <v/>
      </c>
      <c r="K113" s="16">
        <f>IF(J113="","",IF(J113&lt;0,"PREJUÍZO",IF(J113&lt;$I$4,"MARGEM BAIXA","OK")))</f>
        <v/>
      </c>
    </row>
    <row r="114">
      <c r="A114" s="16" t="n"/>
      <c r="B114" s="17" t="n"/>
      <c r="C114" s="17" t="n"/>
      <c r="D114" s="18">
        <f>IF(A114="","",SUMIFS('Lista de materiais'!$G$6:$G$1505,'Lista de materiais'!$A$6:$A$1505,A114))</f>
        <v/>
      </c>
      <c r="E114" s="18">
        <f>IF(A114="","",N(C114)*$B$4)</f>
        <v/>
      </c>
      <c r="F114" s="19">
        <f>IF(A114="",0,IF($D$4="Quantidade produzida",N(B114),IF($D$4="Custo de material",N(B114)*D114,N(B114)*N(C114))))</f>
        <v/>
      </c>
      <c r="G114" s="18">
        <f>IF(OR(A114="",N(B114)=0),"",IF(SUM($F$6:$F$205)=0,0,'Custos indiretos'!$B$4*F114/SUM($F$6:$F$205)/B114))</f>
        <v/>
      </c>
      <c r="H114" s="18">
        <f>IF(A114="","",D114+E114+N(G114))</f>
        <v/>
      </c>
      <c r="I114" s="18" t="n"/>
      <c r="J114" s="20">
        <f>IF(OR(H114="",N(I114)=0),"",(I114-H114)/I114)</f>
        <v/>
      </c>
      <c r="K114" s="16">
        <f>IF(J114="","",IF(J114&lt;0,"PREJUÍZO",IF(J114&lt;$I$4,"MARGEM BAIXA","OK")))</f>
        <v/>
      </c>
    </row>
    <row r="115">
      <c r="A115" s="16" t="n"/>
      <c r="B115" s="17" t="n"/>
      <c r="C115" s="17" t="n"/>
      <c r="D115" s="18">
        <f>IF(A115="","",SUMIFS('Lista de materiais'!$G$6:$G$1505,'Lista de materiais'!$A$6:$A$1505,A115))</f>
        <v/>
      </c>
      <c r="E115" s="18">
        <f>IF(A115="","",N(C115)*$B$4)</f>
        <v/>
      </c>
      <c r="F115" s="19">
        <f>IF(A115="",0,IF($D$4="Quantidade produzida",N(B115),IF($D$4="Custo de material",N(B115)*D115,N(B115)*N(C115))))</f>
        <v/>
      </c>
      <c r="G115" s="18">
        <f>IF(OR(A115="",N(B115)=0),"",IF(SUM($F$6:$F$205)=0,0,'Custos indiretos'!$B$4*F115/SUM($F$6:$F$205)/B115))</f>
        <v/>
      </c>
      <c r="H115" s="18">
        <f>IF(A115="","",D115+E115+N(G115))</f>
        <v/>
      </c>
      <c r="I115" s="18" t="n"/>
      <c r="J115" s="20">
        <f>IF(OR(H115="",N(I115)=0),"",(I115-H115)/I115)</f>
        <v/>
      </c>
      <c r="K115" s="16">
        <f>IF(J115="","",IF(J115&lt;0,"PREJUÍZO",IF(J115&lt;$I$4,"MARGEM BAIXA","OK")))</f>
        <v/>
      </c>
    </row>
    <row r="116">
      <c r="A116" s="16" t="n"/>
      <c r="B116" s="17" t="n"/>
      <c r="C116" s="17" t="n"/>
      <c r="D116" s="18">
        <f>IF(A116="","",SUMIFS('Lista de materiais'!$G$6:$G$1505,'Lista de materiais'!$A$6:$A$1505,A116))</f>
        <v/>
      </c>
      <c r="E116" s="18">
        <f>IF(A116="","",N(C116)*$B$4)</f>
        <v/>
      </c>
      <c r="F116" s="19">
        <f>IF(A116="",0,IF($D$4="Quantidade produzida",N(B116),IF($D$4="Custo de material",N(B116)*D116,N(B116)*N(C116))))</f>
        <v/>
      </c>
      <c r="G116" s="18">
        <f>IF(OR(A116="",N(B116)=0),"",IF(SUM($F$6:$F$205)=0,0,'Custos indiretos'!$B$4*F116/SUM($F$6:$F$205)/B116))</f>
        <v/>
      </c>
      <c r="H116" s="18">
        <f>IF(A116="","",D116+E116+N(G116))</f>
        <v/>
      </c>
      <c r="I116" s="18" t="n"/>
      <c r="J116" s="20">
        <f>IF(OR(H116="",N(I116)=0),"",(I116-H116)/I116)</f>
        <v/>
      </c>
      <c r="K116" s="16">
        <f>IF(J116="","",IF(J116&lt;0,"PREJUÍZO",IF(J116&lt;$I$4,"MARGEM BAIXA","OK")))</f>
        <v/>
      </c>
    </row>
    <row r="117">
      <c r="A117" s="16" t="n"/>
      <c r="B117" s="17" t="n"/>
      <c r="C117" s="17" t="n"/>
      <c r="D117" s="18">
        <f>IF(A117="","",SUMIFS('Lista de materiais'!$G$6:$G$1505,'Lista de materiais'!$A$6:$A$1505,A117))</f>
        <v/>
      </c>
      <c r="E117" s="18">
        <f>IF(A117="","",N(C117)*$B$4)</f>
        <v/>
      </c>
      <c r="F117" s="19">
        <f>IF(A117="",0,IF($D$4="Quantidade produzida",N(B117),IF($D$4="Custo de material",N(B117)*D117,N(B117)*N(C117))))</f>
        <v/>
      </c>
      <c r="G117" s="18">
        <f>IF(OR(A117="",N(B117)=0),"",IF(SUM($F$6:$F$205)=0,0,'Custos indiretos'!$B$4*F117/SUM($F$6:$F$205)/B117))</f>
        <v/>
      </c>
      <c r="H117" s="18">
        <f>IF(A117="","",D117+E117+N(G117))</f>
        <v/>
      </c>
      <c r="I117" s="18" t="n"/>
      <c r="J117" s="20">
        <f>IF(OR(H117="",N(I117)=0),"",(I117-H117)/I117)</f>
        <v/>
      </c>
      <c r="K117" s="16">
        <f>IF(J117="","",IF(J117&lt;0,"PREJUÍZO",IF(J117&lt;$I$4,"MARGEM BAIXA","OK")))</f>
        <v/>
      </c>
    </row>
    <row r="118">
      <c r="A118" s="16" t="n"/>
      <c r="B118" s="17" t="n"/>
      <c r="C118" s="17" t="n"/>
      <c r="D118" s="18">
        <f>IF(A118="","",SUMIFS('Lista de materiais'!$G$6:$G$1505,'Lista de materiais'!$A$6:$A$1505,A118))</f>
        <v/>
      </c>
      <c r="E118" s="18">
        <f>IF(A118="","",N(C118)*$B$4)</f>
        <v/>
      </c>
      <c r="F118" s="19">
        <f>IF(A118="",0,IF($D$4="Quantidade produzida",N(B118),IF($D$4="Custo de material",N(B118)*D118,N(B118)*N(C118))))</f>
        <v/>
      </c>
      <c r="G118" s="18">
        <f>IF(OR(A118="",N(B118)=0),"",IF(SUM($F$6:$F$205)=0,0,'Custos indiretos'!$B$4*F118/SUM($F$6:$F$205)/B118))</f>
        <v/>
      </c>
      <c r="H118" s="18">
        <f>IF(A118="","",D118+E118+N(G118))</f>
        <v/>
      </c>
      <c r="I118" s="18" t="n"/>
      <c r="J118" s="20">
        <f>IF(OR(H118="",N(I118)=0),"",(I118-H118)/I118)</f>
        <v/>
      </c>
      <c r="K118" s="16">
        <f>IF(J118="","",IF(J118&lt;0,"PREJUÍZO",IF(J118&lt;$I$4,"MARGEM BAIXA","OK")))</f>
        <v/>
      </c>
    </row>
    <row r="119">
      <c r="A119" s="16" t="n"/>
      <c r="B119" s="17" t="n"/>
      <c r="C119" s="17" t="n"/>
      <c r="D119" s="18">
        <f>IF(A119="","",SUMIFS('Lista de materiais'!$G$6:$G$1505,'Lista de materiais'!$A$6:$A$1505,A119))</f>
        <v/>
      </c>
      <c r="E119" s="18">
        <f>IF(A119="","",N(C119)*$B$4)</f>
        <v/>
      </c>
      <c r="F119" s="19">
        <f>IF(A119="",0,IF($D$4="Quantidade produzida",N(B119),IF($D$4="Custo de material",N(B119)*D119,N(B119)*N(C119))))</f>
        <v/>
      </c>
      <c r="G119" s="18">
        <f>IF(OR(A119="",N(B119)=0),"",IF(SUM($F$6:$F$205)=0,0,'Custos indiretos'!$B$4*F119/SUM($F$6:$F$205)/B119))</f>
        <v/>
      </c>
      <c r="H119" s="18">
        <f>IF(A119="","",D119+E119+N(G119))</f>
        <v/>
      </c>
      <c r="I119" s="18" t="n"/>
      <c r="J119" s="20">
        <f>IF(OR(H119="",N(I119)=0),"",(I119-H119)/I119)</f>
        <v/>
      </c>
      <c r="K119" s="16">
        <f>IF(J119="","",IF(J119&lt;0,"PREJUÍZO",IF(J119&lt;$I$4,"MARGEM BAIXA","OK")))</f>
        <v/>
      </c>
    </row>
    <row r="120">
      <c r="A120" s="16" t="n"/>
      <c r="B120" s="17" t="n"/>
      <c r="C120" s="17" t="n"/>
      <c r="D120" s="18">
        <f>IF(A120="","",SUMIFS('Lista de materiais'!$G$6:$G$1505,'Lista de materiais'!$A$6:$A$1505,A120))</f>
        <v/>
      </c>
      <c r="E120" s="18">
        <f>IF(A120="","",N(C120)*$B$4)</f>
        <v/>
      </c>
      <c r="F120" s="19">
        <f>IF(A120="",0,IF($D$4="Quantidade produzida",N(B120),IF($D$4="Custo de material",N(B120)*D120,N(B120)*N(C120))))</f>
        <v/>
      </c>
      <c r="G120" s="18">
        <f>IF(OR(A120="",N(B120)=0),"",IF(SUM($F$6:$F$205)=0,0,'Custos indiretos'!$B$4*F120/SUM($F$6:$F$205)/B120))</f>
        <v/>
      </c>
      <c r="H120" s="18">
        <f>IF(A120="","",D120+E120+N(G120))</f>
        <v/>
      </c>
      <c r="I120" s="18" t="n"/>
      <c r="J120" s="20">
        <f>IF(OR(H120="",N(I120)=0),"",(I120-H120)/I120)</f>
        <v/>
      </c>
      <c r="K120" s="16">
        <f>IF(J120="","",IF(J120&lt;0,"PREJUÍZO",IF(J120&lt;$I$4,"MARGEM BAIXA","OK")))</f>
        <v/>
      </c>
    </row>
    <row r="121">
      <c r="A121" s="16" t="n"/>
      <c r="B121" s="17" t="n"/>
      <c r="C121" s="17" t="n"/>
      <c r="D121" s="18">
        <f>IF(A121="","",SUMIFS('Lista de materiais'!$G$6:$G$1505,'Lista de materiais'!$A$6:$A$1505,A121))</f>
        <v/>
      </c>
      <c r="E121" s="18">
        <f>IF(A121="","",N(C121)*$B$4)</f>
        <v/>
      </c>
      <c r="F121" s="19">
        <f>IF(A121="",0,IF($D$4="Quantidade produzida",N(B121),IF($D$4="Custo de material",N(B121)*D121,N(B121)*N(C121))))</f>
        <v/>
      </c>
      <c r="G121" s="18">
        <f>IF(OR(A121="",N(B121)=0),"",IF(SUM($F$6:$F$205)=0,0,'Custos indiretos'!$B$4*F121/SUM($F$6:$F$205)/B121))</f>
        <v/>
      </c>
      <c r="H121" s="18">
        <f>IF(A121="","",D121+E121+N(G121))</f>
        <v/>
      </c>
      <c r="I121" s="18" t="n"/>
      <c r="J121" s="20">
        <f>IF(OR(H121="",N(I121)=0),"",(I121-H121)/I121)</f>
        <v/>
      </c>
      <c r="K121" s="16">
        <f>IF(J121="","",IF(J121&lt;0,"PREJUÍZO",IF(J121&lt;$I$4,"MARGEM BAIXA","OK")))</f>
        <v/>
      </c>
    </row>
    <row r="122">
      <c r="A122" s="16" t="n"/>
      <c r="B122" s="17" t="n"/>
      <c r="C122" s="17" t="n"/>
      <c r="D122" s="18">
        <f>IF(A122="","",SUMIFS('Lista de materiais'!$G$6:$G$1505,'Lista de materiais'!$A$6:$A$1505,A122))</f>
        <v/>
      </c>
      <c r="E122" s="18">
        <f>IF(A122="","",N(C122)*$B$4)</f>
        <v/>
      </c>
      <c r="F122" s="19">
        <f>IF(A122="",0,IF($D$4="Quantidade produzida",N(B122),IF($D$4="Custo de material",N(B122)*D122,N(B122)*N(C122))))</f>
        <v/>
      </c>
      <c r="G122" s="18">
        <f>IF(OR(A122="",N(B122)=0),"",IF(SUM($F$6:$F$205)=0,0,'Custos indiretos'!$B$4*F122/SUM($F$6:$F$205)/B122))</f>
        <v/>
      </c>
      <c r="H122" s="18">
        <f>IF(A122="","",D122+E122+N(G122))</f>
        <v/>
      </c>
      <c r="I122" s="18" t="n"/>
      <c r="J122" s="20">
        <f>IF(OR(H122="",N(I122)=0),"",(I122-H122)/I122)</f>
        <v/>
      </c>
      <c r="K122" s="16">
        <f>IF(J122="","",IF(J122&lt;0,"PREJUÍZO",IF(J122&lt;$I$4,"MARGEM BAIXA","OK")))</f>
        <v/>
      </c>
    </row>
    <row r="123">
      <c r="A123" s="16" t="n"/>
      <c r="B123" s="17" t="n"/>
      <c r="C123" s="17" t="n"/>
      <c r="D123" s="18">
        <f>IF(A123="","",SUMIFS('Lista de materiais'!$G$6:$G$1505,'Lista de materiais'!$A$6:$A$1505,A123))</f>
        <v/>
      </c>
      <c r="E123" s="18">
        <f>IF(A123="","",N(C123)*$B$4)</f>
        <v/>
      </c>
      <c r="F123" s="19">
        <f>IF(A123="",0,IF($D$4="Quantidade produzida",N(B123),IF($D$4="Custo de material",N(B123)*D123,N(B123)*N(C123))))</f>
        <v/>
      </c>
      <c r="G123" s="18">
        <f>IF(OR(A123="",N(B123)=0),"",IF(SUM($F$6:$F$205)=0,0,'Custos indiretos'!$B$4*F123/SUM($F$6:$F$205)/B123))</f>
        <v/>
      </c>
      <c r="H123" s="18">
        <f>IF(A123="","",D123+E123+N(G123))</f>
        <v/>
      </c>
      <c r="I123" s="18" t="n"/>
      <c r="J123" s="20">
        <f>IF(OR(H123="",N(I123)=0),"",(I123-H123)/I123)</f>
        <v/>
      </c>
      <c r="K123" s="16">
        <f>IF(J123="","",IF(J123&lt;0,"PREJUÍZO",IF(J123&lt;$I$4,"MARGEM BAIXA","OK")))</f>
        <v/>
      </c>
    </row>
    <row r="124">
      <c r="A124" s="16" t="n"/>
      <c r="B124" s="17" t="n"/>
      <c r="C124" s="17" t="n"/>
      <c r="D124" s="18">
        <f>IF(A124="","",SUMIFS('Lista de materiais'!$G$6:$G$1505,'Lista de materiais'!$A$6:$A$1505,A124))</f>
        <v/>
      </c>
      <c r="E124" s="18">
        <f>IF(A124="","",N(C124)*$B$4)</f>
        <v/>
      </c>
      <c r="F124" s="19">
        <f>IF(A124="",0,IF($D$4="Quantidade produzida",N(B124),IF($D$4="Custo de material",N(B124)*D124,N(B124)*N(C124))))</f>
        <v/>
      </c>
      <c r="G124" s="18">
        <f>IF(OR(A124="",N(B124)=0),"",IF(SUM($F$6:$F$205)=0,0,'Custos indiretos'!$B$4*F124/SUM($F$6:$F$205)/B124))</f>
        <v/>
      </c>
      <c r="H124" s="18">
        <f>IF(A124="","",D124+E124+N(G124))</f>
        <v/>
      </c>
      <c r="I124" s="18" t="n"/>
      <c r="J124" s="20">
        <f>IF(OR(H124="",N(I124)=0),"",(I124-H124)/I124)</f>
        <v/>
      </c>
      <c r="K124" s="16">
        <f>IF(J124="","",IF(J124&lt;0,"PREJUÍZO",IF(J124&lt;$I$4,"MARGEM BAIXA","OK")))</f>
        <v/>
      </c>
    </row>
    <row r="125">
      <c r="A125" s="16" t="n"/>
      <c r="B125" s="17" t="n"/>
      <c r="C125" s="17" t="n"/>
      <c r="D125" s="18">
        <f>IF(A125="","",SUMIFS('Lista de materiais'!$G$6:$G$1505,'Lista de materiais'!$A$6:$A$1505,A125))</f>
        <v/>
      </c>
      <c r="E125" s="18">
        <f>IF(A125="","",N(C125)*$B$4)</f>
        <v/>
      </c>
      <c r="F125" s="19">
        <f>IF(A125="",0,IF($D$4="Quantidade produzida",N(B125),IF($D$4="Custo de material",N(B125)*D125,N(B125)*N(C125))))</f>
        <v/>
      </c>
      <c r="G125" s="18">
        <f>IF(OR(A125="",N(B125)=0),"",IF(SUM($F$6:$F$205)=0,0,'Custos indiretos'!$B$4*F125/SUM($F$6:$F$205)/B125))</f>
        <v/>
      </c>
      <c r="H125" s="18">
        <f>IF(A125="","",D125+E125+N(G125))</f>
        <v/>
      </c>
      <c r="I125" s="18" t="n"/>
      <c r="J125" s="20">
        <f>IF(OR(H125="",N(I125)=0),"",(I125-H125)/I125)</f>
        <v/>
      </c>
      <c r="K125" s="16">
        <f>IF(J125="","",IF(J125&lt;0,"PREJUÍZO",IF(J125&lt;$I$4,"MARGEM BAIXA","OK")))</f>
        <v/>
      </c>
    </row>
    <row r="126">
      <c r="A126" s="16" t="n"/>
      <c r="B126" s="17" t="n"/>
      <c r="C126" s="17" t="n"/>
      <c r="D126" s="18">
        <f>IF(A126="","",SUMIFS('Lista de materiais'!$G$6:$G$1505,'Lista de materiais'!$A$6:$A$1505,A126))</f>
        <v/>
      </c>
      <c r="E126" s="18">
        <f>IF(A126="","",N(C126)*$B$4)</f>
        <v/>
      </c>
      <c r="F126" s="19">
        <f>IF(A126="",0,IF($D$4="Quantidade produzida",N(B126),IF($D$4="Custo de material",N(B126)*D126,N(B126)*N(C126))))</f>
        <v/>
      </c>
      <c r="G126" s="18">
        <f>IF(OR(A126="",N(B126)=0),"",IF(SUM($F$6:$F$205)=0,0,'Custos indiretos'!$B$4*F126/SUM($F$6:$F$205)/B126))</f>
        <v/>
      </c>
      <c r="H126" s="18">
        <f>IF(A126="","",D126+E126+N(G126))</f>
        <v/>
      </c>
      <c r="I126" s="18" t="n"/>
      <c r="J126" s="20">
        <f>IF(OR(H126="",N(I126)=0),"",(I126-H126)/I126)</f>
        <v/>
      </c>
      <c r="K126" s="16">
        <f>IF(J126="","",IF(J126&lt;0,"PREJUÍZO",IF(J126&lt;$I$4,"MARGEM BAIXA","OK")))</f>
        <v/>
      </c>
    </row>
    <row r="127">
      <c r="A127" s="16" t="n"/>
      <c r="B127" s="17" t="n"/>
      <c r="C127" s="17" t="n"/>
      <c r="D127" s="18">
        <f>IF(A127="","",SUMIFS('Lista de materiais'!$G$6:$G$1505,'Lista de materiais'!$A$6:$A$1505,A127))</f>
        <v/>
      </c>
      <c r="E127" s="18">
        <f>IF(A127="","",N(C127)*$B$4)</f>
        <v/>
      </c>
      <c r="F127" s="19">
        <f>IF(A127="",0,IF($D$4="Quantidade produzida",N(B127),IF($D$4="Custo de material",N(B127)*D127,N(B127)*N(C127))))</f>
        <v/>
      </c>
      <c r="G127" s="18">
        <f>IF(OR(A127="",N(B127)=0),"",IF(SUM($F$6:$F$205)=0,0,'Custos indiretos'!$B$4*F127/SUM($F$6:$F$205)/B127))</f>
        <v/>
      </c>
      <c r="H127" s="18">
        <f>IF(A127="","",D127+E127+N(G127))</f>
        <v/>
      </c>
      <c r="I127" s="18" t="n"/>
      <c r="J127" s="20">
        <f>IF(OR(H127="",N(I127)=0),"",(I127-H127)/I127)</f>
        <v/>
      </c>
      <c r="K127" s="16">
        <f>IF(J127="","",IF(J127&lt;0,"PREJUÍZO",IF(J127&lt;$I$4,"MARGEM BAIXA","OK")))</f>
        <v/>
      </c>
    </row>
    <row r="128">
      <c r="A128" s="16" t="n"/>
      <c r="B128" s="17" t="n"/>
      <c r="C128" s="17" t="n"/>
      <c r="D128" s="18">
        <f>IF(A128="","",SUMIFS('Lista de materiais'!$G$6:$G$1505,'Lista de materiais'!$A$6:$A$1505,A128))</f>
        <v/>
      </c>
      <c r="E128" s="18">
        <f>IF(A128="","",N(C128)*$B$4)</f>
        <v/>
      </c>
      <c r="F128" s="19">
        <f>IF(A128="",0,IF($D$4="Quantidade produzida",N(B128),IF($D$4="Custo de material",N(B128)*D128,N(B128)*N(C128))))</f>
        <v/>
      </c>
      <c r="G128" s="18">
        <f>IF(OR(A128="",N(B128)=0),"",IF(SUM($F$6:$F$205)=0,0,'Custos indiretos'!$B$4*F128/SUM($F$6:$F$205)/B128))</f>
        <v/>
      </c>
      <c r="H128" s="18">
        <f>IF(A128="","",D128+E128+N(G128))</f>
        <v/>
      </c>
      <c r="I128" s="18" t="n"/>
      <c r="J128" s="20">
        <f>IF(OR(H128="",N(I128)=0),"",(I128-H128)/I128)</f>
        <v/>
      </c>
      <c r="K128" s="16">
        <f>IF(J128="","",IF(J128&lt;0,"PREJUÍZO",IF(J128&lt;$I$4,"MARGEM BAIXA","OK")))</f>
        <v/>
      </c>
    </row>
    <row r="129">
      <c r="A129" s="16" t="n"/>
      <c r="B129" s="17" t="n"/>
      <c r="C129" s="17" t="n"/>
      <c r="D129" s="18">
        <f>IF(A129="","",SUMIFS('Lista de materiais'!$G$6:$G$1505,'Lista de materiais'!$A$6:$A$1505,A129))</f>
        <v/>
      </c>
      <c r="E129" s="18">
        <f>IF(A129="","",N(C129)*$B$4)</f>
        <v/>
      </c>
      <c r="F129" s="19">
        <f>IF(A129="",0,IF($D$4="Quantidade produzida",N(B129),IF($D$4="Custo de material",N(B129)*D129,N(B129)*N(C129))))</f>
        <v/>
      </c>
      <c r="G129" s="18">
        <f>IF(OR(A129="",N(B129)=0),"",IF(SUM($F$6:$F$205)=0,0,'Custos indiretos'!$B$4*F129/SUM($F$6:$F$205)/B129))</f>
        <v/>
      </c>
      <c r="H129" s="18">
        <f>IF(A129="","",D129+E129+N(G129))</f>
        <v/>
      </c>
      <c r="I129" s="18" t="n"/>
      <c r="J129" s="20">
        <f>IF(OR(H129="",N(I129)=0),"",(I129-H129)/I129)</f>
        <v/>
      </c>
      <c r="K129" s="16">
        <f>IF(J129="","",IF(J129&lt;0,"PREJUÍZO",IF(J129&lt;$I$4,"MARGEM BAIXA","OK")))</f>
        <v/>
      </c>
    </row>
    <row r="130">
      <c r="A130" s="16" t="n"/>
      <c r="B130" s="17" t="n"/>
      <c r="C130" s="17" t="n"/>
      <c r="D130" s="18">
        <f>IF(A130="","",SUMIFS('Lista de materiais'!$G$6:$G$1505,'Lista de materiais'!$A$6:$A$1505,A130))</f>
        <v/>
      </c>
      <c r="E130" s="18">
        <f>IF(A130="","",N(C130)*$B$4)</f>
        <v/>
      </c>
      <c r="F130" s="19">
        <f>IF(A130="",0,IF($D$4="Quantidade produzida",N(B130),IF($D$4="Custo de material",N(B130)*D130,N(B130)*N(C130))))</f>
        <v/>
      </c>
      <c r="G130" s="18">
        <f>IF(OR(A130="",N(B130)=0),"",IF(SUM($F$6:$F$205)=0,0,'Custos indiretos'!$B$4*F130/SUM($F$6:$F$205)/B130))</f>
        <v/>
      </c>
      <c r="H130" s="18">
        <f>IF(A130="","",D130+E130+N(G130))</f>
        <v/>
      </c>
      <c r="I130" s="18" t="n"/>
      <c r="J130" s="20">
        <f>IF(OR(H130="",N(I130)=0),"",(I130-H130)/I130)</f>
        <v/>
      </c>
      <c r="K130" s="16">
        <f>IF(J130="","",IF(J130&lt;0,"PREJUÍZO",IF(J130&lt;$I$4,"MARGEM BAIXA","OK")))</f>
        <v/>
      </c>
    </row>
    <row r="131">
      <c r="A131" s="16" t="n"/>
      <c r="B131" s="17" t="n"/>
      <c r="C131" s="17" t="n"/>
      <c r="D131" s="18">
        <f>IF(A131="","",SUMIFS('Lista de materiais'!$G$6:$G$1505,'Lista de materiais'!$A$6:$A$1505,A131))</f>
        <v/>
      </c>
      <c r="E131" s="18">
        <f>IF(A131="","",N(C131)*$B$4)</f>
        <v/>
      </c>
      <c r="F131" s="19">
        <f>IF(A131="",0,IF($D$4="Quantidade produzida",N(B131),IF($D$4="Custo de material",N(B131)*D131,N(B131)*N(C131))))</f>
        <v/>
      </c>
      <c r="G131" s="18">
        <f>IF(OR(A131="",N(B131)=0),"",IF(SUM($F$6:$F$205)=0,0,'Custos indiretos'!$B$4*F131/SUM($F$6:$F$205)/B131))</f>
        <v/>
      </c>
      <c r="H131" s="18">
        <f>IF(A131="","",D131+E131+N(G131))</f>
        <v/>
      </c>
      <c r="I131" s="18" t="n"/>
      <c r="J131" s="20">
        <f>IF(OR(H131="",N(I131)=0),"",(I131-H131)/I131)</f>
        <v/>
      </c>
      <c r="K131" s="16">
        <f>IF(J131="","",IF(J131&lt;0,"PREJUÍZO",IF(J131&lt;$I$4,"MARGEM BAIXA","OK")))</f>
        <v/>
      </c>
    </row>
    <row r="132">
      <c r="A132" s="16" t="n"/>
      <c r="B132" s="17" t="n"/>
      <c r="C132" s="17" t="n"/>
      <c r="D132" s="18">
        <f>IF(A132="","",SUMIFS('Lista de materiais'!$G$6:$G$1505,'Lista de materiais'!$A$6:$A$1505,A132))</f>
        <v/>
      </c>
      <c r="E132" s="18">
        <f>IF(A132="","",N(C132)*$B$4)</f>
        <v/>
      </c>
      <c r="F132" s="19">
        <f>IF(A132="",0,IF($D$4="Quantidade produzida",N(B132),IF($D$4="Custo de material",N(B132)*D132,N(B132)*N(C132))))</f>
        <v/>
      </c>
      <c r="G132" s="18">
        <f>IF(OR(A132="",N(B132)=0),"",IF(SUM($F$6:$F$205)=0,0,'Custos indiretos'!$B$4*F132/SUM($F$6:$F$205)/B132))</f>
        <v/>
      </c>
      <c r="H132" s="18">
        <f>IF(A132="","",D132+E132+N(G132))</f>
        <v/>
      </c>
      <c r="I132" s="18" t="n"/>
      <c r="J132" s="20">
        <f>IF(OR(H132="",N(I132)=0),"",(I132-H132)/I132)</f>
        <v/>
      </c>
      <c r="K132" s="16">
        <f>IF(J132="","",IF(J132&lt;0,"PREJUÍZO",IF(J132&lt;$I$4,"MARGEM BAIXA","OK")))</f>
        <v/>
      </c>
    </row>
    <row r="133">
      <c r="A133" s="16" t="n"/>
      <c r="B133" s="17" t="n"/>
      <c r="C133" s="17" t="n"/>
      <c r="D133" s="18">
        <f>IF(A133="","",SUMIFS('Lista de materiais'!$G$6:$G$1505,'Lista de materiais'!$A$6:$A$1505,A133))</f>
        <v/>
      </c>
      <c r="E133" s="18">
        <f>IF(A133="","",N(C133)*$B$4)</f>
        <v/>
      </c>
      <c r="F133" s="19">
        <f>IF(A133="",0,IF($D$4="Quantidade produzida",N(B133),IF($D$4="Custo de material",N(B133)*D133,N(B133)*N(C133))))</f>
        <v/>
      </c>
      <c r="G133" s="18">
        <f>IF(OR(A133="",N(B133)=0),"",IF(SUM($F$6:$F$205)=0,0,'Custos indiretos'!$B$4*F133/SUM($F$6:$F$205)/B133))</f>
        <v/>
      </c>
      <c r="H133" s="18">
        <f>IF(A133="","",D133+E133+N(G133))</f>
        <v/>
      </c>
      <c r="I133" s="18" t="n"/>
      <c r="J133" s="20">
        <f>IF(OR(H133="",N(I133)=0),"",(I133-H133)/I133)</f>
        <v/>
      </c>
      <c r="K133" s="16">
        <f>IF(J133="","",IF(J133&lt;0,"PREJUÍZO",IF(J133&lt;$I$4,"MARGEM BAIXA","OK")))</f>
        <v/>
      </c>
    </row>
    <row r="134">
      <c r="A134" s="16" t="n"/>
      <c r="B134" s="17" t="n"/>
      <c r="C134" s="17" t="n"/>
      <c r="D134" s="18">
        <f>IF(A134="","",SUMIFS('Lista de materiais'!$G$6:$G$1505,'Lista de materiais'!$A$6:$A$1505,A134))</f>
        <v/>
      </c>
      <c r="E134" s="18">
        <f>IF(A134="","",N(C134)*$B$4)</f>
        <v/>
      </c>
      <c r="F134" s="19">
        <f>IF(A134="",0,IF($D$4="Quantidade produzida",N(B134),IF($D$4="Custo de material",N(B134)*D134,N(B134)*N(C134))))</f>
        <v/>
      </c>
      <c r="G134" s="18">
        <f>IF(OR(A134="",N(B134)=0),"",IF(SUM($F$6:$F$205)=0,0,'Custos indiretos'!$B$4*F134/SUM($F$6:$F$205)/B134))</f>
        <v/>
      </c>
      <c r="H134" s="18">
        <f>IF(A134="","",D134+E134+N(G134))</f>
        <v/>
      </c>
      <c r="I134" s="18" t="n"/>
      <c r="J134" s="20">
        <f>IF(OR(H134="",N(I134)=0),"",(I134-H134)/I134)</f>
        <v/>
      </c>
      <c r="K134" s="16">
        <f>IF(J134="","",IF(J134&lt;0,"PREJUÍZO",IF(J134&lt;$I$4,"MARGEM BAIXA","OK")))</f>
        <v/>
      </c>
    </row>
    <row r="135">
      <c r="A135" s="16" t="n"/>
      <c r="B135" s="17" t="n"/>
      <c r="C135" s="17" t="n"/>
      <c r="D135" s="18">
        <f>IF(A135="","",SUMIFS('Lista de materiais'!$G$6:$G$1505,'Lista de materiais'!$A$6:$A$1505,A135))</f>
        <v/>
      </c>
      <c r="E135" s="18">
        <f>IF(A135="","",N(C135)*$B$4)</f>
        <v/>
      </c>
      <c r="F135" s="19">
        <f>IF(A135="",0,IF($D$4="Quantidade produzida",N(B135),IF($D$4="Custo de material",N(B135)*D135,N(B135)*N(C135))))</f>
        <v/>
      </c>
      <c r="G135" s="18">
        <f>IF(OR(A135="",N(B135)=0),"",IF(SUM($F$6:$F$205)=0,0,'Custos indiretos'!$B$4*F135/SUM($F$6:$F$205)/B135))</f>
        <v/>
      </c>
      <c r="H135" s="18">
        <f>IF(A135="","",D135+E135+N(G135))</f>
        <v/>
      </c>
      <c r="I135" s="18" t="n"/>
      <c r="J135" s="20">
        <f>IF(OR(H135="",N(I135)=0),"",(I135-H135)/I135)</f>
        <v/>
      </c>
      <c r="K135" s="16">
        <f>IF(J135="","",IF(J135&lt;0,"PREJUÍZO",IF(J135&lt;$I$4,"MARGEM BAIXA","OK")))</f>
        <v/>
      </c>
    </row>
    <row r="136">
      <c r="A136" s="16" t="n"/>
      <c r="B136" s="17" t="n"/>
      <c r="C136" s="17" t="n"/>
      <c r="D136" s="18">
        <f>IF(A136="","",SUMIFS('Lista de materiais'!$G$6:$G$1505,'Lista de materiais'!$A$6:$A$1505,A136))</f>
        <v/>
      </c>
      <c r="E136" s="18">
        <f>IF(A136="","",N(C136)*$B$4)</f>
        <v/>
      </c>
      <c r="F136" s="19">
        <f>IF(A136="",0,IF($D$4="Quantidade produzida",N(B136),IF($D$4="Custo de material",N(B136)*D136,N(B136)*N(C136))))</f>
        <v/>
      </c>
      <c r="G136" s="18">
        <f>IF(OR(A136="",N(B136)=0),"",IF(SUM($F$6:$F$205)=0,0,'Custos indiretos'!$B$4*F136/SUM($F$6:$F$205)/B136))</f>
        <v/>
      </c>
      <c r="H136" s="18">
        <f>IF(A136="","",D136+E136+N(G136))</f>
        <v/>
      </c>
      <c r="I136" s="18" t="n"/>
      <c r="J136" s="20">
        <f>IF(OR(H136="",N(I136)=0),"",(I136-H136)/I136)</f>
        <v/>
      </c>
      <c r="K136" s="16">
        <f>IF(J136="","",IF(J136&lt;0,"PREJUÍZO",IF(J136&lt;$I$4,"MARGEM BAIXA","OK")))</f>
        <v/>
      </c>
    </row>
    <row r="137">
      <c r="A137" s="16" t="n"/>
      <c r="B137" s="17" t="n"/>
      <c r="C137" s="17" t="n"/>
      <c r="D137" s="18">
        <f>IF(A137="","",SUMIFS('Lista de materiais'!$G$6:$G$1505,'Lista de materiais'!$A$6:$A$1505,A137))</f>
        <v/>
      </c>
      <c r="E137" s="18">
        <f>IF(A137="","",N(C137)*$B$4)</f>
        <v/>
      </c>
      <c r="F137" s="19">
        <f>IF(A137="",0,IF($D$4="Quantidade produzida",N(B137),IF($D$4="Custo de material",N(B137)*D137,N(B137)*N(C137))))</f>
        <v/>
      </c>
      <c r="G137" s="18">
        <f>IF(OR(A137="",N(B137)=0),"",IF(SUM($F$6:$F$205)=0,0,'Custos indiretos'!$B$4*F137/SUM($F$6:$F$205)/B137))</f>
        <v/>
      </c>
      <c r="H137" s="18">
        <f>IF(A137="","",D137+E137+N(G137))</f>
        <v/>
      </c>
      <c r="I137" s="18" t="n"/>
      <c r="J137" s="20">
        <f>IF(OR(H137="",N(I137)=0),"",(I137-H137)/I137)</f>
        <v/>
      </c>
      <c r="K137" s="16">
        <f>IF(J137="","",IF(J137&lt;0,"PREJUÍZO",IF(J137&lt;$I$4,"MARGEM BAIXA","OK")))</f>
        <v/>
      </c>
    </row>
    <row r="138">
      <c r="A138" s="16" t="n"/>
      <c r="B138" s="17" t="n"/>
      <c r="C138" s="17" t="n"/>
      <c r="D138" s="18">
        <f>IF(A138="","",SUMIFS('Lista de materiais'!$G$6:$G$1505,'Lista de materiais'!$A$6:$A$1505,A138))</f>
        <v/>
      </c>
      <c r="E138" s="18">
        <f>IF(A138="","",N(C138)*$B$4)</f>
        <v/>
      </c>
      <c r="F138" s="19">
        <f>IF(A138="",0,IF($D$4="Quantidade produzida",N(B138),IF($D$4="Custo de material",N(B138)*D138,N(B138)*N(C138))))</f>
        <v/>
      </c>
      <c r="G138" s="18">
        <f>IF(OR(A138="",N(B138)=0),"",IF(SUM($F$6:$F$205)=0,0,'Custos indiretos'!$B$4*F138/SUM($F$6:$F$205)/B138))</f>
        <v/>
      </c>
      <c r="H138" s="18">
        <f>IF(A138="","",D138+E138+N(G138))</f>
        <v/>
      </c>
      <c r="I138" s="18" t="n"/>
      <c r="J138" s="20">
        <f>IF(OR(H138="",N(I138)=0),"",(I138-H138)/I138)</f>
        <v/>
      </c>
      <c r="K138" s="16">
        <f>IF(J138="","",IF(J138&lt;0,"PREJUÍZO",IF(J138&lt;$I$4,"MARGEM BAIXA","OK")))</f>
        <v/>
      </c>
    </row>
    <row r="139">
      <c r="A139" s="16" t="n"/>
      <c r="B139" s="17" t="n"/>
      <c r="C139" s="17" t="n"/>
      <c r="D139" s="18">
        <f>IF(A139="","",SUMIFS('Lista de materiais'!$G$6:$G$1505,'Lista de materiais'!$A$6:$A$1505,A139))</f>
        <v/>
      </c>
      <c r="E139" s="18">
        <f>IF(A139="","",N(C139)*$B$4)</f>
        <v/>
      </c>
      <c r="F139" s="19">
        <f>IF(A139="",0,IF($D$4="Quantidade produzida",N(B139),IF($D$4="Custo de material",N(B139)*D139,N(B139)*N(C139))))</f>
        <v/>
      </c>
      <c r="G139" s="18">
        <f>IF(OR(A139="",N(B139)=0),"",IF(SUM($F$6:$F$205)=0,0,'Custos indiretos'!$B$4*F139/SUM($F$6:$F$205)/B139))</f>
        <v/>
      </c>
      <c r="H139" s="18">
        <f>IF(A139="","",D139+E139+N(G139))</f>
        <v/>
      </c>
      <c r="I139" s="18" t="n"/>
      <c r="J139" s="20">
        <f>IF(OR(H139="",N(I139)=0),"",(I139-H139)/I139)</f>
        <v/>
      </c>
      <c r="K139" s="16">
        <f>IF(J139="","",IF(J139&lt;0,"PREJUÍZO",IF(J139&lt;$I$4,"MARGEM BAIXA","OK")))</f>
        <v/>
      </c>
    </row>
    <row r="140">
      <c r="A140" s="16" t="n"/>
      <c r="B140" s="17" t="n"/>
      <c r="C140" s="17" t="n"/>
      <c r="D140" s="18">
        <f>IF(A140="","",SUMIFS('Lista de materiais'!$G$6:$G$1505,'Lista de materiais'!$A$6:$A$1505,A140))</f>
        <v/>
      </c>
      <c r="E140" s="18">
        <f>IF(A140="","",N(C140)*$B$4)</f>
        <v/>
      </c>
      <c r="F140" s="19">
        <f>IF(A140="",0,IF($D$4="Quantidade produzida",N(B140),IF($D$4="Custo de material",N(B140)*D140,N(B140)*N(C140))))</f>
        <v/>
      </c>
      <c r="G140" s="18">
        <f>IF(OR(A140="",N(B140)=0),"",IF(SUM($F$6:$F$205)=0,0,'Custos indiretos'!$B$4*F140/SUM($F$6:$F$205)/B140))</f>
        <v/>
      </c>
      <c r="H140" s="18">
        <f>IF(A140="","",D140+E140+N(G140))</f>
        <v/>
      </c>
      <c r="I140" s="18" t="n"/>
      <c r="J140" s="20">
        <f>IF(OR(H140="",N(I140)=0),"",(I140-H140)/I140)</f>
        <v/>
      </c>
      <c r="K140" s="16">
        <f>IF(J140="","",IF(J140&lt;0,"PREJUÍZO",IF(J140&lt;$I$4,"MARGEM BAIXA","OK")))</f>
        <v/>
      </c>
    </row>
    <row r="141">
      <c r="A141" s="16" t="n"/>
      <c r="B141" s="17" t="n"/>
      <c r="C141" s="17" t="n"/>
      <c r="D141" s="18">
        <f>IF(A141="","",SUMIFS('Lista de materiais'!$G$6:$G$1505,'Lista de materiais'!$A$6:$A$1505,A141))</f>
        <v/>
      </c>
      <c r="E141" s="18">
        <f>IF(A141="","",N(C141)*$B$4)</f>
        <v/>
      </c>
      <c r="F141" s="19">
        <f>IF(A141="",0,IF($D$4="Quantidade produzida",N(B141),IF($D$4="Custo de material",N(B141)*D141,N(B141)*N(C141))))</f>
        <v/>
      </c>
      <c r="G141" s="18">
        <f>IF(OR(A141="",N(B141)=0),"",IF(SUM($F$6:$F$205)=0,0,'Custos indiretos'!$B$4*F141/SUM($F$6:$F$205)/B141))</f>
        <v/>
      </c>
      <c r="H141" s="18">
        <f>IF(A141="","",D141+E141+N(G141))</f>
        <v/>
      </c>
      <c r="I141" s="18" t="n"/>
      <c r="J141" s="20">
        <f>IF(OR(H141="",N(I141)=0),"",(I141-H141)/I141)</f>
        <v/>
      </c>
      <c r="K141" s="16">
        <f>IF(J141="","",IF(J141&lt;0,"PREJUÍZO",IF(J141&lt;$I$4,"MARGEM BAIXA","OK")))</f>
        <v/>
      </c>
    </row>
    <row r="142">
      <c r="A142" s="16" t="n"/>
      <c r="B142" s="17" t="n"/>
      <c r="C142" s="17" t="n"/>
      <c r="D142" s="18">
        <f>IF(A142="","",SUMIFS('Lista de materiais'!$G$6:$G$1505,'Lista de materiais'!$A$6:$A$1505,A142))</f>
        <v/>
      </c>
      <c r="E142" s="18">
        <f>IF(A142="","",N(C142)*$B$4)</f>
        <v/>
      </c>
      <c r="F142" s="19">
        <f>IF(A142="",0,IF($D$4="Quantidade produzida",N(B142),IF($D$4="Custo de material",N(B142)*D142,N(B142)*N(C142))))</f>
        <v/>
      </c>
      <c r="G142" s="18">
        <f>IF(OR(A142="",N(B142)=0),"",IF(SUM($F$6:$F$205)=0,0,'Custos indiretos'!$B$4*F142/SUM($F$6:$F$205)/B142))</f>
        <v/>
      </c>
      <c r="H142" s="18">
        <f>IF(A142="","",D142+E142+N(G142))</f>
        <v/>
      </c>
      <c r="I142" s="18" t="n"/>
      <c r="J142" s="20">
        <f>IF(OR(H142="",N(I142)=0),"",(I142-H142)/I142)</f>
        <v/>
      </c>
      <c r="K142" s="16">
        <f>IF(J142="","",IF(J142&lt;0,"PREJUÍZO",IF(J142&lt;$I$4,"MARGEM BAIXA","OK")))</f>
        <v/>
      </c>
    </row>
    <row r="143">
      <c r="A143" s="16" t="n"/>
      <c r="B143" s="17" t="n"/>
      <c r="C143" s="17" t="n"/>
      <c r="D143" s="18">
        <f>IF(A143="","",SUMIFS('Lista de materiais'!$G$6:$G$1505,'Lista de materiais'!$A$6:$A$1505,A143))</f>
        <v/>
      </c>
      <c r="E143" s="18">
        <f>IF(A143="","",N(C143)*$B$4)</f>
        <v/>
      </c>
      <c r="F143" s="19">
        <f>IF(A143="",0,IF($D$4="Quantidade produzida",N(B143),IF($D$4="Custo de material",N(B143)*D143,N(B143)*N(C143))))</f>
        <v/>
      </c>
      <c r="G143" s="18">
        <f>IF(OR(A143="",N(B143)=0),"",IF(SUM($F$6:$F$205)=0,0,'Custos indiretos'!$B$4*F143/SUM($F$6:$F$205)/B143))</f>
        <v/>
      </c>
      <c r="H143" s="18">
        <f>IF(A143="","",D143+E143+N(G143))</f>
        <v/>
      </c>
      <c r="I143" s="18" t="n"/>
      <c r="J143" s="20">
        <f>IF(OR(H143="",N(I143)=0),"",(I143-H143)/I143)</f>
        <v/>
      </c>
      <c r="K143" s="16">
        <f>IF(J143="","",IF(J143&lt;0,"PREJUÍZO",IF(J143&lt;$I$4,"MARGEM BAIXA","OK")))</f>
        <v/>
      </c>
    </row>
    <row r="144">
      <c r="A144" s="16" t="n"/>
      <c r="B144" s="17" t="n"/>
      <c r="C144" s="17" t="n"/>
      <c r="D144" s="18">
        <f>IF(A144="","",SUMIFS('Lista de materiais'!$G$6:$G$1505,'Lista de materiais'!$A$6:$A$1505,A144))</f>
        <v/>
      </c>
      <c r="E144" s="18">
        <f>IF(A144="","",N(C144)*$B$4)</f>
        <v/>
      </c>
      <c r="F144" s="19">
        <f>IF(A144="",0,IF($D$4="Quantidade produzida",N(B144),IF($D$4="Custo de material",N(B144)*D144,N(B144)*N(C144))))</f>
        <v/>
      </c>
      <c r="G144" s="18">
        <f>IF(OR(A144="",N(B144)=0),"",IF(SUM($F$6:$F$205)=0,0,'Custos indiretos'!$B$4*F144/SUM($F$6:$F$205)/B144))</f>
        <v/>
      </c>
      <c r="H144" s="18">
        <f>IF(A144="","",D144+E144+N(G144))</f>
        <v/>
      </c>
      <c r="I144" s="18" t="n"/>
      <c r="J144" s="20">
        <f>IF(OR(H144="",N(I144)=0),"",(I144-H144)/I144)</f>
        <v/>
      </c>
      <c r="K144" s="16">
        <f>IF(J144="","",IF(J144&lt;0,"PREJUÍZO",IF(J144&lt;$I$4,"MARGEM BAIXA","OK")))</f>
        <v/>
      </c>
    </row>
    <row r="145">
      <c r="A145" s="16" t="n"/>
      <c r="B145" s="17" t="n"/>
      <c r="C145" s="17" t="n"/>
      <c r="D145" s="18">
        <f>IF(A145="","",SUMIFS('Lista de materiais'!$G$6:$G$1505,'Lista de materiais'!$A$6:$A$1505,A145))</f>
        <v/>
      </c>
      <c r="E145" s="18">
        <f>IF(A145="","",N(C145)*$B$4)</f>
        <v/>
      </c>
      <c r="F145" s="19">
        <f>IF(A145="",0,IF($D$4="Quantidade produzida",N(B145),IF($D$4="Custo de material",N(B145)*D145,N(B145)*N(C145))))</f>
        <v/>
      </c>
      <c r="G145" s="18">
        <f>IF(OR(A145="",N(B145)=0),"",IF(SUM($F$6:$F$205)=0,0,'Custos indiretos'!$B$4*F145/SUM($F$6:$F$205)/B145))</f>
        <v/>
      </c>
      <c r="H145" s="18">
        <f>IF(A145="","",D145+E145+N(G145))</f>
        <v/>
      </c>
      <c r="I145" s="18" t="n"/>
      <c r="J145" s="20">
        <f>IF(OR(H145="",N(I145)=0),"",(I145-H145)/I145)</f>
        <v/>
      </c>
      <c r="K145" s="16">
        <f>IF(J145="","",IF(J145&lt;0,"PREJUÍZO",IF(J145&lt;$I$4,"MARGEM BAIXA","OK")))</f>
        <v/>
      </c>
    </row>
    <row r="146">
      <c r="A146" s="16" t="n"/>
      <c r="B146" s="17" t="n"/>
      <c r="C146" s="17" t="n"/>
      <c r="D146" s="18">
        <f>IF(A146="","",SUMIFS('Lista de materiais'!$G$6:$G$1505,'Lista de materiais'!$A$6:$A$1505,A146))</f>
        <v/>
      </c>
      <c r="E146" s="18">
        <f>IF(A146="","",N(C146)*$B$4)</f>
        <v/>
      </c>
      <c r="F146" s="19">
        <f>IF(A146="",0,IF($D$4="Quantidade produzida",N(B146),IF($D$4="Custo de material",N(B146)*D146,N(B146)*N(C146))))</f>
        <v/>
      </c>
      <c r="G146" s="18">
        <f>IF(OR(A146="",N(B146)=0),"",IF(SUM($F$6:$F$205)=0,0,'Custos indiretos'!$B$4*F146/SUM($F$6:$F$205)/B146))</f>
        <v/>
      </c>
      <c r="H146" s="18">
        <f>IF(A146="","",D146+E146+N(G146))</f>
        <v/>
      </c>
      <c r="I146" s="18" t="n"/>
      <c r="J146" s="20">
        <f>IF(OR(H146="",N(I146)=0),"",(I146-H146)/I146)</f>
        <v/>
      </c>
      <c r="K146" s="16">
        <f>IF(J146="","",IF(J146&lt;0,"PREJUÍZO",IF(J146&lt;$I$4,"MARGEM BAIXA","OK")))</f>
        <v/>
      </c>
    </row>
    <row r="147">
      <c r="A147" s="16" t="n"/>
      <c r="B147" s="17" t="n"/>
      <c r="C147" s="17" t="n"/>
      <c r="D147" s="18">
        <f>IF(A147="","",SUMIFS('Lista de materiais'!$G$6:$G$1505,'Lista de materiais'!$A$6:$A$1505,A147))</f>
        <v/>
      </c>
      <c r="E147" s="18">
        <f>IF(A147="","",N(C147)*$B$4)</f>
        <v/>
      </c>
      <c r="F147" s="19">
        <f>IF(A147="",0,IF($D$4="Quantidade produzida",N(B147),IF($D$4="Custo de material",N(B147)*D147,N(B147)*N(C147))))</f>
        <v/>
      </c>
      <c r="G147" s="18">
        <f>IF(OR(A147="",N(B147)=0),"",IF(SUM($F$6:$F$205)=0,0,'Custos indiretos'!$B$4*F147/SUM($F$6:$F$205)/B147))</f>
        <v/>
      </c>
      <c r="H147" s="18">
        <f>IF(A147="","",D147+E147+N(G147))</f>
        <v/>
      </c>
      <c r="I147" s="18" t="n"/>
      <c r="J147" s="20">
        <f>IF(OR(H147="",N(I147)=0),"",(I147-H147)/I147)</f>
        <v/>
      </c>
      <c r="K147" s="16">
        <f>IF(J147="","",IF(J147&lt;0,"PREJUÍZO",IF(J147&lt;$I$4,"MARGEM BAIXA","OK")))</f>
        <v/>
      </c>
    </row>
    <row r="148">
      <c r="A148" s="16" t="n"/>
      <c r="B148" s="17" t="n"/>
      <c r="C148" s="17" t="n"/>
      <c r="D148" s="18">
        <f>IF(A148="","",SUMIFS('Lista de materiais'!$G$6:$G$1505,'Lista de materiais'!$A$6:$A$1505,A148))</f>
        <v/>
      </c>
      <c r="E148" s="18">
        <f>IF(A148="","",N(C148)*$B$4)</f>
        <v/>
      </c>
      <c r="F148" s="19">
        <f>IF(A148="",0,IF($D$4="Quantidade produzida",N(B148),IF($D$4="Custo de material",N(B148)*D148,N(B148)*N(C148))))</f>
        <v/>
      </c>
      <c r="G148" s="18">
        <f>IF(OR(A148="",N(B148)=0),"",IF(SUM($F$6:$F$205)=0,0,'Custos indiretos'!$B$4*F148/SUM($F$6:$F$205)/B148))</f>
        <v/>
      </c>
      <c r="H148" s="18">
        <f>IF(A148="","",D148+E148+N(G148))</f>
        <v/>
      </c>
      <c r="I148" s="18" t="n"/>
      <c r="J148" s="20">
        <f>IF(OR(H148="",N(I148)=0),"",(I148-H148)/I148)</f>
        <v/>
      </c>
      <c r="K148" s="16">
        <f>IF(J148="","",IF(J148&lt;0,"PREJUÍZO",IF(J148&lt;$I$4,"MARGEM BAIXA","OK")))</f>
        <v/>
      </c>
    </row>
    <row r="149">
      <c r="A149" s="16" t="n"/>
      <c r="B149" s="17" t="n"/>
      <c r="C149" s="17" t="n"/>
      <c r="D149" s="18">
        <f>IF(A149="","",SUMIFS('Lista de materiais'!$G$6:$G$1505,'Lista de materiais'!$A$6:$A$1505,A149))</f>
        <v/>
      </c>
      <c r="E149" s="18">
        <f>IF(A149="","",N(C149)*$B$4)</f>
        <v/>
      </c>
      <c r="F149" s="19">
        <f>IF(A149="",0,IF($D$4="Quantidade produzida",N(B149),IF($D$4="Custo de material",N(B149)*D149,N(B149)*N(C149))))</f>
        <v/>
      </c>
      <c r="G149" s="18">
        <f>IF(OR(A149="",N(B149)=0),"",IF(SUM($F$6:$F$205)=0,0,'Custos indiretos'!$B$4*F149/SUM($F$6:$F$205)/B149))</f>
        <v/>
      </c>
      <c r="H149" s="18">
        <f>IF(A149="","",D149+E149+N(G149))</f>
        <v/>
      </c>
      <c r="I149" s="18" t="n"/>
      <c r="J149" s="20">
        <f>IF(OR(H149="",N(I149)=0),"",(I149-H149)/I149)</f>
        <v/>
      </c>
      <c r="K149" s="16">
        <f>IF(J149="","",IF(J149&lt;0,"PREJUÍZO",IF(J149&lt;$I$4,"MARGEM BAIXA","OK")))</f>
        <v/>
      </c>
    </row>
    <row r="150">
      <c r="A150" s="16" t="n"/>
      <c r="B150" s="17" t="n"/>
      <c r="C150" s="17" t="n"/>
      <c r="D150" s="18">
        <f>IF(A150="","",SUMIFS('Lista de materiais'!$G$6:$G$1505,'Lista de materiais'!$A$6:$A$1505,A150))</f>
        <v/>
      </c>
      <c r="E150" s="18">
        <f>IF(A150="","",N(C150)*$B$4)</f>
        <v/>
      </c>
      <c r="F150" s="19">
        <f>IF(A150="",0,IF($D$4="Quantidade produzida",N(B150),IF($D$4="Custo de material",N(B150)*D150,N(B150)*N(C150))))</f>
        <v/>
      </c>
      <c r="G150" s="18">
        <f>IF(OR(A150="",N(B150)=0),"",IF(SUM($F$6:$F$205)=0,0,'Custos indiretos'!$B$4*F150/SUM($F$6:$F$205)/B150))</f>
        <v/>
      </c>
      <c r="H150" s="18">
        <f>IF(A150="","",D150+E150+N(G150))</f>
        <v/>
      </c>
      <c r="I150" s="18" t="n"/>
      <c r="J150" s="20">
        <f>IF(OR(H150="",N(I150)=0),"",(I150-H150)/I150)</f>
        <v/>
      </c>
      <c r="K150" s="16">
        <f>IF(J150="","",IF(J150&lt;0,"PREJUÍZO",IF(J150&lt;$I$4,"MARGEM BAIXA","OK")))</f>
        <v/>
      </c>
    </row>
    <row r="151">
      <c r="A151" s="16" t="n"/>
      <c r="B151" s="17" t="n"/>
      <c r="C151" s="17" t="n"/>
      <c r="D151" s="18">
        <f>IF(A151="","",SUMIFS('Lista de materiais'!$G$6:$G$1505,'Lista de materiais'!$A$6:$A$1505,A151))</f>
        <v/>
      </c>
      <c r="E151" s="18">
        <f>IF(A151="","",N(C151)*$B$4)</f>
        <v/>
      </c>
      <c r="F151" s="19">
        <f>IF(A151="",0,IF($D$4="Quantidade produzida",N(B151),IF($D$4="Custo de material",N(B151)*D151,N(B151)*N(C151))))</f>
        <v/>
      </c>
      <c r="G151" s="18">
        <f>IF(OR(A151="",N(B151)=0),"",IF(SUM($F$6:$F$205)=0,0,'Custos indiretos'!$B$4*F151/SUM($F$6:$F$205)/B151))</f>
        <v/>
      </c>
      <c r="H151" s="18">
        <f>IF(A151="","",D151+E151+N(G151))</f>
        <v/>
      </c>
      <c r="I151" s="18" t="n"/>
      <c r="J151" s="20">
        <f>IF(OR(H151="",N(I151)=0),"",(I151-H151)/I151)</f>
        <v/>
      </c>
      <c r="K151" s="16">
        <f>IF(J151="","",IF(J151&lt;0,"PREJUÍZO",IF(J151&lt;$I$4,"MARGEM BAIXA","OK")))</f>
        <v/>
      </c>
    </row>
    <row r="152">
      <c r="A152" s="16" t="n"/>
      <c r="B152" s="17" t="n"/>
      <c r="C152" s="17" t="n"/>
      <c r="D152" s="18">
        <f>IF(A152="","",SUMIFS('Lista de materiais'!$G$6:$G$1505,'Lista de materiais'!$A$6:$A$1505,A152))</f>
        <v/>
      </c>
      <c r="E152" s="18">
        <f>IF(A152="","",N(C152)*$B$4)</f>
        <v/>
      </c>
      <c r="F152" s="19">
        <f>IF(A152="",0,IF($D$4="Quantidade produzida",N(B152),IF($D$4="Custo de material",N(B152)*D152,N(B152)*N(C152))))</f>
        <v/>
      </c>
      <c r="G152" s="18">
        <f>IF(OR(A152="",N(B152)=0),"",IF(SUM($F$6:$F$205)=0,0,'Custos indiretos'!$B$4*F152/SUM($F$6:$F$205)/B152))</f>
        <v/>
      </c>
      <c r="H152" s="18">
        <f>IF(A152="","",D152+E152+N(G152))</f>
        <v/>
      </c>
      <c r="I152" s="18" t="n"/>
      <c r="J152" s="20">
        <f>IF(OR(H152="",N(I152)=0),"",(I152-H152)/I152)</f>
        <v/>
      </c>
      <c r="K152" s="16">
        <f>IF(J152="","",IF(J152&lt;0,"PREJUÍZO",IF(J152&lt;$I$4,"MARGEM BAIXA","OK")))</f>
        <v/>
      </c>
    </row>
    <row r="153">
      <c r="A153" s="16" t="n"/>
      <c r="B153" s="17" t="n"/>
      <c r="C153" s="17" t="n"/>
      <c r="D153" s="18">
        <f>IF(A153="","",SUMIFS('Lista de materiais'!$G$6:$G$1505,'Lista de materiais'!$A$6:$A$1505,A153))</f>
        <v/>
      </c>
      <c r="E153" s="18">
        <f>IF(A153="","",N(C153)*$B$4)</f>
        <v/>
      </c>
      <c r="F153" s="19">
        <f>IF(A153="",0,IF($D$4="Quantidade produzida",N(B153),IF($D$4="Custo de material",N(B153)*D153,N(B153)*N(C153))))</f>
        <v/>
      </c>
      <c r="G153" s="18">
        <f>IF(OR(A153="",N(B153)=0),"",IF(SUM($F$6:$F$205)=0,0,'Custos indiretos'!$B$4*F153/SUM($F$6:$F$205)/B153))</f>
        <v/>
      </c>
      <c r="H153" s="18">
        <f>IF(A153="","",D153+E153+N(G153))</f>
        <v/>
      </c>
      <c r="I153" s="18" t="n"/>
      <c r="J153" s="20">
        <f>IF(OR(H153="",N(I153)=0),"",(I153-H153)/I153)</f>
        <v/>
      </c>
      <c r="K153" s="16">
        <f>IF(J153="","",IF(J153&lt;0,"PREJUÍZO",IF(J153&lt;$I$4,"MARGEM BAIXA","OK")))</f>
        <v/>
      </c>
    </row>
    <row r="154">
      <c r="A154" s="16" t="n"/>
      <c r="B154" s="17" t="n"/>
      <c r="C154" s="17" t="n"/>
      <c r="D154" s="18">
        <f>IF(A154="","",SUMIFS('Lista de materiais'!$G$6:$G$1505,'Lista de materiais'!$A$6:$A$1505,A154))</f>
        <v/>
      </c>
      <c r="E154" s="18">
        <f>IF(A154="","",N(C154)*$B$4)</f>
        <v/>
      </c>
      <c r="F154" s="19">
        <f>IF(A154="",0,IF($D$4="Quantidade produzida",N(B154),IF($D$4="Custo de material",N(B154)*D154,N(B154)*N(C154))))</f>
        <v/>
      </c>
      <c r="G154" s="18">
        <f>IF(OR(A154="",N(B154)=0),"",IF(SUM($F$6:$F$205)=0,0,'Custos indiretos'!$B$4*F154/SUM($F$6:$F$205)/B154))</f>
        <v/>
      </c>
      <c r="H154" s="18">
        <f>IF(A154="","",D154+E154+N(G154))</f>
        <v/>
      </c>
      <c r="I154" s="18" t="n"/>
      <c r="J154" s="20">
        <f>IF(OR(H154="",N(I154)=0),"",(I154-H154)/I154)</f>
        <v/>
      </c>
      <c r="K154" s="16">
        <f>IF(J154="","",IF(J154&lt;0,"PREJUÍZO",IF(J154&lt;$I$4,"MARGEM BAIXA","OK")))</f>
        <v/>
      </c>
    </row>
    <row r="155">
      <c r="A155" s="16" t="n"/>
      <c r="B155" s="17" t="n"/>
      <c r="C155" s="17" t="n"/>
      <c r="D155" s="18">
        <f>IF(A155="","",SUMIFS('Lista de materiais'!$G$6:$G$1505,'Lista de materiais'!$A$6:$A$1505,A155))</f>
        <v/>
      </c>
      <c r="E155" s="18">
        <f>IF(A155="","",N(C155)*$B$4)</f>
        <v/>
      </c>
      <c r="F155" s="19">
        <f>IF(A155="",0,IF($D$4="Quantidade produzida",N(B155),IF($D$4="Custo de material",N(B155)*D155,N(B155)*N(C155))))</f>
        <v/>
      </c>
      <c r="G155" s="18">
        <f>IF(OR(A155="",N(B155)=0),"",IF(SUM($F$6:$F$205)=0,0,'Custos indiretos'!$B$4*F155/SUM($F$6:$F$205)/B155))</f>
        <v/>
      </c>
      <c r="H155" s="18">
        <f>IF(A155="","",D155+E155+N(G155))</f>
        <v/>
      </c>
      <c r="I155" s="18" t="n"/>
      <c r="J155" s="20">
        <f>IF(OR(H155="",N(I155)=0),"",(I155-H155)/I155)</f>
        <v/>
      </c>
      <c r="K155" s="16">
        <f>IF(J155="","",IF(J155&lt;0,"PREJUÍZO",IF(J155&lt;$I$4,"MARGEM BAIXA","OK")))</f>
        <v/>
      </c>
    </row>
    <row r="156">
      <c r="A156" s="16" t="n"/>
      <c r="B156" s="17" t="n"/>
      <c r="C156" s="17" t="n"/>
      <c r="D156" s="18">
        <f>IF(A156="","",SUMIFS('Lista de materiais'!$G$6:$G$1505,'Lista de materiais'!$A$6:$A$1505,A156))</f>
        <v/>
      </c>
      <c r="E156" s="18">
        <f>IF(A156="","",N(C156)*$B$4)</f>
        <v/>
      </c>
      <c r="F156" s="19">
        <f>IF(A156="",0,IF($D$4="Quantidade produzida",N(B156),IF($D$4="Custo de material",N(B156)*D156,N(B156)*N(C156))))</f>
        <v/>
      </c>
      <c r="G156" s="18">
        <f>IF(OR(A156="",N(B156)=0),"",IF(SUM($F$6:$F$205)=0,0,'Custos indiretos'!$B$4*F156/SUM($F$6:$F$205)/B156))</f>
        <v/>
      </c>
      <c r="H156" s="18">
        <f>IF(A156="","",D156+E156+N(G156))</f>
        <v/>
      </c>
      <c r="I156" s="18" t="n"/>
      <c r="J156" s="20">
        <f>IF(OR(H156="",N(I156)=0),"",(I156-H156)/I156)</f>
        <v/>
      </c>
      <c r="K156" s="16">
        <f>IF(J156="","",IF(J156&lt;0,"PREJUÍZO",IF(J156&lt;$I$4,"MARGEM BAIXA","OK")))</f>
        <v/>
      </c>
    </row>
    <row r="157">
      <c r="A157" s="16" t="n"/>
      <c r="B157" s="17" t="n"/>
      <c r="C157" s="17" t="n"/>
      <c r="D157" s="18">
        <f>IF(A157="","",SUMIFS('Lista de materiais'!$G$6:$G$1505,'Lista de materiais'!$A$6:$A$1505,A157))</f>
        <v/>
      </c>
      <c r="E157" s="18">
        <f>IF(A157="","",N(C157)*$B$4)</f>
        <v/>
      </c>
      <c r="F157" s="19">
        <f>IF(A157="",0,IF($D$4="Quantidade produzida",N(B157),IF($D$4="Custo de material",N(B157)*D157,N(B157)*N(C157))))</f>
        <v/>
      </c>
      <c r="G157" s="18">
        <f>IF(OR(A157="",N(B157)=0),"",IF(SUM($F$6:$F$205)=0,0,'Custos indiretos'!$B$4*F157/SUM($F$6:$F$205)/B157))</f>
        <v/>
      </c>
      <c r="H157" s="18">
        <f>IF(A157="","",D157+E157+N(G157))</f>
        <v/>
      </c>
      <c r="I157" s="18" t="n"/>
      <c r="J157" s="20">
        <f>IF(OR(H157="",N(I157)=0),"",(I157-H157)/I157)</f>
        <v/>
      </c>
      <c r="K157" s="16">
        <f>IF(J157="","",IF(J157&lt;0,"PREJUÍZO",IF(J157&lt;$I$4,"MARGEM BAIXA","OK")))</f>
        <v/>
      </c>
    </row>
    <row r="158">
      <c r="A158" s="16" t="n"/>
      <c r="B158" s="17" t="n"/>
      <c r="C158" s="17" t="n"/>
      <c r="D158" s="18">
        <f>IF(A158="","",SUMIFS('Lista de materiais'!$G$6:$G$1505,'Lista de materiais'!$A$6:$A$1505,A158))</f>
        <v/>
      </c>
      <c r="E158" s="18">
        <f>IF(A158="","",N(C158)*$B$4)</f>
        <v/>
      </c>
      <c r="F158" s="19">
        <f>IF(A158="",0,IF($D$4="Quantidade produzida",N(B158),IF($D$4="Custo de material",N(B158)*D158,N(B158)*N(C158))))</f>
        <v/>
      </c>
      <c r="G158" s="18">
        <f>IF(OR(A158="",N(B158)=0),"",IF(SUM($F$6:$F$205)=0,0,'Custos indiretos'!$B$4*F158/SUM($F$6:$F$205)/B158))</f>
        <v/>
      </c>
      <c r="H158" s="18">
        <f>IF(A158="","",D158+E158+N(G158))</f>
        <v/>
      </c>
      <c r="I158" s="18" t="n"/>
      <c r="J158" s="20">
        <f>IF(OR(H158="",N(I158)=0),"",(I158-H158)/I158)</f>
        <v/>
      </c>
      <c r="K158" s="16">
        <f>IF(J158="","",IF(J158&lt;0,"PREJUÍZO",IF(J158&lt;$I$4,"MARGEM BAIXA","OK")))</f>
        <v/>
      </c>
    </row>
    <row r="159">
      <c r="A159" s="16" t="n"/>
      <c r="B159" s="17" t="n"/>
      <c r="C159" s="17" t="n"/>
      <c r="D159" s="18">
        <f>IF(A159="","",SUMIFS('Lista de materiais'!$G$6:$G$1505,'Lista de materiais'!$A$6:$A$1505,A159))</f>
        <v/>
      </c>
      <c r="E159" s="18">
        <f>IF(A159="","",N(C159)*$B$4)</f>
        <v/>
      </c>
      <c r="F159" s="19">
        <f>IF(A159="",0,IF($D$4="Quantidade produzida",N(B159),IF($D$4="Custo de material",N(B159)*D159,N(B159)*N(C159))))</f>
        <v/>
      </c>
      <c r="G159" s="18">
        <f>IF(OR(A159="",N(B159)=0),"",IF(SUM($F$6:$F$205)=0,0,'Custos indiretos'!$B$4*F159/SUM($F$6:$F$205)/B159))</f>
        <v/>
      </c>
      <c r="H159" s="18">
        <f>IF(A159="","",D159+E159+N(G159))</f>
        <v/>
      </c>
      <c r="I159" s="18" t="n"/>
      <c r="J159" s="20">
        <f>IF(OR(H159="",N(I159)=0),"",(I159-H159)/I159)</f>
        <v/>
      </c>
      <c r="K159" s="16">
        <f>IF(J159="","",IF(J159&lt;0,"PREJUÍZO",IF(J159&lt;$I$4,"MARGEM BAIXA","OK")))</f>
        <v/>
      </c>
    </row>
    <row r="160">
      <c r="A160" s="16" t="n"/>
      <c r="B160" s="17" t="n"/>
      <c r="C160" s="17" t="n"/>
      <c r="D160" s="18">
        <f>IF(A160="","",SUMIFS('Lista de materiais'!$G$6:$G$1505,'Lista de materiais'!$A$6:$A$1505,A160))</f>
        <v/>
      </c>
      <c r="E160" s="18">
        <f>IF(A160="","",N(C160)*$B$4)</f>
        <v/>
      </c>
      <c r="F160" s="19">
        <f>IF(A160="",0,IF($D$4="Quantidade produzida",N(B160),IF($D$4="Custo de material",N(B160)*D160,N(B160)*N(C160))))</f>
        <v/>
      </c>
      <c r="G160" s="18">
        <f>IF(OR(A160="",N(B160)=0),"",IF(SUM($F$6:$F$205)=0,0,'Custos indiretos'!$B$4*F160/SUM($F$6:$F$205)/B160))</f>
        <v/>
      </c>
      <c r="H160" s="18">
        <f>IF(A160="","",D160+E160+N(G160))</f>
        <v/>
      </c>
      <c r="I160" s="18" t="n"/>
      <c r="J160" s="20">
        <f>IF(OR(H160="",N(I160)=0),"",(I160-H160)/I160)</f>
        <v/>
      </c>
      <c r="K160" s="16">
        <f>IF(J160="","",IF(J160&lt;0,"PREJUÍZO",IF(J160&lt;$I$4,"MARGEM BAIXA","OK")))</f>
        <v/>
      </c>
    </row>
    <row r="161">
      <c r="A161" s="16" t="n"/>
      <c r="B161" s="17" t="n"/>
      <c r="C161" s="17" t="n"/>
      <c r="D161" s="18">
        <f>IF(A161="","",SUMIFS('Lista de materiais'!$G$6:$G$1505,'Lista de materiais'!$A$6:$A$1505,A161))</f>
        <v/>
      </c>
      <c r="E161" s="18">
        <f>IF(A161="","",N(C161)*$B$4)</f>
        <v/>
      </c>
      <c r="F161" s="19">
        <f>IF(A161="",0,IF($D$4="Quantidade produzida",N(B161),IF($D$4="Custo de material",N(B161)*D161,N(B161)*N(C161))))</f>
        <v/>
      </c>
      <c r="G161" s="18">
        <f>IF(OR(A161="",N(B161)=0),"",IF(SUM($F$6:$F$205)=0,0,'Custos indiretos'!$B$4*F161/SUM($F$6:$F$205)/B161))</f>
        <v/>
      </c>
      <c r="H161" s="18">
        <f>IF(A161="","",D161+E161+N(G161))</f>
        <v/>
      </c>
      <c r="I161" s="18" t="n"/>
      <c r="J161" s="20">
        <f>IF(OR(H161="",N(I161)=0),"",(I161-H161)/I161)</f>
        <v/>
      </c>
      <c r="K161" s="16">
        <f>IF(J161="","",IF(J161&lt;0,"PREJUÍZO",IF(J161&lt;$I$4,"MARGEM BAIXA","OK")))</f>
        <v/>
      </c>
    </row>
    <row r="162">
      <c r="A162" s="16" t="n"/>
      <c r="B162" s="17" t="n"/>
      <c r="C162" s="17" t="n"/>
      <c r="D162" s="18">
        <f>IF(A162="","",SUMIFS('Lista de materiais'!$G$6:$G$1505,'Lista de materiais'!$A$6:$A$1505,A162))</f>
        <v/>
      </c>
      <c r="E162" s="18">
        <f>IF(A162="","",N(C162)*$B$4)</f>
        <v/>
      </c>
      <c r="F162" s="19">
        <f>IF(A162="",0,IF($D$4="Quantidade produzida",N(B162),IF($D$4="Custo de material",N(B162)*D162,N(B162)*N(C162))))</f>
        <v/>
      </c>
      <c r="G162" s="18">
        <f>IF(OR(A162="",N(B162)=0),"",IF(SUM($F$6:$F$205)=0,0,'Custos indiretos'!$B$4*F162/SUM($F$6:$F$205)/B162))</f>
        <v/>
      </c>
      <c r="H162" s="18">
        <f>IF(A162="","",D162+E162+N(G162))</f>
        <v/>
      </c>
      <c r="I162" s="18" t="n"/>
      <c r="J162" s="20">
        <f>IF(OR(H162="",N(I162)=0),"",(I162-H162)/I162)</f>
        <v/>
      </c>
      <c r="K162" s="16">
        <f>IF(J162="","",IF(J162&lt;0,"PREJUÍZO",IF(J162&lt;$I$4,"MARGEM BAIXA","OK")))</f>
        <v/>
      </c>
    </row>
    <row r="163">
      <c r="A163" s="16" t="n"/>
      <c r="B163" s="17" t="n"/>
      <c r="C163" s="17" t="n"/>
      <c r="D163" s="18">
        <f>IF(A163="","",SUMIFS('Lista de materiais'!$G$6:$G$1505,'Lista de materiais'!$A$6:$A$1505,A163))</f>
        <v/>
      </c>
      <c r="E163" s="18">
        <f>IF(A163="","",N(C163)*$B$4)</f>
        <v/>
      </c>
      <c r="F163" s="19">
        <f>IF(A163="",0,IF($D$4="Quantidade produzida",N(B163),IF($D$4="Custo de material",N(B163)*D163,N(B163)*N(C163))))</f>
        <v/>
      </c>
      <c r="G163" s="18">
        <f>IF(OR(A163="",N(B163)=0),"",IF(SUM($F$6:$F$205)=0,0,'Custos indiretos'!$B$4*F163/SUM($F$6:$F$205)/B163))</f>
        <v/>
      </c>
      <c r="H163" s="18">
        <f>IF(A163="","",D163+E163+N(G163))</f>
        <v/>
      </c>
      <c r="I163" s="18" t="n"/>
      <c r="J163" s="20">
        <f>IF(OR(H163="",N(I163)=0),"",(I163-H163)/I163)</f>
        <v/>
      </c>
      <c r="K163" s="16">
        <f>IF(J163="","",IF(J163&lt;0,"PREJUÍZO",IF(J163&lt;$I$4,"MARGEM BAIXA","OK")))</f>
        <v/>
      </c>
    </row>
    <row r="164">
      <c r="A164" s="16" t="n"/>
      <c r="B164" s="17" t="n"/>
      <c r="C164" s="17" t="n"/>
      <c r="D164" s="18">
        <f>IF(A164="","",SUMIFS('Lista de materiais'!$G$6:$G$1505,'Lista de materiais'!$A$6:$A$1505,A164))</f>
        <v/>
      </c>
      <c r="E164" s="18">
        <f>IF(A164="","",N(C164)*$B$4)</f>
        <v/>
      </c>
      <c r="F164" s="19">
        <f>IF(A164="",0,IF($D$4="Quantidade produzida",N(B164),IF($D$4="Custo de material",N(B164)*D164,N(B164)*N(C164))))</f>
        <v/>
      </c>
      <c r="G164" s="18">
        <f>IF(OR(A164="",N(B164)=0),"",IF(SUM($F$6:$F$205)=0,0,'Custos indiretos'!$B$4*F164/SUM($F$6:$F$205)/B164))</f>
        <v/>
      </c>
      <c r="H164" s="18">
        <f>IF(A164="","",D164+E164+N(G164))</f>
        <v/>
      </c>
      <c r="I164" s="18" t="n"/>
      <c r="J164" s="20">
        <f>IF(OR(H164="",N(I164)=0),"",(I164-H164)/I164)</f>
        <v/>
      </c>
      <c r="K164" s="16">
        <f>IF(J164="","",IF(J164&lt;0,"PREJUÍZO",IF(J164&lt;$I$4,"MARGEM BAIXA","OK")))</f>
        <v/>
      </c>
    </row>
    <row r="165">
      <c r="A165" s="16" t="n"/>
      <c r="B165" s="17" t="n"/>
      <c r="C165" s="17" t="n"/>
      <c r="D165" s="18">
        <f>IF(A165="","",SUMIFS('Lista de materiais'!$G$6:$G$1505,'Lista de materiais'!$A$6:$A$1505,A165))</f>
        <v/>
      </c>
      <c r="E165" s="18">
        <f>IF(A165="","",N(C165)*$B$4)</f>
        <v/>
      </c>
      <c r="F165" s="19">
        <f>IF(A165="",0,IF($D$4="Quantidade produzida",N(B165),IF($D$4="Custo de material",N(B165)*D165,N(B165)*N(C165))))</f>
        <v/>
      </c>
      <c r="G165" s="18">
        <f>IF(OR(A165="",N(B165)=0),"",IF(SUM($F$6:$F$205)=0,0,'Custos indiretos'!$B$4*F165/SUM($F$6:$F$205)/B165))</f>
        <v/>
      </c>
      <c r="H165" s="18">
        <f>IF(A165="","",D165+E165+N(G165))</f>
        <v/>
      </c>
      <c r="I165" s="18" t="n"/>
      <c r="J165" s="20">
        <f>IF(OR(H165="",N(I165)=0),"",(I165-H165)/I165)</f>
        <v/>
      </c>
      <c r="K165" s="16">
        <f>IF(J165="","",IF(J165&lt;0,"PREJUÍZO",IF(J165&lt;$I$4,"MARGEM BAIXA","OK")))</f>
        <v/>
      </c>
    </row>
    <row r="166">
      <c r="A166" s="16" t="n"/>
      <c r="B166" s="17" t="n"/>
      <c r="C166" s="17" t="n"/>
      <c r="D166" s="18">
        <f>IF(A166="","",SUMIFS('Lista de materiais'!$G$6:$G$1505,'Lista de materiais'!$A$6:$A$1505,A166))</f>
        <v/>
      </c>
      <c r="E166" s="18">
        <f>IF(A166="","",N(C166)*$B$4)</f>
        <v/>
      </c>
      <c r="F166" s="19">
        <f>IF(A166="",0,IF($D$4="Quantidade produzida",N(B166),IF($D$4="Custo de material",N(B166)*D166,N(B166)*N(C166))))</f>
        <v/>
      </c>
      <c r="G166" s="18">
        <f>IF(OR(A166="",N(B166)=0),"",IF(SUM($F$6:$F$205)=0,0,'Custos indiretos'!$B$4*F166/SUM($F$6:$F$205)/B166))</f>
        <v/>
      </c>
      <c r="H166" s="18">
        <f>IF(A166="","",D166+E166+N(G166))</f>
        <v/>
      </c>
      <c r="I166" s="18" t="n"/>
      <c r="J166" s="20">
        <f>IF(OR(H166="",N(I166)=0),"",(I166-H166)/I166)</f>
        <v/>
      </c>
      <c r="K166" s="16">
        <f>IF(J166="","",IF(J166&lt;0,"PREJUÍZO",IF(J166&lt;$I$4,"MARGEM BAIXA","OK")))</f>
        <v/>
      </c>
    </row>
    <row r="167">
      <c r="A167" s="16" t="n"/>
      <c r="B167" s="17" t="n"/>
      <c r="C167" s="17" t="n"/>
      <c r="D167" s="18">
        <f>IF(A167="","",SUMIFS('Lista de materiais'!$G$6:$G$1505,'Lista de materiais'!$A$6:$A$1505,A167))</f>
        <v/>
      </c>
      <c r="E167" s="18">
        <f>IF(A167="","",N(C167)*$B$4)</f>
        <v/>
      </c>
      <c r="F167" s="19">
        <f>IF(A167="",0,IF($D$4="Quantidade produzida",N(B167),IF($D$4="Custo de material",N(B167)*D167,N(B167)*N(C167))))</f>
        <v/>
      </c>
      <c r="G167" s="18">
        <f>IF(OR(A167="",N(B167)=0),"",IF(SUM($F$6:$F$205)=0,0,'Custos indiretos'!$B$4*F167/SUM($F$6:$F$205)/B167))</f>
        <v/>
      </c>
      <c r="H167" s="18">
        <f>IF(A167="","",D167+E167+N(G167))</f>
        <v/>
      </c>
      <c r="I167" s="18" t="n"/>
      <c r="J167" s="20">
        <f>IF(OR(H167="",N(I167)=0),"",(I167-H167)/I167)</f>
        <v/>
      </c>
      <c r="K167" s="16">
        <f>IF(J167="","",IF(J167&lt;0,"PREJUÍZO",IF(J167&lt;$I$4,"MARGEM BAIXA","OK")))</f>
        <v/>
      </c>
    </row>
    <row r="168">
      <c r="A168" s="16" t="n"/>
      <c r="B168" s="17" t="n"/>
      <c r="C168" s="17" t="n"/>
      <c r="D168" s="18">
        <f>IF(A168="","",SUMIFS('Lista de materiais'!$G$6:$G$1505,'Lista de materiais'!$A$6:$A$1505,A168))</f>
        <v/>
      </c>
      <c r="E168" s="18">
        <f>IF(A168="","",N(C168)*$B$4)</f>
        <v/>
      </c>
      <c r="F168" s="19">
        <f>IF(A168="",0,IF($D$4="Quantidade produzida",N(B168),IF($D$4="Custo de material",N(B168)*D168,N(B168)*N(C168))))</f>
        <v/>
      </c>
      <c r="G168" s="18">
        <f>IF(OR(A168="",N(B168)=0),"",IF(SUM($F$6:$F$205)=0,0,'Custos indiretos'!$B$4*F168/SUM($F$6:$F$205)/B168))</f>
        <v/>
      </c>
      <c r="H168" s="18">
        <f>IF(A168="","",D168+E168+N(G168))</f>
        <v/>
      </c>
      <c r="I168" s="18" t="n"/>
      <c r="J168" s="20">
        <f>IF(OR(H168="",N(I168)=0),"",(I168-H168)/I168)</f>
        <v/>
      </c>
      <c r="K168" s="16">
        <f>IF(J168="","",IF(J168&lt;0,"PREJUÍZO",IF(J168&lt;$I$4,"MARGEM BAIXA","OK")))</f>
        <v/>
      </c>
    </row>
    <row r="169">
      <c r="A169" s="16" t="n"/>
      <c r="B169" s="17" t="n"/>
      <c r="C169" s="17" t="n"/>
      <c r="D169" s="18">
        <f>IF(A169="","",SUMIFS('Lista de materiais'!$G$6:$G$1505,'Lista de materiais'!$A$6:$A$1505,A169))</f>
        <v/>
      </c>
      <c r="E169" s="18">
        <f>IF(A169="","",N(C169)*$B$4)</f>
        <v/>
      </c>
      <c r="F169" s="19">
        <f>IF(A169="",0,IF($D$4="Quantidade produzida",N(B169),IF($D$4="Custo de material",N(B169)*D169,N(B169)*N(C169))))</f>
        <v/>
      </c>
      <c r="G169" s="18">
        <f>IF(OR(A169="",N(B169)=0),"",IF(SUM($F$6:$F$205)=0,0,'Custos indiretos'!$B$4*F169/SUM($F$6:$F$205)/B169))</f>
        <v/>
      </c>
      <c r="H169" s="18">
        <f>IF(A169="","",D169+E169+N(G169))</f>
        <v/>
      </c>
      <c r="I169" s="18" t="n"/>
      <c r="J169" s="20">
        <f>IF(OR(H169="",N(I169)=0),"",(I169-H169)/I169)</f>
        <v/>
      </c>
      <c r="K169" s="16">
        <f>IF(J169="","",IF(J169&lt;0,"PREJUÍZO",IF(J169&lt;$I$4,"MARGEM BAIXA","OK")))</f>
        <v/>
      </c>
    </row>
    <row r="170">
      <c r="A170" s="16" t="n"/>
      <c r="B170" s="17" t="n"/>
      <c r="C170" s="17" t="n"/>
      <c r="D170" s="18">
        <f>IF(A170="","",SUMIFS('Lista de materiais'!$G$6:$G$1505,'Lista de materiais'!$A$6:$A$1505,A170))</f>
        <v/>
      </c>
      <c r="E170" s="18">
        <f>IF(A170="","",N(C170)*$B$4)</f>
        <v/>
      </c>
      <c r="F170" s="19">
        <f>IF(A170="",0,IF($D$4="Quantidade produzida",N(B170),IF($D$4="Custo de material",N(B170)*D170,N(B170)*N(C170))))</f>
        <v/>
      </c>
      <c r="G170" s="18">
        <f>IF(OR(A170="",N(B170)=0),"",IF(SUM($F$6:$F$205)=0,0,'Custos indiretos'!$B$4*F170/SUM($F$6:$F$205)/B170))</f>
        <v/>
      </c>
      <c r="H170" s="18">
        <f>IF(A170="","",D170+E170+N(G170))</f>
        <v/>
      </c>
      <c r="I170" s="18" t="n"/>
      <c r="J170" s="20">
        <f>IF(OR(H170="",N(I170)=0),"",(I170-H170)/I170)</f>
        <v/>
      </c>
      <c r="K170" s="16">
        <f>IF(J170="","",IF(J170&lt;0,"PREJUÍZO",IF(J170&lt;$I$4,"MARGEM BAIXA","OK")))</f>
        <v/>
      </c>
    </row>
    <row r="171">
      <c r="A171" s="16" t="n"/>
      <c r="B171" s="17" t="n"/>
      <c r="C171" s="17" t="n"/>
      <c r="D171" s="18">
        <f>IF(A171="","",SUMIFS('Lista de materiais'!$G$6:$G$1505,'Lista de materiais'!$A$6:$A$1505,A171))</f>
        <v/>
      </c>
      <c r="E171" s="18">
        <f>IF(A171="","",N(C171)*$B$4)</f>
        <v/>
      </c>
      <c r="F171" s="19">
        <f>IF(A171="",0,IF($D$4="Quantidade produzida",N(B171),IF($D$4="Custo de material",N(B171)*D171,N(B171)*N(C171))))</f>
        <v/>
      </c>
      <c r="G171" s="18">
        <f>IF(OR(A171="",N(B171)=0),"",IF(SUM($F$6:$F$205)=0,0,'Custos indiretos'!$B$4*F171/SUM($F$6:$F$205)/B171))</f>
        <v/>
      </c>
      <c r="H171" s="18">
        <f>IF(A171="","",D171+E171+N(G171))</f>
        <v/>
      </c>
      <c r="I171" s="18" t="n"/>
      <c r="J171" s="20">
        <f>IF(OR(H171="",N(I171)=0),"",(I171-H171)/I171)</f>
        <v/>
      </c>
      <c r="K171" s="16">
        <f>IF(J171="","",IF(J171&lt;0,"PREJUÍZO",IF(J171&lt;$I$4,"MARGEM BAIXA","OK")))</f>
        <v/>
      </c>
    </row>
    <row r="172">
      <c r="A172" s="16" t="n"/>
      <c r="B172" s="17" t="n"/>
      <c r="C172" s="17" t="n"/>
      <c r="D172" s="18">
        <f>IF(A172="","",SUMIFS('Lista de materiais'!$G$6:$G$1505,'Lista de materiais'!$A$6:$A$1505,A172))</f>
        <v/>
      </c>
      <c r="E172" s="18">
        <f>IF(A172="","",N(C172)*$B$4)</f>
        <v/>
      </c>
      <c r="F172" s="19">
        <f>IF(A172="",0,IF($D$4="Quantidade produzida",N(B172),IF($D$4="Custo de material",N(B172)*D172,N(B172)*N(C172))))</f>
        <v/>
      </c>
      <c r="G172" s="18">
        <f>IF(OR(A172="",N(B172)=0),"",IF(SUM($F$6:$F$205)=0,0,'Custos indiretos'!$B$4*F172/SUM($F$6:$F$205)/B172))</f>
        <v/>
      </c>
      <c r="H172" s="18">
        <f>IF(A172="","",D172+E172+N(G172))</f>
        <v/>
      </c>
      <c r="I172" s="18" t="n"/>
      <c r="J172" s="20">
        <f>IF(OR(H172="",N(I172)=0),"",(I172-H172)/I172)</f>
        <v/>
      </c>
      <c r="K172" s="16">
        <f>IF(J172="","",IF(J172&lt;0,"PREJUÍZO",IF(J172&lt;$I$4,"MARGEM BAIXA","OK")))</f>
        <v/>
      </c>
    </row>
    <row r="173">
      <c r="A173" s="16" t="n"/>
      <c r="B173" s="17" t="n"/>
      <c r="C173" s="17" t="n"/>
      <c r="D173" s="18">
        <f>IF(A173="","",SUMIFS('Lista de materiais'!$G$6:$G$1505,'Lista de materiais'!$A$6:$A$1505,A173))</f>
        <v/>
      </c>
      <c r="E173" s="18">
        <f>IF(A173="","",N(C173)*$B$4)</f>
        <v/>
      </c>
      <c r="F173" s="19">
        <f>IF(A173="",0,IF($D$4="Quantidade produzida",N(B173),IF($D$4="Custo de material",N(B173)*D173,N(B173)*N(C173))))</f>
        <v/>
      </c>
      <c r="G173" s="18">
        <f>IF(OR(A173="",N(B173)=0),"",IF(SUM($F$6:$F$205)=0,0,'Custos indiretos'!$B$4*F173/SUM($F$6:$F$205)/B173))</f>
        <v/>
      </c>
      <c r="H173" s="18">
        <f>IF(A173="","",D173+E173+N(G173))</f>
        <v/>
      </c>
      <c r="I173" s="18" t="n"/>
      <c r="J173" s="20">
        <f>IF(OR(H173="",N(I173)=0),"",(I173-H173)/I173)</f>
        <v/>
      </c>
      <c r="K173" s="16">
        <f>IF(J173="","",IF(J173&lt;0,"PREJUÍZO",IF(J173&lt;$I$4,"MARGEM BAIXA","OK")))</f>
        <v/>
      </c>
    </row>
    <row r="174">
      <c r="A174" s="16" t="n"/>
      <c r="B174" s="17" t="n"/>
      <c r="C174" s="17" t="n"/>
      <c r="D174" s="18">
        <f>IF(A174="","",SUMIFS('Lista de materiais'!$G$6:$G$1505,'Lista de materiais'!$A$6:$A$1505,A174))</f>
        <v/>
      </c>
      <c r="E174" s="18">
        <f>IF(A174="","",N(C174)*$B$4)</f>
        <v/>
      </c>
      <c r="F174" s="19">
        <f>IF(A174="",0,IF($D$4="Quantidade produzida",N(B174),IF($D$4="Custo de material",N(B174)*D174,N(B174)*N(C174))))</f>
        <v/>
      </c>
      <c r="G174" s="18">
        <f>IF(OR(A174="",N(B174)=0),"",IF(SUM($F$6:$F$205)=0,0,'Custos indiretos'!$B$4*F174/SUM($F$6:$F$205)/B174))</f>
        <v/>
      </c>
      <c r="H174" s="18">
        <f>IF(A174="","",D174+E174+N(G174))</f>
        <v/>
      </c>
      <c r="I174" s="18" t="n"/>
      <c r="J174" s="20">
        <f>IF(OR(H174="",N(I174)=0),"",(I174-H174)/I174)</f>
        <v/>
      </c>
      <c r="K174" s="16">
        <f>IF(J174="","",IF(J174&lt;0,"PREJUÍZO",IF(J174&lt;$I$4,"MARGEM BAIXA","OK")))</f>
        <v/>
      </c>
    </row>
    <row r="175">
      <c r="A175" s="16" t="n"/>
      <c r="B175" s="17" t="n"/>
      <c r="C175" s="17" t="n"/>
      <c r="D175" s="18">
        <f>IF(A175="","",SUMIFS('Lista de materiais'!$G$6:$G$1505,'Lista de materiais'!$A$6:$A$1505,A175))</f>
        <v/>
      </c>
      <c r="E175" s="18">
        <f>IF(A175="","",N(C175)*$B$4)</f>
        <v/>
      </c>
      <c r="F175" s="19">
        <f>IF(A175="",0,IF($D$4="Quantidade produzida",N(B175),IF($D$4="Custo de material",N(B175)*D175,N(B175)*N(C175))))</f>
        <v/>
      </c>
      <c r="G175" s="18">
        <f>IF(OR(A175="",N(B175)=0),"",IF(SUM($F$6:$F$205)=0,0,'Custos indiretos'!$B$4*F175/SUM($F$6:$F$205)/B175))</f>
        <v/>
      </c>
      <c r="H175" s="18">
        <f>IF(A175="","",D175+E175+N(G175))</f>
        <v/>
      </c>
      <c r="I175" s="18" t="n"/>
      <c r="J175" s="20">
        <f>IF(OR(H175="",N(I175)=0),"",(I175-H175)/I175)</f>
        <v/>
      </c>
      <c r="K175" s="16">
        <f>IF(J175="","",IF(J175&lt;0,"PREJUÍZO",IF(J175&lt;$I$4,"MARGEM BAIXA","OK")))</f>
        <v/>
      </c>
    </row>
    <row r="176">
      <c r="A176" s="16" t="n"/>
      <c r="B176" s="17" t="n"/>
      <c r="C176" s="17" t="n"/>
      <c r="D176" s="18">
        <f>IF(A176="","",SUMIFS('Lista de materiais'!$G$6:$G$1505,'Lista de materiais'!$A$6:$A$1505,A176))</f>
        <v/>
      </c>
      <c r="E176" s="18">
        <f>IF(A176="","",N(C176)*$B$4)</f>
        <v/>
      </c>
      <c r="F176" s="19">
        <f>IF(A176="",0,IF($D$4="Quantidade produzida",N(B176),IF($D$4="Custo de material",N(B176)*D176,N(B176)*N(C176))))</f>
        <v/>
      </c>
      <c r="G176" s="18">
        <f>IF(OR(A176="",N(B176)=0),"",IF(SUM($F$6:$F$205)=0,0,'Custos indiretos'!$B$4*F176/SUM($F$6:$F$205)/B176))</f>
        <v/>
      </c>
      <c r="H176" s="18">
        <f>IF(A176="","",D176+E176+N(G176))</f>
        <v/>
      </c>
      <c r="I176" s="18" t="n"/>
      <c r="J176" s="20">
        <f>IF(OR(H176="",N(I176)=0),"",(I176-H176)/I176)</f>
        <v/>
      </c>
      <c r="K176" s="16">
        <f>IF(J176="","",IF(J176&lt;0,"PREJUÍZO",IF(J176&lt;$I$4,"MARGEM BAIXA","OK")))</f>
        <v/>
      </c>
    </row>
    <row r="177">
      <c r="A177" s="16" t="n"/>
      <c r="B177" s="17" t="n"/>
      <c r="C177" s="17" t="n"/>
      <c r="D177" s="18">
        <f>IF(A177="","",SUMIFS('Lista de materiais'!$G$6:$G$1505,'Lista de materiais'!$A$6:$A$1505,A177))</f>
        <v/>
      </c>
      <c r="E177" s="18">
        <f>IF(A177="","",N(C177)*$B$4)</f>
        <v/>
      </c>
      <c r="F177" s="19">
        <f>IF(A177="",0,IF($D$4="Quantidade produzida",N(B177),IF($D$4="Custo de material",N(B177)*D177,N(B177)*N(C177))))</f>
        <v/>
      </c>
      <c r="G177" s="18">
        <f>IF(OR(A177="",N(B177)=0),"",IF(SUM($F$6:$F$205)=0,0,'Custos indiretos'!$B$4*F177/SUM($F$6:$F$205)/B177))</f>
        <v/>
      </c>
      <c r="H177" s="18">
        <f>IF(A177="","",D177+E177+N(G177))</f>
        <v/>
      </c>
      <c r="I177" s="18" t="n"/>
      <c r="J177" s="20">
        <f>IF(OR(H177="",N(I177)=0),"",(I177-H177)/I177)</f>
        <v/>
      </c>
      <c r="K177" s="16">
        <f>IF(J177="","",IF(J177&lt;0,"PREJUÍZO",IF(J177&lt;$I$4,"MARGEM BAIXA","OK")))</f>
        <v/>
      </c>
    </row>
    <row r="178">
      <c r="A178" s="16" t="n"/>
      <c r="B178" s="17" t="n"/>
      <c r="C178" s="17" t="n"/>
      <c r="D178" s="18">
        <f>IF(A178="","",SUMIFS('Lista de materiais'!$G$6:$G$1505,'Lista de materiais'!$A$6:$A$1505,A178))</f>
        <v/>
      </c>
      <c r="E178" s="18">
        <f>IF(A178="","",N(C178)*$B$4)</f>
        <v/>
      </c>
      <c r="F178" s="19">
        <f>IF(A178="",0,IF($D$4="Quantidade produzida",N(B178),IF($D$4="Custo de material",N(B178)*D178,N(B178)*N(C178))))</f>
        <v/>
      </c>
      <c r="G178" s="18">
        <f>IF(OR(A178="",N(B178)=0),"",IF(SUM($F$6:$F$205)=0,0,'Custos indiretos'!$B$4*F178/SUM($F$6:$F$205)/B178))</f>
        <v/>
      </c>
      <c r="H178" s="18">
        <f>IF(A178="","",D178+E178+N(G178))</f>
        <v/>
      </c>
      <c r="I178" s="18" t="n"/>
      <c r="J178" s="20">
        <f>IF(OR(H178="",N(I178)=0),"",(I178-H178)/I178)</f>
        <v/>
      </c>
      <c r="K178" s="16">
        <f>IF(J178="","",IF(J178&lt;0,"PREJUÍZO",IF(J178&lt;$I$4,"MARGEM BAIXA","OK")))</f>
        <v/>
      </c>
    </row>
    <row r="179">
      <c r="A179" s="16" t="n"/>
      <c r="B179" s="17" t="n"/>
      <c r="C179" s="17" t="n"/>
      <c r="D179" s="18">
        <f>IF(A179="","",SUMIFS('Lista de materiais'!$G$6:$G$1505,'Lista de materiais'!$A$6:$A$1505,A179))</f>
        <v/>
      </c>
      <c r="E179" s="18">
        <f>IF(A179="","",N(C179)*$B$4)</f>
        <v/>
      </c>
      <c r="F179" s="19">
        <f>IF(A179="",0,IF($D$4="Quantidade produzida",N(B179),IF($D$4="Custo de material",N(B179)*D179,N(B179)*N(C179))))</f>
        <v/>
      </c>
      <c r="G179" s="18">
        <f>IF(OR(A179="",N(B179)=0),"",IF(SUM($F$6:$F$205)=0,0,'Custos indiretos'!$B$4*F179/SUM($F$6:$F$205)/B179))</f>
        <v/>
      </c>
      <c r="H179" s="18">
        <f>IF(A179="","",D179+E179+N(G179))</f>
        <v/>
      </c>
      <c r="I179" s="18" t="n"/>
      <c r="J179" s="20">
        <f>IF(OR(H179="",N(I179)=0),"",(I179-H179)/I179)</f>
        <v/>
      </c>
      <c r="K179" s="16">
        <f>IF(J179="","",IF(J179&lt;0,"PREJUÍZO",IF(J179&lt;$I$4,"MARGEM BAIXA","OK")))</f>
        <v/>
      </c>
    </row>
    <row r="180">
      <c r="A180" s="16" t="n"/>
      <c r="B180" s="17" t="n"/>
      <c r="C180" s="17" t="n"/>
      <c r="D180" s="18">
        <f>IF(A180="","",SUMIFS('Lista de materiais'!$G$6:$G$1505,'Lista de materiais'!$A$6:$A$1505,A180))</f>
        <v/>
      </c>
      <c r="E180" s="18">
        <f>IF(A180="","",N(C180)*$B$4)</f>
        <v/>
      </c>
      <c r="F180" s="19">
        <f>IF(A180="",0,IF($D$4="Quantidade produzida",N(B180),IF($D$4="Custo de material",N(B180)*D180,N(B180)*N(C180))))</f>
        <v/>
      </c>
      <c r="G180" s="18">
        <f>IF(OR(A180="",N(B180)=0),"",IF(SUM($F$6:$F$205)=0,0,'Custos indiretos'!$B$4*F180/SUM($F$6:$F$205)/B180))</f>
        <v/>
      </c>
      <c r="H180" s="18">
        <f>IF(A180="","",D180+E180+N(G180))</f>
        <v/>
      </c>
      <c r="I180" s="18" t="n"/>
      <c r="J180" s="20">
        <f>IF(OR(H180="",N(I180)=0),"",(I180-H180)/I180)</f>
        <v/>
      </c>
      <c r="K180" s="16">
        <f>IF(J180="","",IF(J180&lt;0,"PREJUÍZO",IF(J180&lt;$I$4,"MARGEM BAIXA","OK")))</f>
        <v/>
      </c>
    </row>
    <row r="181">
      <c r="A181" s="16" t="n"/>
      <c r="B181" s="17" t="n"/>
      <c r="C181" s="17" t="n"/>
      <c r="D181" s="18">
        <f>IF(A181="","",SUMIFS('Lista de materiais'!$G$6:$G$1505,'Lista de materiais'!$A$6:$A$1505,A181))</f>
        <v/>
      </c>
      <c r="E181" s="18">
        <f>IF(A181="","",N(C181)*$B$4)</f>
        <v/>
      </c>
      <c r="F181" s="19">
        <f>IF(A181="",0,IF($D$4="Quantidade produzida",N(B181),IF($D$4="Custo de material",N(B181)*D181,N(B181)*N(C181))))</f>
        <v/>
      </c>
      <c r="G181" s="18">
        <f>IF(OR(A181="",N(B181)=0),"",IF(SUM($F$6:$F$205)=0,0,'Custos indiretos'!$B$4*F181/SUM($F$6:$F$205)/B181))</f>
        <v/>
      </c>
      <c r="H181" s="18">
        <f>IF(A181="","",D181+E181+N(G181))</f>
        <v/>
      </c>
      <c r="I181" s="18" t="n"/>
      <c r="J181" s="20">
        <f>IF(OR(H181="",N(I181)=0),"",(I181-H181)/I181)</f>
        <v/>
      </c>
      <c r="K181" s="16">
        <f>IF(J181="","",IF(J181&lt;0,"PREJUÍZO",IF(J181&lt;$I$4,"MARGEM BAIXA","OK")))</f>
        <v/>
      </c>
    </row>
    <row r="182">
      <c r="A182" s="16" t="n"/>
      <c r="B182" s="17" t="n"/>
      <c r="C182" s="17" t="n"/>
      <c r="D182" s="18">
        <f>IF(A182="","",SUMIFS('Lista de materiais'!$G$6:$G$1505,'Lista de materiais'!$A$6:$A$1505,A182))</f>
        <v/>
      </c>
      <c r="E182" s="18">
        <f>IF(A182="","",N(C182)*$B$4)</f>
        <v/>
      </c>
      <c r="F182" s="19">
        <f>IF(A182="",0,IF($D$4="Quantidade produzida",N(B182),IF($D$4="Custo de material",N(B182)*D182,N(B182)*N(C182))))</f>
        <v/>
      </c>
      <c r="G182" s="18">
        <f>IF(OR(A182="",N(B182)=0),"",IF(SUM($F$6:$F$205)=0,0,'Custos indiretos'!$B$4*F182/SUM($F$6:$F$205)/B182))</f>
        <v/>
      </c>
      <c r="H182" s="18">
        <f>IF(A182="","",D182+E182+N(G182))</f>
        <v/>
      </c>
      <c r="I182" s="18" t="n"/>
      <c r="J182" s="20">
        <f>IF(OR(H182="",N(I182)=0),"",(I182-H182)/I182)</f>
        <v/>
      </c>
      <c r="K182" s="16">
        <f>IF(J182="","",IF(J182&lt;0,"PREJUÍZO",IF(J182&lt;$I$4,"MARGEM BAIXA","OK")))</f>
        <v/>
      </c>
    </row>
    <row r="183">
      <c r="A183" s="16" t="n"/>
      <c r="B183" s="17" t="n"/>
      <c r="C183" s="17" t="n"/>
      <c r="D183" s="18">
        <f>IF(A183="","",SUMIFS('Lista de materiais'!$G$6:$G$1505,'Lista de materiais'!$A$6:$A$1505,A183))</f>
        <v/>
      </c>
      <c r="E183" s="18">
        <f>IF(A183="","",N(C183)*$B$4)</f>
        <v/>
      </c>
      <c r="F183" s="19">
        <f>IF(A183="",0,IF($D$4="Quantidade produzida",N(B183),IF($D$4="Custo de material",N(B183)*D183,N(B183)*N(C183))))</f>
        <v/>
      </c>
      <c r="G183" s="18">
        <f>IF(OR(A183="",N(B183)=0),"",IF(SUM($F$6:$F$205)=0,0,'Custos indiretos'!$B$4*F183/SUM($F$6:$F$205)/B183))</f>
        <v/>
      </c>
      <c r="H183" s="18">
        <f>IF(A183="","",D183+E183+N(G183))</f>
        <v/>
      </c>
      <c r="I183" s="18" t="n"/>
      <c r="J183" s="20">
        <f>IF(OR(H183="",N(I183)=0),"",(I183-H183)/I183)</f>
        <v/>
      </c>
      <c r="K183" s="16">
        <f>IF(J183="","",IF(J183&lt;0,"PREJUÍZO",IF(J183&lt;$I$4,"MARGEM BAIXA","OK")))</f>
        <v/>
      </c>
    </row>
    <row r="184">
      <c r="A184" s="16" t="n"/>
      <c r="B184" s="17" t="n"/>
      <c r="C184" s="17" t="n"/>
      <c r="D184" s="18">
        <f>IF(A184="","",SUMIFS('Lista de materiais'!$G$6:$G$1505,'Lista de materiais'!$A$6:$A$1505,A184))</f>
        <v/>
      </c>
      <c r="E184" s="18">
        <f>IF(A184="","",N(C184)*$B$4)</f>
        <v/>
      </c>
      <c r="F184" s="19">
        <f>IF(A184="",0,IF($D$4="Quantidade produzida",N(B184),IF($D$4="Custo de material",N(B184)*D184,N(B184)*N(C184))))</f>
        <v/>
      </c>
      <c r="G184" s="18">
        <f>IF(OR(A184="",N(B184)=0),"",IF(SUM($F$6:$F$205)=0,0,'Custos indiretos'!$B$4*F184/SUM($F$6:$F$205)/B184))</f>
        <v/>
      </c>
      <c r="H184" s="18">
        <f>IF(A184="","",D184+E184+N(G184))</f>
        <v/>
      </c>
      <c r="I184" s="18" t="n"/>
      <c r="J184" s="20">
        <f>IF(OR(H184="",N(I184)=0),"",(I184-H184)/I184)</f>
        <v/>
      </c>
      <c r="K184" s="16">
        <f>IF(J184="","",IF(J184&lt;0,"PREJUÍZO",IF(J184&lt;$I$4,"MARGEM BAIXA","OK")))</f>
        <v/>
      </c>
    </row>
    <row r="185">
      <c r="A185" s="16" t="n"/>
      <c r="B185" s="17" t="n"/>
      <c r="C185" s="17" t="n"/>
      <c r="D185" s="18">
        <f>IF(A185="","",SUMIFS('Lista de materiais'!$G$6:$G$1505,'Lista de materiais'!$A$6:$A$1505,A185))</f>
        <v/>
      </c>
      <c r="E185" s="18">
        <f>IF(A185="","",N(C185)*$B$4)</f>
        <v/>
      </c>
      <c r="F185" s="19">
        <f>IF(A185="",0,IF($D$4="Quantidade produzida",N(B185),IF($D$4="Custo de material",N(B185)*D185,N(B185)*N(C185))))</f>
        <v/>
      </c>
      <c r="G185" s="18">
        <f>IF(OR(A185="",N(B185)=0),"",IF(SUM($F$6:$F$205)=0,0,'Custos indiretos'!$B$4*F185/SUM($F$6:$F$205)/B185))</f>
        <v/>
      </c>
      <c r="H185" s="18">
        <f>IF(A185="","",D185+E185+N(G185))</f>
        <v/>
      </c>
      <c r="I185" s="18" t="n"/>
      <c r="J185" s="20">
        <f>IF(OR(H185="",N(I185)=0),"",(I185-H185)/I185)</f>
        <v/>
      </c>
      <c r="K185" s="16">
        <f>IF(J185="","",IF(J185&lt;0,"PREJUÍZO",IF(J185&lt;$I$4,"MARGEM BAIXA","OK")))</f>
        <v/>
      </c>
    </row>
    <row r="186">
      <c r="A186" s="16" t="n"/>
      <c r="B186" s="17" t="n"/>
      <c r="C186" s="17" t="n"/>
      <c r="D186" s="18">
        <f>IF(A186="","",SUMIFS('Lista de materiais'!$G$6:$G$1505,'Lista de materiais'!$A$6:$A$1505,A186))</f>
        <v/>
      </c>
      <c r="E186" s="18">
        <f>IF(A186="","",N(C186)*$B$4)</f>
        <v/>
      </c>
      <c r="F186" s="19">
        <f>IF(A186="",0,IF($D$4="Quantidade produzida",N(B186),IF($D$4="Custo de material",N(B186)*D186,N(B186)*N(C186))))</f>
        <v/>
      </c>
      <c r="G186" s="18">
        <f>IF(OR(A186="",N(B186)=0),"",IF(SUM($F$6:$F$205)=0,0,'Custos indiretos'!$B$4*F186/SUM($F$6:$F$205)/B186))</f>
        <v/>
      </c>
      <c r="H186" s="18">
        <f>IF(A186="","",D186+E186+N(G186))</f>
        <v/>
      </c>
      <c r="I186" s="18" t="n"/>
      <c r="J186" s="20">
        <f>IF(OR(H186="",N(I186)=0),"",(I186-H186)/I186)</f>
        <v/>
      </c>
      <c r="K186" s="16">
        <f>IF(J186="","",IF(J186&lt;0,"PREJUÍZO",IF(J186&lt;$I$4,"MARGEM BAIXA","OK")))</f>
        <v/>
      </c>
    </row>
    <row r="187">
      <c r="A187" s="16" t="n"/>
      <c r="B187" s="17" t="n"/>
      <c r="C187" s="17" t="n"/>
      <c r="D187" s="18">
        <f>IF(A187="","",SUMIFS('Lista de materiais'!$G$6:$G$1505,'Lista de materiais'!$A$6:$A$1505,A187))</f>
        <v/>
      </c>
      <c r="E187" s="18">
        <f>IF(A187="","",N(C187)*$B$4)</f>
        <v/>
      </c>
      <c r="F187" s="19">
        <f>IF(A187="",0,IF($D$4="Quantidade produzida",N(B187),IF($D$4="Custo de material",N(B187)*D187,N(B187)*N(C187))))</f>
        <v/>
      </c>
      <c r="G187" s="18">
        <f>IF(OR(A187="",N(B187)=0),"",IF(SUM($F$6:$F$205)=0,0,'Custos indiretos'!$B$4*F187/SUM($F$6:$F$205)/B187))</f>
        <v/>
      </c>
      <c r="H187" s="18">
        <f>IF(A187="","",D187+E187+N(G187))</f>
        <v/>
      </c>
      <c r="I187" s="18" t="n"/>
      <c r="J187" s="20">
        <f>IF(OR(H187="",N(I187)=0),"",(I187-H187)/I187)</f>
        <v/>
      </c>
      <c r="K187" s="16">
        <f>IF(J187="","",IF(J187&lt;0,"PREJUÍZO",IF(J187&lt;$I$4,"MARGEM BAIXA","OK")))</f>
        <v/>
      </c>
    </row>
    <row r="188">
      <c r="A188" s="16" t="n"/>
      <c r="B188" s="17" t="n"/>
      <c r="C188" s="17" t="n"/>
      <c r="D188" s="18">
        <f>IF(A188="","",SUMIFS('Lista de materiais'!$G$6:$G$1505,'Lista de materiais'!$A$6:$A$1505,A188))</f>
        <v/>
      </c>
      <c r="E188" s="18">
        <f>IF(A188="","",N(C188)*$B$4)</f>
        <v/>
      </c>
      <c r="F188" s="19">
        <f>IF(A188="",0,IF($D$4="Quantidade produzida",N(B188),IF($D$4="Custo de material",N(B188)*D188,N(B188)*N(C188))))</f>
        <v/>
      </c>
      <c r="G188" s="18">
        <f>IF(OR(A188="",N(B188)=0),"",IF(SUM($F$6:$F$205)=0,0,'Custos indiretos'!$B$4*F188/SUM($F$6:$F$205)/B188))</f>
        <v/>
      </c>
      <c r="H188" s="18">
        <f>IF(A188="","",D188+E188+N(G188))</f>
        <v/>
      </c>
      <c r="I188" s="18" t="n"/>
      <c r="J188" s="20">
        <f>IF(OR(H188="",N(I188)=0),"",(I188-H188)/I188)</f>
        <v/>
      </c>
      <c r="K188" s="16">
        <f>IF(J188="","",IF(J188&lt;0,"PREJUÍZO",IF(J188&lt;$I$4,"MARGEM BAIXA","OK")))</f>
        <v/>
      </c>
    </row>
    <row r="189">
      <c r="A189" s="16" t="n"/>
      <c r="B189" s="17" t="n"/>
      <c r="C189" s="17" t="n"/>
      <c r="D189" s="18">
        <f>IF(A189="","",SUMIFS('Lista de materiais'!$G$6:$G$1505,'Lista de materiais'!$A$6:$A$1505,A189))</f>
        <v/>
      </c>
      <c r="E189" s="18">
        <f>IF(A189="","",N(C189)*$B$4)</f>
        <v/>
      </c>
      <c r="F189" s="19">
        <f>IF(A189="",0,IF($D$4="Quantidade produzida",N(B189),IF($D$4="Custo de material",N(B189)*D189,N(B189)*N(C189))))</f>
        <v/>
      </c>
      <c r="G189" s="18">
        <f>IF(OR(A189="",N(B189)=0),"",IF(SUM($F$6:$F$205)=0,0,'Custos indiretos'!$B$4*F189/SUM($F$6:$F$205)/B189))</f>
        <v/>
      </c>
      <c r="H189" s="18">
        <f>IF(A189="","",D189+E189+N(G189))</f>
        <v/>
      </c>
      <c r="I189" s="18" t="n"/>
      <c r="J189" s="20">
        <f>IF(OR(H189="",N(I189)=0),"",(I189-H189)/I189)</f>
        <v/>
      </c>
      <c r="K189" s="16">
        <f>IF(J189="","",IF(J189&lt;0,"PREJUÍZO",IF(J189&lt;$I$4,"MARGEM BAIXA","OK")))</f>
        <v/>
      </c>
    </row>
    <row r="190">
      <c r="A190" s="16" t="n"/>
      <c r="B190" s="17" t="n"/>
      <c r="C190" s="17" t="n"/>
      <c r="D190" s="18">
        <f>IF(A190="","",SUMIFS('Lista de materiais'!$G$6:$G$1505,'Lista de materiais'!$A$6:$A$1505,A190))</f>
        <v/>
      </c>
      <c r="E190" s="18">
        <f>IF(A190="","",N(C190)*$B$4)</f>
        <v/>
      </c>
      <c r="F190" s="19">
        <f>IF(A190="",0,IF($D$4="Quantidade produzida",N(B190),IF($D$4="Custo de material",N(B190)*D190,N(B190)*N(C190))))</f>
        <v/>
      </c>
      <c r="G190" s="18">
        <f>IF(OR(A190="",N(B190)=0),"",IF(SUM($F$6:$F$205)=0,0,'Custos indiretos'!$B$4*F190/SUM($F$6:$F$205)/B190))</f>
        <v/>
      </c>
      <c r="H190" s="18">
        <f>IF(A190="","",D190+E190+N(G190))</f>
        <v/>
      </c>
      <c r="I190" s="18" t="n"/>
      <c r="J190" s="20">
        <f>IF(OR(H190="",N(I190)=0),"",(I190-H190)/I190)</f>
        <v/>
      </c>
      <c r="K190" s="16">
        <f>IF(J190="","",IF(J190&lt;0,"PREJUÍZO",IF(J190&lt;$I$4,"MARGEM BAIXA","OK")))</f>
        <v/>
      </c>
    </row>
    <row r="191">
      <c r="A191" s="16" t="n"/>
      <c r="B191" s="17" t="n"/>
      <c r="C191" s="17" t="n"/>
      <c r="D191" s="18">
        <f>IF(A191="","",SUMIFS('Lista de materiais'!$G$6:$G$1505,'Lista de materiais'!$A$6:$A$1505,A191))</f>
        <v/>
      </c>
      <c r="E191" s="18">
        <f>IF(A191="","",N(C191)*$B$4)</f>
        <v/>
      </c>
      <c r="F191" s="19">
        <f>IF(A191="",0,IF($D$4="Quantidade produzida",N(B191),IF($D$4="Custo de material",N(B191)*D191,N(B191)*N(C191))))</f>
        <v/>
      </c>
      <c r="G191" s="18">
        <f>IF(OR(A191="",N(B191)=0),"",IF(SUM($F$6:$F$205)=0,0,'Custos indiretos'!$B$4*F191/SUM($F$6:$F$205)/B191))</f>
        <v/>
      </c>
      <c r="H191" s="18">
        <f>IF(A191="","",D191+E191+N(G191))</f>
        <v/>
      </c>
      <c r="I191" s="18" t="n"/>
      <c r="J191" s="20">
        <f>IF(OR(H191="",N(I191)=0),"",(I191-H191)/I191)</f>
        <v/>
      </c>
      <c r="K191" s="16">
        <f>IF(J191="","",IF(J191&lt;0,"PREJUÍZO",IF(J191&lt;$I$4,"MARGEM BAIXA","OK")))</f>
        <v/>
      </c>
    </row>
    <row r="192">
      <c r="A192" s="16" t="n"/>
      <c r="B192" s="17" t="n"/>
      <c r="C192" s="17" t="n"/>
      <c r="D192" s="18">
        <f>IF(A192="","",SUMIFS('Lista de materiais'!$G$6:$G$1505,'Lista de materiais'!$A$6:$A$1505,A192))</f>
        <v/>
      </c>
      <c r="E192" s="18">
        <f>IF(A192="","",N(C192)*$B$4)</f>
        <v/>
      </c>
      <c r="F192" s="19">
        <f>IF(A192="",0,IF($D$4="Quantidade produzida",N(B192),IF($D$4="Custo de material",N(B192)*D192,N(B192)*N(C192))))</f>
        <v/>
      </c>
      <c r="G192" s="18">
        <f>IF(OR(A192="",N(B192)=0),"",IF(SUM($F$6:$F$205)=0,0,'Custos indiretos'!$B$4*F192/SUM($F$6:$F$205)/B192))</f>
        <v/>
      </c>
      <c r="H192" s="18">
        <f>IF(A192="","",D192+E192+N(G192))</f>
        <v/>
      </c>
      <c r="I192" s="18" t="n"/>
      <c r="J192" s="20">
        <f>IF(OR(H192="",N(I192)=0),"",(I192-H192)/I192)</f>
        <v/>
      </c>
      <c r="K192" s="16">
        <f>IF(J192="","",IF(J192&lt;0,"PREJUÍZO",IF(J192&lt;$I$4,"MARGEM BAIXA","OK")))</f>
        <v/>
      </c>
    </row>
    <row r="193">
      <c r="A193" s="16" t="n"/>
      <c r="B193" s="17" t="n"/>
      <c r="C193" s="17" t="n"/>
      <c r="D193" s="18">
        <f>IF(A193="","",SUMIFS('Lista de materiais'!$G$6:$G$1505,'Lista de materiais'!$A$6:$A$1505,A193))</f>
        <v/>
      </c>
      <c r="E193" s="18">
        <f>IF(A193="","",N(C193)*$B$4)</f>
        <v/>
      </c>
      <c r="F193" s="19">
        <f>IF(A193="",0,IF($D$4="Quantidade produzida",N(B193),IF($D$4="Custo de material",N(B193)*D193,N(B193)*N(C193))))</f>
        <v/>
      </c>
      <c r="G193" s="18">
        <f>IF(OR(A193="",N(B193)=0),"",IF(SUM($F$6:$F$205)=0,0,'Custos indiretos'!$B$4*F193/SUM($F$6:$F$205)/B193))</f>
        <v/>
      </c>
      <c r="H193" s="18">
        <f>IF(A193="","",D193+E193+N(G193))</f>
        <v/>
      </c>
      <c r="I193" s="18" t="n"/>
      <c r="J193" s="20">
        <f>IF(OR(H193="",N(I193)=0),"",(I193-H193)/I193)</f>
        <v/>
      </c>
      <c r="K193" s="16">
        <f>IF(J193="","",IF(J193&lt;0,"PREJUÍZO",IF(J193&lt;$I$4,"MARGEM BAIXA","OK")))</f>
        <v/>
      </c>
    </row>
    <row r="194">
      <c r="A194" s="16" t="n"/>
      <c r="B194" s="17" t="n"/>
      <c r="C194" s="17" t="n"/>
      <c r="D194" s="18">
        <f>IF(A194="","",SUMIFS('Lista de materiais'!$G$6:$G$1505,'Lista de materiais'!$A$6:$A$1505,A194))</f>
        <v/>
      </c>
      <c r="E194" s="18">
        <f>IF(A194="","",N(C194)*$B$4)</f>
        <v/>
      </c>
      <c r="F194" s="19">
        <f>IF(A194="",0,IF($D$4="Quantidade produzida",N(B194),IF($D$4="Custo de material",N(B194)*D194,N(B194)*N(C194))))</f>
        <v/>
      </c>
      <c r="G194" s="18">
        <f>IF(OR(A194="",N(B194)=0),"",IF(SUM($F$6:$F$205)=0,0,'Custos indiretos'!$B$4*F194/SUM($F$6:$F$205)/B194))</f>
        <v/>
      </c>
      <c r="H194" s="18">
        <f>IF(A194="","",D194+E194+N(G194))</f>
        <v/>
      </c>
      <c r="I194" s="18" t="n"/>
      <c r="J194" s="20">
        <f>IF(OR(H194="",N(I194)=0),"",(I194-H194)/I194)</f>
        <v/>
      </c>
      <c r="K194" s="16">
        <f>IF(J194="","",IF(J194&lt;0,"PREJUÍZO",IF(J194&lt;$I$4,"MARGEM BAIXA","OK")))</f>
        <v/>
      </c>
    </row>
    <row r="195">
      <c r="A195" s="16" t="n"/>
      <c r="B195" s="17" t="n"/>
      <c r="C195" s="17" t="n"/>
      <c r="D195" s="18">
        <f>IF(A195="","",SUMIFS('Lista de materiais'!$G$6:$G$1505,'Lista de materiais'!$A$6:$A$1505,A195))</f>
        <v/>
      </c>
      <c r="E195" s="18">
        <f>IF(A195="","",N(C195)*$B$4)</f>
        <v/>
      </c>
      <c r="F195" s="19">
        <f>IF(A195="",0,IF($D$4="Quantidade produzida",N(B195),IF($D$4="Custo de material",N(B195)*D195,N(B195)*N(C195))))</f>
        <v/>
      </c>
      <c r="G195" s="18">
        <f>IF(OR(A195="",N(B195)=0),"",IF(SUM($F$6:$F$205)=0,0,'Custos indiretos'!$B$4*F195/SUM($F$6:$F$205)/B195))</f>
        <v/>
      </c>
      <c r="H195" s="18">
        <f>IF(A195="","",D195+E195+N(G195))</f>
        <v/>
      </c>
      <c r="I195" s="18" t="n"/>
      <c r="J195" s="20">
        <f>IF(OR(H195="",N(I195)=0),"",(I195-H195)/I195)</f>
        <v/>
      </c>
      <c r="K195" s="16">
        <f>IF(J195="","",IF(J195&lt;0,"PREJUÍZO",IF(J195&lt;$I$4,"MARGEM BAIXA","OK")))</f>
        <v/>
      </c>
    </row>
    <row r="196">
      <c r="A196" s="16" t="n"/>
      <c r="B196" s="17" t="n"/>
      <c r="C196" s="17" t="n"/>
      <c r="D196" s="18">
        <f>IF(A196="","",SUMIFS('Lista de materiais'!$G$6:$G$1505,'Lista de materiais'!$A$6:$A$1505,A196))</f>
        <v/>
      </c>
      <c r="E196" s="18">
        <f>IF(A196="","",N(C196)*$B$4)</f>
        <v/>
      </c>
      <c r="F196" s="19">
        <f>IF(A196="",0,IF($D$4="Quantidade produzida",N(B196),IF($D$4="Custo de material",N(B196)*D196,N(B196)*N(C196))))</f>
        <v/>
      </c>
      <c r="G196" s="18">
        <f>IF(OR(A196="",N(B196)=0),"",IF(SUM($F$6:$F$205)=0,0,'Custos indiretos'!$B$4*F196/SUM($F$6:$F$205)/B196))</f>
        <v/>
      </c>
      <c r="H196" s="18">
        <f>IF(A196="","",D196+E196+N(G196))</f>
        <v/>
      </c>
      <c r="I196" s="18" t="n"/>
      <c r="J196" s="20">
        <f>IF(OR(H196="",N(I196)=0),"",(I196-H196)/I196)</f>
        <v/>
      </c>
      <c r="K196" s="16">
        <f>IF(J196="","",IF(J196&lt;0,"PREJUÍZO",IF(J196&lt;$I$4,"MARGEM BAIXA","OK")))</f>
        <v/>
      </c>
    </row>
    <row r="197">
      <c r="A197" s="16" t="n"/>
      <c r="B197" s="17" t="n"/>
      <c r="C197" s="17" t="n"/>
      <c r="D197" s="18">
        <f>IF(A197="","",SUMIFS('Lista de materiais'!$G$6:$G$1505,'Lista de materiais'!$A$6:$A$1505,A197))</f>
        <v/>
      </c>
      <c r="E197" s="18">
        <f>IF(A197="","",N(C197)*$B$4)</f>
        <v/>
      </c>
      <c r="F197" s="19">
        <f>IF(A197="",0,IF($D$4="Quantidade produzida",N(B197),IF($D$4="Custo de material",N(B197)*D197,N(B197)*N(C197))))</f>
        <v/>
      </c>
      <c r="G197" s="18">
        <f>IF(OR(A197="",N(B197)=0),"",IF(SUM($F$6:$F$205)=0,0,'Custos indiretos'!$B$4*F197/SUM($F$6:$F$205)/B197))</f>
        <v/>
      </c>
      <c r="H197" s="18">
        <f>IF(A197="","",D197+E197+N(G197))</f>
        <v/>
      </c>
      <c r="I197" s="18" t="n"/>
      <c r="J197" s="20">
        <f>IF(OR(H197="",N(I197)=0),"",(I197-H197)/I197)</f>
        <v/>
      </c>
      <c r="K197" s="16">
        <f>IF(J197="","",IF(J197&lt;0,"PREJUÍZO",IF(J197&lt;$I$4,"MARGEM BAIXA","OK")))</f>
        <v/>
      </c>
    </row>
    <row r="198">
      <c r="A198" s="16" t="n"/>
      <c r="B198" s="17" t="n"/>
      <c r="C198" s="17" t="n"/>
      <c r="D198" s="18">
        <f>IF(A198="","",SUMIFS('Lista de materiais'!$G$6:$G$1505,'Lista de materiais'!$A$6:$A$1505,A198))</f>
        <v/>
      </c>
      <c r="E198" s="18">
        <f>IF(A198="","",N(C198)*$B$4)</f>
        <v/>
      </c>
      <c r="F198" s="19">
        <f>IF(A198="",0,IF($D$4="Quantidade produzida",N(B198),IF($D$4="Custo de material",N(B198)*D198,N(B198)*N(C198))))</f>
        <v/>
      </c>
      <c r="G198" s="18">
        <f>IF(OR(A198="",N(B198)=0),"",IF(SUM($F$6:$F$205)=0,0,'Custos indiretos'!$B$4*F198/SUM($F$6:$F$205)/B198))</f>
        <v/>
      </c>
      <c r="H198" s="18">
        <f>IF(A198="","",D198+E198+N(G198))</f>
        <v/>
      </c>
      <c r="I198" s="18" t="n"/>
      <c r="J198" s="20">
        <f>IF(OR(H198="",N(I198)=0),"",(I198-H198)/I198)</f>
        <v/>
      </c>
      <c r="K198" s="16">
        <f>IF(J198="","",IF(J198&lt;0,"PREJUÍZO",IF(J198&lt;$I$4,"MARGEM BAIXA","OK")))</f>
        <v/>
      </c>
    </row>
    <row r="199">
      <c r="A199" s="16" t="n"/>
      <c r="B199" s="17" t="n"/>
      <c r="C199" s="17" t="n"/>
      <c r="D199" s="18">
        <f>IF(A199="","",SUMIFS('Lista de materiais'!$G$6:$G$1505,'Lista de materiais'!$A$6:$A$1505,A199))</f>
        <v/>
      </c>
      <c r="E199" s="18">
        <f>IF(A199="","",N(C199)*$B$4)</f>
        <v/>
      </c>
      <c r="F199" s="19">
        <f>IF(A199="",0,IF($D$4="Quantidade produzida",N(B199),IF($D$4="Custo de material",N(B199)*D199,N(B199)*N(C199))))</f>
        <v/>
      </c>
      <c r="G199" s="18">
        <f>IF(OR(A199="",N(B199)=0),"",IF(SUM($F$6:$F$205)=0,0,'Custos indiretos'!$B$4*F199/SUM($F$6:$F$205)/B199))</f>
        <v/>
      </c>
      <c r="H199" s="18">
        <f>IF(A199="","",D199+E199+N(G199))</f>
        <v/>
      </c>
      <c r="I199" s="18" t="n"/>
      <c r="J199" s="20">
        <f>IF(OR(H199="",N(I199)=0),"",(I199-H199)/I199)</f>
        <v/>
      </c>
      <c r="K199" s="16">
        <f>IF(J199="","",IF(J199&lt;0,"PREJUÍZO",IF(J199&lt;$I$4,"MARGEM BAIXA","OK")))</f>
        <v/>
      </c>
    </row>
    <row r="200">
      <c r="A200" s="16" t="n"/>
      <c r="B200" s="17" t="n"/>
      <c r="C200" s="17" t="n"/>
      <c r="D200" s="18">
        <f>IF(A200="","",SUMIFS('Lista de materiais'!$G$6:$G$1505,'Lista de materiais'!$A$6:$A$1505,A200))</f>
        <v/>
      </c>
      <c r="E200" s="18">
        <f>IF(A200="","",N(C200)*$B$4)</f>
        <v/>
      </c>
      <c r="F200" s="19">
        <f>IF(A200="",0,IF($D$4="Quantidade produzida",N(B200),IF($D$4="Custo de material",N(B200)*D200,N(B200)*N(C200))))</f>
        <v/>
      </c>
      <c r="G200" s="18">
        <f>IF(OR(A200="",N(B200)=0),"",IF(SUM($F$6:$F$205)=0,0,'Custos indiretos'!$B$4*F200/SUM($F$6:$F$205)/B200))</f>
        <v/>
      </c>
      <c r="H200" s="18">
        <f>IF(A200="","",D200+E200+N(G200))</f>
        <v/>
      </c>
      <c r="I200" s="18" t="n"/>
      <c r="J200" s="20">
        <f>IF(OR(H200="",N(I200)=0),"",(I200-H200)/I200)</f>
        <v/>
      </c>
      <c r="K200" s="16">
        <f>IF(J200="","",IF(J200&lt;0,"PREJUÍZO",IF(J200&lt;$I$4,"MARGEM BAIXA","OK")))</f>
        <v/>
      </c>
    </row>
    <row r="201">
      <c r="A201" s="16" t="n"/>
      <c r="B201" s="17" t="n"/>
      <c r="C201" s="17" t="n"/>
      <c r="D201" s="18">
        <f>IF(A201="","",SUMIFS('Lista de materiais'!$G$6:$G$1505,'Lista de materiais'!$A$6:$A$1505,A201))</f>
        <v/>
      </c>
      <c r="E201" s="18">
        <f>IF(A201="","",N(C201)*$B$4)</f>
        <v/>
      </c>
      <c r="F201" s="19">
        <f>IF(A201="",0,IF($D$4="Quantidade produzida",N(B201),IF($D$4="Custo de material",N(B201)*D201,N(B201)*N(C201))))</f>
        <v/>
      </c>
      <c r="G201" s="18">
        <f>IF(OR(A201="",N(B201)=0),"",IF(SUM($F$6:$F$205)=0,0,'Custos indiretos'!$B$4*F201/SUM($F$6:$F$205)/B201))</f>
        <v/>
      </c>
      <c r="H201" s="18">
        <f>IF(A201="","",D201+E201+N(G201))</f>
        <v/>
      </c>
      <c r="I201" s="18" t="n"/>
      <c r="J201" s="20">
        <f>IF(OR(H201="",N(I201)=0),"",(I201-H201)/I201)</f>
        <v/>
      </c>
      <c r="K201" s="16">
        <f>IF(J201="","",IF(J201&lt;0,"PREJUÍZO",IF(J201&lt;$I$4,"MARGEM BAIXA","OK")))</f>
        <v/>
      </c>
    </row>
    <row r="202">
      <c r="A202" s="16" t="n"/>
      <c r="B202" s="17" t="n"/>
      <c r="C202" s="17" t="n"/>
      <c r="D202" s="18">
        <f>IF(A202="","",SUMIFS('Lista de materiais'!$G$6:$G$1505,'Lista de materiais'!$A$6:$A$1505,A202))</f>
        <v/>
      </c>
      <c r="E202" s="18">
        <f>IF(A202="","",N(C202)*$B$4)</f>
        <v/>
      </c>
      <c r="F202" s="19">
        <f>IF(A202="",0,IF($D$4="Quantidade produzida",N(B202),IF($D$4="Custo de material",N(B202)*D202,N(B202)*N(C202))))</f>
        <v/>
      </c>
      <c r="G202" s="18">
        <f>IF(OR(A202="",N(B202)=0),"",IF(SUM($F$6:$F$205)=0,0,'Custos indiretos'!$B$4*F202/SUM($F$6:$F$205)/B202))</f>
        <v/>
      </c>
      <c r="H202" s="18">
        <f>IF(A202="","",D202+E202+N(G202))</f>
        <v/>
      </c>
      <c r="I202" s="18" t="n"/>
      <c r="J202" s="20">
        <f>IF(OR(H202="",N(I202)=0),"",(I202-H202)/I202)</f>
        <v/>
      </c>
      <c r="K202" s="16">
        <f>IF(J202="","",IF(J202&lt;0,"PREJUÍZO",IF(J202&lt;$I$4,"MARGEM BAIXA","OK")))</f>
        <v/>
      </c>
    </row>
    <row r="203">
      <c r="A203" s="16" t="n"/>
      <c r="B203" s="17" t="n"/>
      <c r="C203" s="17" t="n"/>
      <c r="D203" s="18">
        <f>IF(A203="","",SUMIFS('Lista de materiais'!$G$6:$G$1505,'Lista de materiais'!$A$6:$A$1505,A203))</f>
        <v/>
      </c>
      <c r="E203" s="18">
        <f>IF(A203="","",N(C203)*$B$4)</f>
        <v/>
      </c>
      <c r="F203" s="19">
        <f>IF(A203="",0,IF($D$4="Quantidade produzida",N(B203),IF($D$4="Custo de material",N(B203)*D203,N(B203)*N(C203))))</f>
        <v/>
      </c>
      <c r="G203" s="18">
        <f>IF(OR(A203="",N(B203)=0),"",IF(SUM($F$6:$F$205)=0,0,'Custos indiretos'!$B$4*F203/SUM($F$6:$F$205)/B203))</f>
        <v/>
      </c>
      <c r="H203" s="18">
        <f>IF(A203="","",D203+E203+N(G203))</f>
        <v/>
      </c>
      <c r="I203" s="18" t="n"/>
      <c r="J203" s="20">
        <f>IF(OR(H203="",N(I203)=0),"",(I203-H203)/I203)</f>
        <v/>
      </c>
      <c r="K203" s="16">
        <f>IF(J203="","",IF(J203&lt;0,"PREJUÍZO",IF(J203&lt;$I$4,"MARGEM BAIXA","OK")))</f>
        <v/>
      </c>
    </row>
    <row r="204">
      <c r="A204" s="16" t="n"/>
      <c r="B204" s="17" t="n"/>
      <c r="C204" s="17" t="n"/>
      <c r="D204" s="18">
        <f>IF(A204="","",SUMIFS('Lista de materiais'!$G$6:$G$1505,'Lista de materiais'!$A$6:$A$1505,A204))</f>
        <v/>
      </c>
      <c r="E204" s="18">
        <f>IF(A204="","",N(C204)*$B$4)</f>
        <v/>
      </c>
      <c r="F204" s="19">
        <f>IF(A204="",0,IF($D$4="Quantidade produzida",N(B204),IF($D$4="Custo de material",N(B204)*D204,N(B204)*N(C204))))</f>
        <v/>
      </c>
      <c r="G204" s="18">
        <f>IF(OR(A204="",N(B204)=0),"",IF(SUM($F$6:$F$205)=0,0,'Custos indiretos'!$B$4*F204/SUM($F$6:$F$205)/B204))</f>
        <v/>
      </c>
      <c r="H204" s="18">
        <f>IF(A204="","",D204+E204+N(G204))</f>
        <v/>
      </c>
      <c r="I204" s="18" t="n"/>
      <c r="J204" s="20">
        <f>IF(OR(H204="",N(I204)=0),"",(I204-H204)/I204)</f>
        <v/>
      </c>
      <c r="K204" s="16">
        <f>IF(J204="","",IF(J204&lt;0,"PREJUÍZO",IF(J204&lt;$I$4,"MARGEM BAIXA","OK")))</f>
        <v/>
      </c>
    </row>
    <row r="205">
      <c r="A205" s="16" t="n"/>
      <c r="B205" s="17" t="n"/>
      <c r="C205" s="17" t="n"/>
      <c r="D205" s="18">
        <f>IF(A205="","",SUMIFS('Lista de materiais'!$G$6:$G$1505,'Lista de materiais'!$A$6:$A$1505,A205))</f>
        <v/>
      </c>
      <c r="E205" s="18">
        <f>IF(A205="","",N(C205)*$B$4)</f>
        <v/>
      </c>
      <c r="F205" s="19">
        <f>IF(A205="",0,IF($D$4="Quantidade produzida",N(B205),IF($D$4="Custo de material",N(B205)*D205,N(B205)*N(C205))))</f>
        <v/>
      </c>
      <c r="G205" s="18">
        <f>IF(OR(A205="",N(B205)=0),"",IF(SUM($F$6:$F$205)=0,0,'Custos indiretos'!$B$4*F205/SUM($F$6:$F$205)/B205))</f>
        <v/>
      </c>
      <c r="H205" s="18">
        <f>IF(A205="","",D205+E205+N(G205))</f>
        <v/>
      </c>
      <c r="I205" s="18" t="n"/>
      <c r="J205" s="20">
        <f>IF(OR(H205="",N(I205)=0),"",(I205-H205)/I205)</f>
        <v/>
      </c>
      <c r="K205" s="16">
        <f>IF(J205="","",IF(J205&lt;0,"PREJUÍZO",IF(J205&lt;$I$4,"MARGEM BAIXA","OK")))</f>
        <v/>
      </c>
    </row>
  </sheetData>
  <autoFilter ref="A5:K205"/>
  <mergeCells count="1">
    <mergeCell ref="D4:E4"/>
  </mergeCells>
  <conditionalFormatting sqref="K6:K205">
    <cfRule type="expression" priority="1" dxfId="0">
      <formula>K6="PREJUÍZO"</formula>
    </cfRule>
    <cfRule type="expression" priority="2" dxfId="1">
      <formula>K6="MARGEM BAIXA"</formula>
    </cfRule>
    <cfRule type="expression" priority="3" dxfId="2">
      <formula>K6="OK"</formula>
    </cfRule>
  </conditionalFormatting>
  <conditionalFormatting sqref="J6:J205">
    <cfRule type="cellIs" priority="4" operator="lessThan" dxfId="0">
      <formula>0</formula>
    </cfRule>
  </conditionalFormatting>
  <dataValidations count="1">
    <dataValidation sqref="D4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0" customWidth="1" min="3" max="3"/>
    <col width="15" customWidth="1" min="4" max="4"/>
  </cols>
  <sheetData>
    <row r="1" ht="26" customHeight="1">
      <c r="A1" s="6" t="inlineStr">
        <is>
          <t>Cadastro de materiais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2" t="inlineStr">
        <is>
          <t>Código</t>
        </is>
      </c>
      <c r="B5" s="12" t="inlineStr">
        <is>
          <t>Material</t>
        </is>
      </c>
      <c r="C5" s="12" t="inlineStr">
        <is>
          <t>Unidade</t>
        </is>
      </c>
      <c r="D5" s="12" t="inlineStr">
        <is>
          <t>Custo unitário</t>
        </is>
      </c>
    </row>
    <row r="6">
      <c r="A6" s="10" t="inlineStr">
        <is>
          <t>M01</t>
        </is>
      </c>
      <c r="B6" s="10" t="inlineStr">
        <is>
          <t>Farinha de trigo</t>
        </is>
      </c>
      <c r="C6" s="10" t="inlineStr">
        <is>
          <t>KG</t>
        </is>
      </c>
      <c r="D6" s="9" t="n">
        <v>5.2</v>
      </c>
    </row>
    <row r="7">
      <c r="A7" s="10" t="inlineStr">
        <is>
          <t>M02</t>
        </is>
      </c>
      <c r="B7" s="10" t="inlineStr">
        <is>
          <t>Açúcar refinado</t>
        </is>
      </c>
      <c r="C7" s="10" t="inlineStr">
        <is>
          <t>KG</t>
        </is>
      </c>
      <c r="D7" s="9" t="n">
        <v>4.6</v>
      </c>
    </row>
    <row r="8">
      <c r="A8" s="10" t="inlineStr">
        <is>
          <t>M03</t>
        </is>
      </c>
      <c r="B8" s="10" t="inlineStr">
        <is>
          <t>Chocolate em pó 50%</t>
        </is>
      </c>
      <c r="C8" s="10" t="inlineStr">
        <is>
          <t>KG</t>
        </is>
      </c>
      <c r="D8" s="9" t="n">
        <v>38</v>
      </c>
    </row>
    <row r="9">
      <c r="A9" s="10" t="inlineStr">
        <is>
          <t>M04</t>
        </is>
      </c>
      <c r="B9" s="10" t="inlineStr">
        <is>
          <t>Ovo</t>
        </is>
      </c>
      <c r="C9" s="10" t="inlineStr">
        <is>
          <t>UN</t>
        </is>
      </c>
      <c r="D9" s="9" t="n">
        <v>0.85</v>
      </c>
    </row>
    <row r="10">
      <c r="A10" s="10" t="inlineStr">
        <is>
          <t>M05</t>
        </is>
      </c>
      <c r="B10" s="10" t="inlineStr">
        <is>
          <t>Leite condensado 395 g</t>
        </is>
      </c>
      <c r="C10" s="10" t="inlineStr">
        <is>
          <t>UN</t>
        </is>
      </c>
      <c r="D10" s="9" t="n">
        <v>6.9</v>
      </c>
    </row>
    <row r="11">
      <c r="A11" s="10" t="inlineStr">
        <is>
          <t>M06</t>
        </is>
      </c>
      <c r="B11" s="10" t="inlineStr">
        <is>
          <t>Manteiga sem sal</t>
        </is>
      </c>
      <c r="C11" s="10" t="inlineStr">
        <is>
          <t>KG</t>
        </is>
      </c>
      <c r="D11" s="9" t="n">
        <v>42</v>
      </c>
    </row>
    <row r="12">
      <c r="A12" s="10" t="inlineStr">
        <is>
          <t>M07</t>
        </is>
      </c>
      <c r="B12" s="10" t="inlineStr">
        <is>
          <t>Embalagem para bolo</t>
        </is>
      </c>
      <c r="C12" s="10" t="inlineStr">
        <is>
          <t>UN</t>
        </is>
      </c>
      <c r="D12" s="9" t="n">
        <v>3.2</v>
      </c>
    </row>
    <row r="13">
      <c r="A13" s="10" t="inlineStr">
        <is>
          <t>M08</t>
        </is>
      </c>
      <c r="B13" s="10" t="inlineStr">
        <is>
          <t>Forminha nº 4</t>
        </is>
      </c>
      <c r="C13" s="10" t="inlineStr">
        <is>
          <t>CENTO</t>
        </is>
      </c>
      <c r="D13" s="9" t="n">
        <v>4.5</v>
      </c>
    </row>
    <row r="14">
      <c r="A14" s="16" t="n"/>
      <c r="B14" s="16" t="n"/>
      <c r="C14" s="16" t="n"/>
      <c r="D14" s="18" t="n"/>
    </row>
    <row r="15">
      <c r="A15" s="16" t="n"/>
      <c r="B15" s="16" t="n"/>
      <c r="C15" s="16" t="n"/>
      <c r="D15" s="18" t="n"/>
    </row>
    <row r="16">
      <c r="A16" s="16" t="n"/>
      <c r="B16" s="16" t="n"/>
      <c r="C16" s="16" t="n"/>
      <c r="D16" s="18" t="n"/>
    </row>
    <row r="17">
      <c r="A17" s="16" t="n"/>
      <c r="B17" s="16" t="n"/>
      <c r="C17" s="16" t="n"/>
      <c r="D17" s="18" t="n"/>
    </row>
    <row r="18">
      <c r="A18" s="16" t="n"/>
      <c r="B18" s="16" t="n"/>
      <c r="C18" s="16" t="n"/>
      <c r="D18" s="18" t="n"/>
    </row>
    <row r="19">
      <c r="A19" s="16" t="n"/>
      <c r="B19" s="16" t="n"/>
      <c r="C19" s="16" t="n"/>
      <c r="D19" s="18" t="n"/>
    </row>
    <row r="20">
      <c r="A20" s="16" t="n"/>
      <c r="B20" s="16" t="n"/>
      <c r="C20" s="16" t="n"/>
      <c r="D20" s="18" t="n"/>
    </row>
    <row r="21">
      <c r="A21" s="16" t="n"/>
      <c r="B21" s="16" t="n"/>
      <c r="C21" s="16" t="n"/>
      <c r="D21" s="18" t="n"/>
    </row>
    <row r="22">
      <c r="A22" s="16" t="n"/>
      <c r="B22" s="16" t="n"/>
      <c r="C22" s="16" t="n"/>
      <c r="D22" s="18" t="n"/>
    </row>
    <row r="23">
      <c r="A23" s="16" t="n"/>
      <c r="B23" s="16" t="n"/>
      <c r="C23" s="16" t="n"/>
      <c r="D23" s="18" t="n"/>
    </row>
    <row r="24">
      <c r="A24" s="16" t="n"/>
      <c r="B24" s="16" t="n"/>
      <c r="C24" s="16" t="n"/>
      <c r="D24" s="18" t="n"/>
    </row>
    <row r="25">
      <c r="A25" s="16" t="n"/>
      <c r="B25" s="16" t="n"/>
      <c r="C25" s="16" t="n"/>
      <c r="D25" s="18" t="n"/>
    </row>
    <row r="26">
      <c r="A26" s="16" t="n"/>
      <c r="B26" s="16" t="n"/>
      <c r="C26" s="16" t="n"/>
      <c r="D26" s="18" t="n"/>
    </row>
    <row r="27">
      <c r="A27" s="16" t="n"/>
      <c r="B27" s="16" t="n"/>
      <c r="C27" s="16" t="n"/>
      <c r="D27" s="18" t="n"/>
    </row>
    <row r="28">
      <c r="A28" s="16" t="n"/>
      <c r="B28" s="16" t="n"/>
      <c r="C28" s="16" t="n"/>
      <c r="D28" s="18" t="n"/>
    </row>
    <row r="29">
      <c r="A29" s="16" t="n"/>
      <c r="B29" s="16" t="n"/>
      <c r="C29" s="16" t="n"/>
      <c r="D29" s="18" t="n"/>
    </row>
    <row r="30">
      <c r="A30" s="16" t="n"/>
      <c r="B30" s="16" t="n"/>
      <c r="C30" s="16" t="n"/>
      <c r="D30" s="18" t="n"/>
    </row>
    <row r="31">
      <c r="A31" s="16" t="n"/>
      <c r="B31" s="16" t="n"/>
      <c r="C31" s="16" t="n"/>
      <c r="D31" s="18" t="n"/>
    </row>
    <row r="32">
      <c r="A32" s="16" t="n"/>
      <c r="B32" s="16" t="n"/>
      <c r="C32" s="16" t="n"/>
      <c r="D32" s="18" t="n"/>
    </row>
    <row r="33">
      <c r="A33" s="16" t="n"/>
      <c r="B33" s="16" t="n"/>
      <c r="C33" s="16" t="n"/>
      <c r="D33" s="18" t="n"/>
    </row>
    <row r="34">
      <c r="A34" s="16" t="n"/>
      <c r="B34" s="16" t="n"/>
      <c r="C34" s="16" t="n"/>
      <c r="D34" s="18" t="n"/>
    </row>
    <row r="35">
      <c r="A35" s="16" t="n"/>
      <c r="B35" s="16" t="n"/>
      <c r="C35" s="16" t="n"/>
      <c r="D35" s="18" t="n"/>
    </row>
    <row r="36">
      <c r="A36" s="16" t="n"/>
      <c r="B36" s="16" t="n"/>
      <c r="C36" s="16" t="n"/>
      <c r="D36" s="18" t="n"/>
    </row>
    <row r="37">
      <c r="A37" s="16" t="n"/>
      <c r="B37" s="16" t="n"/>
      <c r="C37" s="16" t="n"/>
      <c r="D37" s="18" t="n"/>
    </row>
    <row r="38">
      <c r="A38" s="16" t="n"/>
      <c r="B38" s="16" t="n"/>
      <c r="C38" s="16" t="n"/>
      <c r="D38" s="18" t="n"/>
    </row>
    <row r="39">
      <c r="A39" s="16" t="n"/>
      <c r="B39" s="16" t="n"/>
      <c r="C39" s="16" t="n"/>
      <c r="D39" s="18" t="n"/>
    </row>
    <row r="40">
      <c r="A40" s="16" t="n"/>
      <c r="B40" s="16" t="n"/>
      <c r="C40" s="16" t="n"/>
      <c r="D40" s="18" t="n"/>
    </row>
    <row r="41">
      <c r="A41" s="16" t="n"/>
      <c r="B41" s="16" t="n"/>
      <c r="C41" s="16" t="n"/>
      <c r="D41" s="18" t="n"/>
    </row>
    <row r="42">
      <c r="A42" s="16" t="n"/>
      <c r="B42" s="16" t="n"/>
      <c r="C42" s="16" t="n"/>
      <c r="D42" s="18" t="n"/>
    </row>
    <row r="43">
      <c r="A43" s="16" t="n"/>
      <c r="B43" s="16" t="n"/>
      <c r="C43" s="16" t="n"/>
      <c r="D43" s="18" t="n"/>
    </row>
    <row r="44">
      <c r="A44" s="16" t="n"/>
      <c r="B44" s="16" t="n"/>
      <c r="C44" s="16" t="n"/>
      <c r="D44" s="18" t="n"/>
    </row>
    <row r="45">
      <c r="A45" s="16" t="n"/>
      <c r="B45" s="16" t="n"/>
      <c r="C45" s="16" t="n"/>
      <c r="D45" s="18" t="n"/>
    </row>
    <row r="46">
      <c r="A46" s="16" t="n"/>
      <c r="B46" s="16" t="n"/>
      <c r="C46" s="16" t="n"/>
      <c r="D46" s="18" t="n"/>
    </row>
    <row r="47">
      <c r="A47" s="16" t="n"/>
      <c r="B47" s="16" t="n"/>
      <c r="C47" s="16" t="n"/>
      <c r="D47" s="18" t="n"/>
    </row>
    <row r="48">
      <c r="A48" s="16" t="n"/>
      <c r="B48" s="16" t="n"/>
      <c r="C48" s="16" t="n"/>
      <c r="D48" s="18" t="n"/>
    </row>
    <row r="49">
      <c r="A49" s="16" t="n"/>
      <c r="B49" s="16" t="n"/>
      <c r="C49" s="16" t="n"/>
      <c r="D49" s="18" t="n"/>
    </row>
    <row r="50">
      <c r="A50" s="16" t="n"/>
      <c r="B50" s="16" t="n"/>
      <c r="C50" s="16" t="n"/>
      <c r="D50" s="18" t="n"/>
    </row>
    <row r="51">
      <c r="A51" s="16" t="n"/>
      <c r="B51" s="16" t="n"/>
      <c r="C51" s="16" t="n"/>
      <c r="D51" s="18" t="n"/>
    </row>
    <row r="52">
      <c r="A52" s="16" t="n"/>
      <c r="B52" s="16" t="n"/>
      <c r="C52" s="16" t="n"/>
      <c r="D52" s="18" t="n"/>
    </row>
    <row r="53">
      <c r="A53" s="16" t="n"/>
      <c r="B53" s="16" t="n"/>
      <c r="C53" s="16" t="n"/>
      <c r="D53" s="18" t="n"/>
    </row>
    <row r="54">
      <c r="A54" s="16" t="n"/>
      <c r="B54" s="16" t="n"/>
      <c r="C54" s="16" t="n"/>
      <c r="D54" s="18" t="n"/>
    </row>
    <row r="55">
      <c r="A55" s="16" t="n"/>
      <c r="B55" s="16" t="n"/>
      <c r="C55" s="16" t="n"/>
      <c r="D55" s="18" t="n"/>
    </row>
    <row r="56">
      <c r="A56" s="16" t="n"/>
      <c r="B56" s="16" t="n"/>
      <c r="C56" s="16" t="n"/>
      <c r="D56" s="18" t="n"/>
    </row>
    <row r="57">
      <c r="A57" s="16" t="n"/>
      <c r="B57" s="16" t="n"/>
      <c r="C57" s="16" t="n"/>
      <c r="D57" s="18" t="n"/>
    </row>
    <row r="58">
      <c r="A58" s="16" t="n"/>
      <c r="B58" s="16" t="n"/>
      <c r="C58" s="16" t="n"/>
      <c r="D58" s="18" t="n"/>
    </row>
    <row r="59">
      <c r="A59" s="16" t="n"/>
      <c r="B59" s="16" t="n"/>
      <c r="C59" s="16" t="n"/>
      <c r="D59" s="18" t="n"/>
    </row>
    <row r="60">
      <c r="A60" s="16" t="n"/>
      <c r="B60" s="16" t="n"/>
      <c r="C60" s="16" t="n"/>
      <c r="D60" s="18" t="n"/>
    </row>
    <row r="61">
      <c r="A61" s="16" t="n"/>
      <c r="B61" s="16" t="n"/>
      <c r="C61" s="16" t="n"/>
      <c r="D61" s="18" t="n"/>
    </row>
    <row r="62">
      <c r="A62" s="16" t="n"/>
      <c r="B62" s="16" t="n"/>
      <c r="C62" s="16" t="n"/>
      <c r="D62" s="18" t="n"/>
    </row>
    <row r="63">
      <c r="A63" s="16" t="n"/>
      <c r="B63" s="16" t="n"/>
      <c r="C63" s="16" t="n"/>
      <c r="D63" s="18" t="n"/>
    </row>
    <row r="64">
      <c r="A64" s="16" t="n"/>
      <c r="B64" s="16" t="n"/>
      <c r="C64" s="16" t="n"/>
      <c r="D64" s="18" t="n"/>
    </row>
    <row r="65">
      <c r="A65" s="16" t="n"/>
      <c r="B65" s="16" t="n"/>
      <c r="C65" s="16" t="n"/>
      <c r="D65" s="18" t="n"/>
    </row>
    <row r="66">
      <c r="A66" s="16" t="n"/>
      <c r="B66" s="16" t="n"/>
      <c r="C66" s="16" t="n"/>
      <c r="D66" s="18" t="n"/>
    </row>
    <row r="67">
      <c r="A67" s="16" t="n"/>
      <c r="B67" s="16" t="n"/>
      <c r="C67" s="16" t="n"/>
      <c r="D67" s="18" t="n"/>
    </row>
    <row r="68">
      <c r="A68" s="16" t="n"/>
      <c r="B68" s="16" t="n"/>
      <c r="C68" s="16" t="n"/>
      <c r="D68" s="18" t="n"/>
    </row>
    <row r="69">
      <c r="A69" s="16" t="n"/>
      <c r="B69" s="16" t="n"/>
      <c r="C69" s="16" t="n"/>
      <c r="D69" s="18" t="n"/>
    </row>
    <row r="70">
      <c r="A70" s="16" t="n"/>
      <c r="B70" s="16" t="n"/>
      <c r="C70" s="16" t="n"/>
      <c r="D70" s="18" t="n"/>
    </row>
    <row r="71">
      <c r="A71" s="16" t="n"/>
      <c r="B71" s="16" t="n"/>
      <c r="C71" s="16" t="n"/>
      <c r="D71" s="18" t="n"/>
    </row>
    <row r="72">
      <c r="A72" s="16" t="n"/>
      <c r="B72" s="16" t="n"/>
      <c r="C72" s="16" t="n"/>
      <c r="D72" s="18" t="n"/>
    </row>
    <row r="73">
      <c r="A73" s="16" t="n"/>
      <c r="B73" s="16" t="n"/>
      <c r="C73" s="16" t="n"/>
      <c r="D73" s="18" t="n"/>
    </row>
    <row r="74">
      <c r="A74" s="16" t="n"/>
      <c r="B74" s="16" t="n"/>
      <c r="C74" s="16" t="n"/>
      <c r="D74" s="18" t="n"/>
    </row>
    <row r="75">
      <c r="A75" s="16" t="n"/>
      <c r="B75" s="16" t="n"/>
      <c r="C75" s="16" t="n"/>
      <c r="D75" s="18" t="n"/>
    </row>
    <row r="76">
      <c r="A76" s="16" t="n"/>
      <c r="B76" s="16" t="n"/>
      <c r="C76" s="16" t="n"/>
      <c r="D76" s="18" t="n"/>
    </row>
    <row r="77">
      <c r="A77" s="16" t="n"/>
      <c r="B77" s="16" t="n"/>
      <c r="C77" s="16" t="n"/>
      <c r="D77" s="18" t="n"/>
    </row>
    <row r="78">
      <c r="A78" s="16" t="n"/>
      <c r="B78" s="16" t="n"/>
      <c r="C78" s="16" t="n"/>
      <c r="D78" s="18" t="n"/>
    </row>
    <row r="79">
      <c r="A79" s="16" t="n"/>
      <c r="B79" s="16" t="n"/>
      <c r="C79" s="16" t="n"/>
      <c r="D79" s="18" t="n"/>
    </row>
    <row r="80">
      <c r="A80" s="16" t="n"/>
      <c r="B80" s="16" t="n"/>
      <c r="C80" s="16" t="n"/>
      <c r="D80" s="18" t="n"/>
    </row>
    <row r="81">
      <c r="A81" s="16" t="n"/>
      <c r="B81" s="16" t="n"/>
      <c r="C81" s="16" t="n"/>
      <c r="D81" s="18" t="n"/>
    </row>
    <row r="82">
      <c r="A82" s="16" t="n"/>
      <c r="B82" s="16" t="n"/>
      <c r="C82" s="16" t="n"/>
      <c r="D82" s="18" t="n"/>
    </row>
    <row r="83">
      <c r="A83" s="16" t="n"/>
      <c r="B83" s="16" t="n"/>
      <c r="C83" s="16" t="n"/>
      <c r="D83" s="18" t="n"/>
    </row>
    <row r="84">
      <c r="A84" s="16" t="n"/>
      <c r="B84" s="16" t="n"/>
      <c r="C84" s="16" t="n"/>
      <c r="D84" s="18" t="n"/>
    </row>
    <row r="85">
      <c r="A85" s="16" t="n"/>
      <c r="B85" s="16" t="n"/>
      <c r="C85" s="16" t="n"/>
      <c r="D85" s="18" t="n"/>
    </row>
    <row r="86">
      <c r="A86" s="16" t="n"/>
      <c r="B86" s="16" t="n"/>
      <c r="C86" s="16" t="n"/>
      <c r="D86" s="18" t="n"/>
    </row>
    <row r="87">
      <c r="A87" s="16" t="n"/>
      <c r="B87" s="16" t="n"/>
      <c r="C87" s="16" t="n"/>
      <c r="D87" s="18" t="n"/>
    </row>
    <row r="88">
      <c r="A88" s="16" t="n"/>
      <c r="B88" s="16" t="n"/>
      <c r="C88" s="16" t="n"/>
      <c r="D88" s="18" t="n"/>
    </row>
    <row r="89">
      <c r="A89" s="16" t="n"/>
      <c r="B89" s="16" t="n"/>
      <c r="C89" s="16" t="n"/>
      <c r="D89" s="18" t="n"/>
    </row>
    <row r="90">
      <c r="A90" s="16" t="n"/>
      <c r="B90" s="16" t="n"/>
      <c r="C90" s="16" t="n"/>
      <c r="D90" s="18" t="n"/>
    </row>
    <row r="91">
      <c r="A91" s="16" t="n"/>
      <c r="B91" s="16" t="n"/>
      <c r="C91" s="16" t="n"/>
      <c r="D91" s="18" t="n"/>
    </row>
    <row r="92">
      <c r="A92" s="16" t="n"/>
      <c r="B92" s="16" t="n"/>
      <c r="C92" s="16" t="n"/>
      <c r="D92" s="18" t="n"/>
    </row>
    <row r="93">
      <c r="A93" s="16" t="n"/>
      <c r="B93" s="16" t="n"/>
      <c r="C93" s="16" t="n"/>
      <c r="D93" s="18" t="n"/>
    </row>
    <row r="94">
      <c r="A94" s="16" t="n"/>
      <c r="B94" s="16" t="n"/>
      <c r="C94" s="16" t="n"/>
      <c r="D94" s="18" t="n"/>
    </row>
    <row r="95">
      <c r="A95" s="16" t="n"/>
      <c r="B95" s="16" t="n"/>
      <c r="C95" s="16" t="n"/>
      <c r="D95" s="18" t="n"/>
    </row>
    <row r="96">
      <c r="A96" s="16" t="n"/>
      <c r="B96" s="16" t="n"/>
      <c r="C96" s="16" t="n"/>
      <c r="D96" s="18" t="n"/>
    </row>
    <row r="97">
      <c r="A97" s="16" t="n"/>
      <c r="B97" s="16" t="n"/>
      <c r="C97" s="16" t="n"/>
      <c r="D97" s="18" t="n"/>
    </row>
    <row r="98">
      <c r="A98" s="16" t="n"/>
      <c r="B98" s="16" t="n"/>
      <c r="C98" s="16" t="n"/>
      <c r="D98" s="18" t="n"/>
    </row>
    <row r="99">
      <c r="A99" s="16" t="n"/>
      <c r="B99" s="16" t="n"/>
      <c r="C99" s="16" t="n"/>
      <c r="D99" s="18" t="n"/>
    </row>
    <row r="100">
      <c r="A100" s="16" t="n"/>
      <c r="B100" s="16" t="n"/>
      <c r="C100" s="16" t="n"/>
      <c r="D100" s="18" t="n"/>
    </row>
    <row r="101">
      <c r="A101" s="16" t="n"/>
      <c r="B101" s="16" t="n"/>
      <c r="C101" s="16" t="n"/>
      <c r="D101" s="18" t="n"/>
    </row>
    <row r="102">
      <c r="A102" s="16" t="n"/>
      <c r="B102" s="16" t="n"/>
      <c r="C102" s="16" t="n"/>
      <c r="D102" s="18" t="n"/>
    </row>
    <row r="103">
      <c r="A103" s="16" t="n"/>
      <c r="B103" s="16" t="n"/>
      <c r="C103" s="16" t="n"/>
      <c r="D103" s="18" t="n"/>
    </row>
    <row r="104">
      <c r="A104" s="16" t="n"/>
      <c r="B104" s="16" t="n"/>
      <c r="C104" s="16" t="n"/>
      <c r="D104" s="18" t="n"/>
    </row>
    <row r="105">
      <c r="A105" s="16" t="n"/>
      <c r="B105" s="16" t="n"/>
      <c r="C105" s="16" t="n"/>
      <c r="D105" s="18" t="n"/>
    </row>
    <row r="106">
      <c r="A106" s="16" t="n"/>
      <c r="B106" s="16" t="n"/>
      <c r="C106" s="16" t="n"/>
      <c r="D106" s="18" t="n"/>
    </row>
    <row r="107">
      <c r="A107" s="16" t="n"/>
      <c r="B107" s="16" t="n"/>
      <c r="C107" s="16" t="n"/>
      <c r="D107" s="18" t="n"/>
    </row>
    <row r="108">
      <c r="A108" s="16" t="n"/>
      <c r="B108" s="16" t="n"/>
      <c r="C108" s="16" t="n"/>
      <c r="D108" s="18" t="n"/>
    </row>
    <row r="109">
      <c r="A109" s="16" t="n"/>
      <c r="B109" s="16" t="n"/>
      <c r="C109" s="16" t="n"/>
      <c r="D109" s="18" t="n"/>
    </row>
    <row r="110">
      <c r="A110" s="16" t="n"/>
      <c r="B110" s="16" t="n"/>
      <c r="C110" s="16" t="n"/>
      <c r="D110" s="18" t="n"/>
    </row>
    <row r="111">
      <c r="A111" s="16" t="n"/>
      <c r="B111" s="16" t="n"/>
      <c r="C111" s="16" t="n"/>
      <c r="D111" s="18" t="n"/>
    </row>
    <row r="112">
      <c r="A112" s="16" t="n"/>
      <c r="B112" s="16" t="n"/>
      <c r="C112" s="16" t="n"/>
      <c r="D112" s="18" t="n"/>
    </row>
    <row r="113">
      <c r="A113" s="16" t="n"/>
      <c r="B113" s="16" t="n"/>
      <c r="C113" s="16" t="n"/>
      <c r="D113" s="18" t="n"/>
    </row>
    <row r="114">
      <c r="A114" s="16" t="n"/>
      <c r="B114" s="16" t="n"/>
      <c r="C114" s="16" t="n"/>
      <c r="D114" s="18" t="n"/>
    </row>
    <row r="115">
      <c r="A115" s="16" t="n"/>
      <c r="B115" s="16" t="n"/>
      <c r="C115" s="16" t="n"/>
      <c r="D115" s="18" t="n"/>
    </row>
    <row r="116">
      <c r="A116" s="16" t="n"/>
      <c r="B116" s="16" t="n"/>
      <c r="C116" s="16" t="n"/>
      <c r="D116" s="18" t="n"/>
    </row>
    <row r="117">
      <c r="A117" s="16" t="n"/>
      <c r="B117" s="16" t="n"/>
      <c r="C117" s="16" t="n"/>
      <c r="D117" s="18" t="n"/>
    </row>
    <row r="118">
      <c r="A118" s="16" t="n"/>
      <c r="B118" s="16" t="n"/>
      <c r="C118" s="16" t="n"/>
      <c r="D118" s="18" t="n"/>
    </row>
    <row r="119">
      <c r="A119" s="16" t="n"/>
      <c r="B119" s="16" t="n"/>
      <c r="C119" s="16" t="n"/>
      <c r="D119" s="18" t="n"/>
    </row>
    <row r="120">
      <c r="A120" s="16" t="n"/>
      <c r="B120" s="16" t="n"/>
      <c r="C120" s="16" t="n"/>
      <c r="D120" s="18" t="n"/>
    </row>
    <row r="121">
      <c r="A121" s="16" t="n"/>
      <c r="B121" s="16" t="n"/>
      <c r="C121" s="16" t="n"/>
      <c r="D121" s="18" t="n"/>
    </row>
    <row r="122">
      <c r="A122" s="16" t="n"/>
      <c r="B122" s="16" t="n"/>
      <c r="C122" s="16" t="n"/>
      <c r="D122" s="18" t="n"/>
    </row>
    <row r="123">
      <c r="A123" s="16" t="n"/>
      <c r="B123" s="16" t="n"/>
      <c r="C123" s="16" t="n"/>
      <c r="D123" s="18" t="n"/>
    </row>
    <row r="124">
      <c r="A124" s="16" t="n"/>
      <c r="B124" s="16" t="n"/>
      <c r="C124" s="16" t="n"/>
      <c r="D124" s="18" t="n"/>
    </row>
    <row r="125">
      <c r="A125" s="16" t="n"/>
      <c r="B125" s="16" t="n"/>
      <c r="C125" s="16" t="n"/>
      <c r="D125" s="18" t="n"/>
    </row>
    <row r="126">
      <c r="A126" s="16" t="n"/>
      <c r="B126" s="16" t="n"/>
      <c r="C126" s="16" t="n"/>
      <c r="D126" s="18" t="n"/>
    </row>
    <row r="127">
      <c r="A127" s="16" t="n"/>
      <c r="B127" s="16" t="n"/>
      <c r="C127" s="16" t="n"/>
      <c r="D127" s="18" t="n"/>
    </row>
    <row r="128">
      <c r="A128" s="16" t="n"/>
      <c r="B128" s="16" t="n"/>
      <c r="C128" s="16" t="n"/>
      <c r="D128" s="18" t="n"/>
    </row>
    <row r="129">
      <c r="A129" s="16" t="n"/>
      <c r="B129" s="16" t="n"/>
      <c r="C129" s="16" t="n"/>
      <c r="D129" s="18" t="n"/>
    </row>
    <row r="130">
      <c r="A130" s="16" t="n"/>
      <c r="B130" s="16" t="n"/>
      <c r="C130" s="16" t="n"/>
      <c r="D130" s="18" t="n"/>
    </row>
    <row r="131">
      <c r="A131" s="16" t="n"/>
      <c r="B131" s="16" t="n"/>
      <c r="C131" s="16" t="n"/>
      <c r="D131" s="18" t="n"/>
    </row>
    <row r="132">
      <c r="A132" s="16" t="n"/>
      <c r="B132" s="16" t="n"/>
      <c r="C132" s="16" t="n"/>
      <c r="D132" s="18" t="n"/>
    </row>
    <row r="133">
      <c r="A133" s="16" t="n"/>
      <c r="B133" s="16" t="n"/>
      <c r="C133" s="16" t="n"/>
      <c r="D133" s="18" t="n"/>
    </row>
    <row r="134">
      <c r="A134" s="16" t="n"/>
      <c r="B134" s="16" t="n"/>
      <c r="C134" s="16" t="n"/>
      <c r="D134" s="18" t="n"/>
    </row>
    <row r="135">
      <c r="A135" s="16" t="n"/>
      <c r="B135" s="16" t="n"/>
      <c r="C135" s="16" t="n"/>
      <c r="D135" s="18" t="n"/>
    </row>
    <row r="136">
      <c r="A136" s="16" t="n"/>
      <c r="B136" s="16" t="n"/>
      <c r="C136" s="16" t="n"/>
      <c r="D136" s="18" t="n"/>
    </row>
    <row r="137">
      <c r="A137" s="16" t="n"/>
      <c r="B137" s="16" t="n"/>
      <c r="C137" s="16" t="n"/>
      <c r="D137" s="18" t="n"/>
    </row>
    <row r="138">
      <c r="A138" s="16" t="n"/>
      <c r="B138" s="16" t="n"/>
      <c r="C138" s="16" t="n"/>
      <c r="D138" s="18" t="n"/>
    </row>
    <row r="139">
      <c r="A139" s="16" t="n"/>
      <c r="B139" s="16" t="n"/>
      <c r="C139" s="16" t="n"/>
      <c r="D139" s="18" t="n"/>
    </row>
    <row r="140">
      <c r="A140" s="16" t="n"/>
      <c r="B140" s="16" t="n"/>
      <c r="C140" s="16" t="n"/>
      <c r="D140" s="18" t="n"/>
    </row>
    <row r="141">
      <c r="A141" s="16" t="n"/>
      <c r="B141" s="16" t="n"/>
      <c r="C141" s="16" t="n"/>
      <c r="D141" s="18" t="n"/>
    </row>
    <row r="142">
      <c r="A142" s="16" t="n"/>
      <c r="B142" s="16" t="n"/>
      <c r="C142" s="16" t="n"/>
      <c r="D142" s="18" t="n"/>
    </row>
    <row r="143">
      <c r="A143" s="16" t="n"/>
      <c r="B143" s="16" t="n"/>
      <c r="C143" s="16" t="n"/>
      <c r="D143" s="18" t="n"/>
    </row>
    <row r="144">
      <c r="A144" s="16" t="n"/>
      <c r="B144" s="16" t="n"/>
      <c r="C144" s="16" t="n"/>
      <c r="D144" s="18" t="n"/>
    </row>
    <row r="145">
      <c r="A145" s="16" t="n"/>
      <c r="B145" s="16" t="n"/>
      <c r="C145" s="16" t="n"/>
      <c r="D145" s="18" t="n"/>
    </row>
    <row r="146">
      <c r="A146" s="16" t="n"/>
      <c r="B146" s="16" t="n"/>
      <c r="C146" s="16" t="n"/>
      <c r="D146" s="18" t="n"/>
    </row>
    <row r="147">
      <c r="A147" s="16" t="n"/>
      <c r="B147" s="16" t="n"/>
      <c r="C147" s="16" t="n"/>
      <c r="D147" s="18" t="n"/>
    </row>
    <row r="148">
      <c r="A148" s="16" t="n"/>
      <c r="B148" s="16" t="n"/>
      <c r="C148" s="16" t="n"/>
      <c r="D148" s="18" t="n"/>
    </row>
    <row r="149">
      <c r="A149" s="16" t="n"/>
      <c r="B149" s="16" t="n"/>
      <c r="C149" s="16" t="n"/>
      <c r="D149" s="18" t="n"/>
    </row>
    <row r="150">
      <c r="A150" s="16" t="n"/>
      <c r="B150" s="16" t="n"/>
      <c r="C150" s="16" t="n"/>
      <c r="D150" s="18" t="n"/>
    </row>
    <row r="151">
      <c r="A151" s="16" t="n"/>
      <c r="B151" s="16" t="n"/>
      <c r="C151" s="16" t="n"/>
      <c r="D151" s="18" t="n"/>
    </row>
    <row r="152">
      <c r="A152" s="16" t="n"/>
      <c r="B152" s="16" t="n"/>
      <c r="C152" s="16" t="n"/>
      <c r="D152" s="18" t="n"/>
    </row>
    <row r="153">
      <c r="A153" s="16" t="n"/>
      <c r="B153" s="16" t="n"/>
      <c r="C153" s="16" t="n"/>
      <c r="D153" s="18" t="n"/>
    </row>
    <row r="154">
      <c r="A154" s="16" t="n"/>
      <c r="B154" s="16" t="n"/>
      <c r="C154" s="16" t="n"/>
      <c r="D154" s="18" t="n"/>
    </row>
    <row r="155">
      <c r="A155" s="16" t="n"/>
      <c r="B155" s="16" t="n"/>
      <c r="C155" s="16" t="n"/>
      <c r="D155" s="18" t="n"/>
    </row>
    <row r="156">
      <c r="A156" s="16" t="n"/>
      <c r="B156" s="16" t="n"/>
      <c r="C156" s="16" t="n"/>
      <c r="D156" s="18" t="n"/>
    </row>
    <row r="157">
      <c r="A157" s="16" t="n"/>
      <c r="B157" s="16" t="n"/>
      <c r="C157" s="16" t="n"/>
      <c r="D157" s="18" t="n"/>
    </row>
    <row r="158">
      <c r="A158" s="16" t="n"/>
      <c r="B158" s="16" t="n"/>
      <c r="C158" s="16" t="n"/>
      <c r="D158" s="18" t="n"/>
    </row>
    <row r="159">
      <c r="A159" s="16" t="n"/>
      <c r="B159" s="16" t="n"/>
      <c r="C159" s="16" t="n"/>
      <c r="D159" s="18" t="n"/>
    </row>
    <row r="160">
      <c r="A160" s="16" t="n"/>
      <c r="B160" s="16" t="n"/>
      <c r="C160" s="16" t="n"/>
      <c r="D160" s="18" t="n"/>
    </row>
    <row r="161">
      <c r="A161" s="16" t="n"/>
      <c r="B161" s="16" t="n"/>
      <c r="C161" s="16" t="n"/>
      <c r="D161" s="18" t="n"/>
    </row>
    <row r="162">
      <c r="A162" s="16" t="n"/>
      <c r="B162" s="16" t="n"/>
      <c r="C162" s="16" t="n"/>
      <c r="D162" s="18" t="n"/>
    </row>
    <row r="163">
      <c r="A163" s="16" t="n"/>
      <c r="B163" s="16" t="n"/>
      <c r="C163" s="16" t="n"/>
      <c r="D163" s="18" t="n"/>
    </row>
    <row r="164">
      <c r="A164" s="16" t="n"/>
      <c r="B164" s="16" t="n"/>
      <c r="C164" s="16" t="n"/>
      <c r="D164" s="18" t="n"/>
    </row>
    <row r="165">
      <c r="A165" s="16" t="n"/>
      <c r="B165" s="16" t="n"/>
      <c r="C165" s="16" t="n"/>
      <c r="D165" s="18" t="n"/>
    </row>
    <row r="166">
      <c r="A166" s="16" t="n"/>
      <c r="B166" s="16" t="n"/>
      <c r="C166" s="16" t="n"/>
      <c r="D166" s="18" t="n"/>
    </row>
    <row r="167">
      <c r="A167" s="16" t="n"/>
      <c r="B167" s="16" t="n"/>
      <c r="C167" s="16" t="n"/>
      <c r="D167" s="18" t="n"/>
    </row>
    <row r="168">
      <c r="A168" s="16" t="n"/>
      <c r="B168" s="16" t="n"/>
      <c r="C168" s="16" t="n"/>
      <c r="D168" s="18" t="n"/>
    </row>
    <row r="169">
      <c r="A169" s="16" t="n"/>
      <c r="B169" s="16" t="n"/>
      <c r="C169" s="16" t="n"/>
      <c r="D169" s="18" t="n"/>
    </row>
    <row r="170">
      <c r="A170" s="16" t="n"/>
      <c r="B170" s="16" t="n"/>
      <c r="C170" s="16" t="n"/>
      <c r="D170" s="18" t="n"/>
    </row>
    <row r="171">
      <c r="A171" s="16" t="n"/>
      <c r="B171" s="16" t="n"/>
      <c r="C171" s="16" t="n"/>
      <c r="D171" s="18" t="n"/>
    </row>
    <row r="172">
      <c r="A172" s="16" t="n"/>
      <c r="B172" s="16" t="n"/>
      <c r="C172" s="16" t="n"/>
      <c r="D172" s="18" t="n"/>
    </row>
    <row r="173">
      <c r="A173" s="16" t="n"/>
      <c r="B173" s="16" t="n"/>
      <c r="C173" s="16" t="n"/>
      <c r="D173" s="18" t="n"/>
    </row>
    <row r="174">
      <c r="A174" s="16" t="n"/>
      <c r="B174" s="16" t="n"/>
      <c r="C174" s="16" t="n"/>
      <c r="D174" s="18" t="n"/>
    </row>
    <row r="175">
      <c r="A175" s="16" t="n"/>
      <c r="B175" s="16" t="n"/>
      <c r="C175" s="16" t="n"/>
      <c r="D175" s="18" t="n"/>
    </row>
    <row r="176">
      <c r="A176" s="16" t="n"/>
      <c r="B176" s="16" t="n"/>
      <c r="C176" s="16" t="n"/>
      <c r="D176" s="18" t="n"/>
    </row>
    <row r="177">
      <c r="A177" s="16" t="n"/>
      <c r="B177" s="16" t="n"/>
      <c r="C177" s="16" t="n"/>
      <c r="D177" s="18" t="n"/>
    </row>
    <row r="178">
      <c r="A178" s="16" t="n"/>
      <c r="B178" s="16" t="n"/>
      <c r="C178" s="16" t="n"/>
      <c r="D178" s="18" t="n"/>
    </row>
    <row r="179">
      <c r="A179" s="16" t="n"/>
      <c r="B179" s="16" t="n"/>
      <c r="C179" s="16" t="n"/>
      <c r="D179" s="18" t="n"/>
    </row>
    <row r="180">
      <c r="A180" s="16" t="n"/>
      <c r="B180" s="16" t="n"/>
      <c r="C180" s="16" t="n"/>
      <c r="D180" s="18" t="n"/>
    </row>
    <row r="181">
      <c r="A181" s="16" t="n"/>
      <c r="B181" s="16" t="n"/>
      <c r="C181" s="16" t="n"/>
      <c r="D181" s="18" t="n"/>
    </row>
    <row r="182">
      <c r="A182" s="16" t="n"/>
      <c r="B182" s="16" t="n"/>
      <c r="C182" s="16" t="n"/>
      <c r="D182" s="18" t="n"/>
    </row>
    <row r="183">
      <c r="A183" s="16" t="n"/>
      <c r="B183" s="16" t="n"/>
      <c r="C183" s="16" t="n"/>
      <c r="D183" s="18" t="n"/>
    </row>
    <row r="184">
      <c r="A184" s="16" t="n"/>
      <c r="B184" s="16" t="n"/>
      <c r="C184" s="16" t="n"/>
      <c r="D184" s="18" t="n"/>
    </row>
    <row r="185">
      <c r="A185" s="16" t="n"/>
      <c r="B185" s="16" t="n"/>
      <c r="C185" s="16" t="n"/>
      <c r="D185" s="18" t="n"/>
    </row>
    <row r="186">
      <c r="A186" s="16" t="n"/>
      <c r="B186" s="16" t="n"/>
      <c r="C186" s="16" t="n"/>
      <c r="D186" s="18" t="n"/>
    </row>
    <row r="187">
      <c r="A187" s="16" t="n"/>
      <c r="B187" s="16" t="n"/>
      <c r="C187" s="16" t="n"/>
      <c r="D187" s="18" t="n"/>
    </row>
    <row r="188">
      <c r="A188" s="16" t="n"/>
      <c r="B188" s="16" t="n"/>
      <c r="C188" s="16" t="n"/>
      <c r="D188" s="18" t="n"/>
    </row>
    <row r="189">
      <c r="A189" s="16" t="n"/>
      <c r="B189" s="16" t="n"/>
      <c r="C189" s="16" t="n"/>
      <c r="D189" s="18" t="n"/>
    </row>
    <row r="190">
      <c r="A190" s="16" t="n"/>
      <c r="B190" s="16" t="n"/>
      <c r="C190" s="16" t="n"/>
      <c r="D190" s="18" t="n"/>
    </row>
    <row r="191">
      <c r="A191" s="16" t="n"/>
      <c r="B191" s="16" t="n"/>
      <c r="C191" s="16" t="n"/>
      <c r="D191" s="18" t="n"/>
    </row>
    <row r="192">
      <c r="A192" s="16" t="n"/>
      <c r="B192" s="16" t="n"/>
      <c r="C192" s="16" t="n"/>
      <c r="D192" s="18" t="n"/>
    </row>
    <row r="193">
      <c r="A193" s="16" t="n"/>
      <c r="B193" s="16" t="n"/>
      <c r="C193" s="16" t="n"/>
      <c r="D193" s="18" t="n"/>
    </row>
    <row r="194">
      <c r="A194" s="16" t="n"/>
      <c r="B194" s="16" t="n"/>
      <c r="C194" s="16" t="n"/>
      <c r="D194" s="18" t="n"/>
    </row>
    <row r="195">
      <c r="A195" s="16" t="n"/>
      <c r="B195" s="16" t="n"/>
      <c r="C195" s="16" t="n"/>
      <c r="D195" s="18" t="n"/>
    </row>
    <row r="196">
      <c r="A196" s="16" t="n"/>
      <c r="B196" s="16" t="n"/>
      <c r="C196" s="16" t="n"/>
      <c r="D196" s="18" t="n"/>
    </row>
    <row r="197">
      <c r="A197" s="16" t="n"/>
      <c r="B197" s="16" t="n"/>
      <c r="C197" s="16" t="n"/>
      <c r="D197" s="18" t="n"/>
    </row>
    <row r="198">
      <c r="A198" s="16" t="n"/>
      <c r="B198" s="16" t="n"/>
      <c r="C198" s="16" t="n"/>
      <c r="D198" s="18" t="n"/>
    </row>
    <row r="199">
      <c r="A199" s="16" t="n"/>
      <c r="B199" s="16" t="n"/>
      <c r="C199" s="16" t="n"/>
      <c r="D199" s="18" t="n"/>
    </row>
    <row r="200">
      <c r="A200" s="16" t="n"/>
      <c r="B200" s="16" t="n"/>
      <c r="C200" s="16" t="n"/>
      <c r="D200" s="18" t="n"/>
    </row>
    <row r="201">
      <c r="A201" s="16" t="n"/>
      <c r="B201" s="16" t="n"/>
      <c r="C201" s="16" t="n"/>
      <c r="D201" s="18" t="n"/>
    </row>
    <row r="202">
      <c r="A202" s="16" t="n"/>
      <c r="B202" s="16" t="n"/>
      <c r="C202" s="16" t="n"/>
      <c r="D202" s="18" t="n"/>
    </row>
    <row r="203">
      <c r="A203" s="16" t="n"/>
      <c r="B203" s="16" t="n"/>
      <c r="C203" s="16" t="n"/>
      <c r="D203" s="18" t="n"/>
    </row>
    <row r="204">
      <c r="A204" s="16" t="n"/>
      <c r="B204" s="16" t="n"/>
      <c r="C204" s="16" t="n"/>
      <c r="D204" s="18" t="n"/>
    </row>
    <row r="205">
      <c r="A205" s="16" t="n"/>
      <c r="B205" s="16" t="n"/>
      <c r="C205" s="16" t="n"/>
      <c r="D205" s="18" t="n"/>
    </row>
    <row r="206">
      <c r="A206" s="16" t="n"/>
      <c r="B206" s="16" t="n"/>
      <c r="C206" s="16" t="n"/>
      <c r="D206" s="18" t="n"/>
    </row>
    <row r="207">
      <c r="A207" s="16" t="n"/>
      <c r="B207" s="16" t="n"/>
      <c r="C207" s="16" t="n"/>
      <c r="D207" s="18" t="n"/>
    </row>
    <row r="208">
      <c r="A208" s="16" t="n"/>
      <c r="B208" s="16" t="n"/>
      <c r="C208" s="16" t="n"/>
      <c r="D208" s="18" t="n"/>
    </row>
    <row r="209">
      <c r="A209" s="16" t="n"/>
      <c r="B209" s="16" t="n"/>
      <c r="C209" s="16" t="n"/>
      <c r="D209" s="18" t="n"/>
    </row>
    <row r="210">
      <c r="A210" s="16" t="n"/>
      <c r="B210" s="16" t="n"/>
      <c r="C210" s="16" t="n"/>
      <c r="D210" s="18" t="n"/>
    </row>
    <row r="211">
      <c r="A211" s="16" t="n"/>
      <c r="B211" s="16" t="n"/>
      <c r="C211" s="16" t="n"/>
      <c r="D211" s="18" t="n"/>
    </row>
    <row r="212">
      <c r="A212" s="16" t="n"/>
      <c r="B212" s="16" t="n"/>
      <c r="C212" s="16" t="n"/>
      <c r="D212" s="18" t="n"/>
    </row>
    <row r="213">
      <c r="A213" s="16" t="n"/>
      <c r="B213" s="16" t="n"/>
      <c r="C213" s="16" t="n"/>
      <c r="D213" s="18" t="n"/>
    </row>
    <row r="214">
      <c r="A214" s="16" t="n"/>
      <c r="B214" s="16" t="n"/>
      <c r="C214" s="16" t="n"/>
      <c r="D214" s="18" t="n"/>
    </row>
    <row r="215">
      <c r="A215" s="16" t="n"/>
      <c r="B215" s="16" t="n"/>
      <c r="C215" s="16" t="n"/>
      <c r="D215" s="18" t="n"/>
    </row>
    <row r="216">
      <c r="A216" s="16" t="n"/>
      <c r="B216" s="16" t="n"/>
      <c r="C216" s="16" t="n"/>
      <c r="D216" s="18" t="n"/>
    </row>
    <row r="217">
      <c r="A217" s="16" t="n"/>
      <c r="B217" s="16" t="n"/>
      <c r="C217" s="16" t="n"/>
      <c r="D217" s="18" t="n"/>
    </row>
    <row r="218">
      <c r="A218" s="16" t="n"/>
      <c r="B218" s="16" t="n"/>
      <c r="C218" s="16" t="n"/>
      <c r="D218" s="18" t="n"/>
    </row>
    <row r="219">
      <c r="A219" s="16" t="n"/>
      <c r="B219" s="16" t="n"/>
      <c r="C219" s="16" t="n"/>
      <c r="D219" s="18" t="n"/>
    </row>
    <row r="220">
      <c r="A220" s="16" t="n"/>
      <c r="B220" s="16" t="n"/>
      <c r="C220" s="16" t="n"/>
      <c r="D220" s="18" t="n"/>
    </row>
    <row r="221">
      <c r="A221" s="16" t="n"/>
      <c r="B221" s="16" t="n"/>
      <c r="C221" s="16" t="n"/>
      <c r="D221" s="18" t="n"/>
    </row>
    <row r="222">
      <c r="A222" s="16" t="n"/>
      <c r="B222" s="16" t="n"/>
      <c r="C222" s="16" t="n"/>
      <c r="D222" s="18" t="n"/>
    </row>
    <row r="223">
      <c r="A223" s="16" t="n"/>
      <c r="B223" s="16" t="n"/>
      <c r="C223" s="16" t="n"/>
      <c r="D223" s="18" t="n"/>
    </row>
    <row r="224">
      <c r="A224" s="16" t="n"/>
      <c r="B224" s="16" t="n"/>
      <c r="C224" s="16" t="n"/>
      <c r="D224" s="18" t="n"/>
    </row>
    <row r="225">
      <c r="A225" s="16" t="n"/>
      <c r="B225" s="16" t="n"/>
      <c r="C225" s="16" t="n"/>
      <c r="D225" s="18" t="n"/>
    </row>
    <row r="226">
      <c r="A226" s="16" t="n"/>
      <c r="B226" s="16" t="n"/>
      <c r="C226" s="16" t="n"/>
      <c r="D226" s="18" t="n"/>
    </row>
    <row r="227">
      <c r="A227" s="16" t="n"/>
      <c r="B227" s="16" t="n"/>
      <c r="C227" s="16" t="n"/>
      <c r="D227" s="18" t="n"/>
    </row>
    <row r="228">
      <c r="A228" s="16" t="n"/>
      <c r="B228" s="16" t="n"/>
      <c r="C228" s="16" t="n"/>
      <c r="D228" s="18" t="n"/>
    </row>
    <row r="229">
      <c r="A229" s="16" t="n"/>
      <c r="B229" s="16" t="n"/>
      <c r="C229" s="16" t="n"/>
      <c r="D229" s="18" t="n"/>
    </row>
    <row r="230">
      <c r="A230" s="16" t="n"/>
      <c r="B230" s="16" t="n"/>
      <c r="C230" s="16" t="n"/>
      <c r="D230" s="18" t="n"/>
    </row>
    <row r="231">
      <c r="A231" s="16" t="n"/>
      <c r="B231" s="16" t="n"/>
      <c r="C231" s="16" t="n"/>
      <c r="D231" s="18" t="n"/>
    </row>
    <row r="232">
      <c r="A232" s="16" t="n"/>
      <c r="B232" s="16" t="n"/>
      <c r="C232" s="16" t="n"/>
      <c r="D232" s="18" t="n"/>
    </row>
    <row r="233">
      <c r="A233" s="16" t="n"/>
      <c r="B233" s="16" t="n"/>
      <c r="C233" s="16" t="n"/>
      <c r="D233" s="18" t="n"/>
    </row>
    <row r="234">
      <c r="A234" s="16" t="n"/>
      <c r="B234" s="16" t="n"/>
      <c r="C234" s="16" t="n"/>
      <c r="D234" s="18" t="n"/>
    </row>
    <row r="235">
      <c r="A235" s="16" t="n"/>
      <c r="B235" s="16" t="n"/>
      <c r="C235" s="16" t="n"/>
      <c r="D235" s="18" t="n"/>
    </row>
    <row r="236">
      <c r="A236" s="16" t="n"/>
      <c r="B236" s="16" t="n"/>
      <c r="C236" s="16" t="n"/>
      <c r="D236" s="18" t="n"/>
    </row>
    <row r="237">
      <c r="A237" s="16" t="n"/>
      <c r="B237" s="16" t="n"/>
      <c r="C237" s="16" t="n"/>
      <c r="D237" s="18" t="n"/>
    </row>
    <row r="238">
      <c r="A238" s="16" t="n"/>
      <c r="B238" s="16" t="n"/>
      <c r="C238" s="16" t="n"/>
      <c r="D238" s="18" t="n"/>
    </row>
    <row r="239">
      <c r="A239" s="16" t="n"/>
      <c r="B239" s="16" t="n"/>
      <c r="C239" s="16" t="n"/>
      <c r="D239" s="18" t="n"/>
    </row>
    <row r="240">
      <c r="A240" s="16" t="n"/>
      <c r="B240" s="16" t="n"/>
      <c r="C240" s="16" t="n"/>
      <c r="D240" s="18" t="n"/>
    </row>
    <row r="241">
      <c r="A241" s="16" t="n"/>
      <c r="B241" s="16" t="n"/>
      <c r="C241" s="16" t="n"/>
      <c r="D241" s="18" t="n"/>
    </row>
    <row r="242">
      <c r="A242" s="16" t="n"/>
      <c r="B242" s="16" t="n"/>
      <c r="C242" s="16" t="n"/>
      <c r="D242" s="18" t="n"/>
    </row>
    <row r="243">
      <c r="A243" s="16" t="n"/>
      <c r="B243" s="16" t="n"/>
      <c r="C243" s="16" t="n"/>
      <c r="D243" s="18" t="n"/>
    </row>
    <row r="244">
      <c r="A244" s="16" t="n"/>
      <c r="B244" s="16" t="n"/>
      <c r="C244" s="16" t="n"/>
      <c r="D244" s="18" t="n"/>
    </row>
    <row r="245">
      <c r="A245" s="16" t="n"/>
      <c r="B245" s="16" t="n"/>
      <c r="C245" s="16" t="n"/>
      <c r="D245" s="18" t="n"/>
    </row>
    <row r="246">
      <c r="A246" s="16" t="n"/>
      <c r="B246" s="16" t="n"/>
      <c r="C246" s="16" t="n"/>
      <c r="D246" s="18" t="n"/>
    </row>
    <row r="247">
      <c r="A247" s="16" t="n"/>
      <c r="B247" s="16" t="n"/>
      <c r="C247" s="16" t="n"/>
      <c r="D247" s="18" t="n"/>
    </row>
    <row r="248">
      <c r="A248" s="16" t="n"/>
      <c r="B248" s="16" t="n"/>
      <c r="C248" s="16" t="n"/>
      <c r="D248" s="18" t="n"/>
    </row>
    <row r="249">
      <c r="A249" s="16" t="n"/>
      <c r="B249" s="16" t="n"/>
      <c r="C249" s="16" t="n"/>
      <c r="D249" s="18" t="n"/>
    </row>
    <row r="250">
      <c r="A250" s="16" t="n"/>
      <c r="B250" s="16" t="n"/>
      <c r="C250" s="16" t="n"/>
      <c r="D250" s="18" t="n"/>
    </row>
    <row r="251">
      <c r="A251" s="16" t="n"/>
      <c r="B251" s="16" t="n"/>
      <c r="C251" s="16" t="n"/>
      <c r="D251" s="18" t="n"/>
    </row>
    <row r="252">
      <c r="A252" s="16" t="n"/>
      <c r="B252" s="16" t="n"/>
      <c r="C252" s="16" t="n"/>
      <c r="D252" s="18" t="n"/>
    </row>
    <row r="253">
      <c r="A253" s="16" t="n"/>
      <c r="B253" s="16" t="n"/>
      <c r="C253" s="16" t="n"/>
      <c r="D253" s="18" t="n"/>
    </row>
    <row r="254">
      <c r="A254" s="16" t="n"/>
      <c r="B254" s="16" t="n"/>
      <c r="C254" s="16" t="n"/>
      <c r="D254" s="18" t="n"/>
    </row>
    <row r="255">
      <c r="A255" s="16" t="n"/>
      <c r="B255" s="16" t="n"/>
      <c r="C255" s="16" t="n"/>
      <c r="D255" s="18" t="n"/>
    </row>
    <row r="256">
      <c r="A256" s="16" t="n"/>
      <c r="B256" s="16" t="n"/>
      <c r="C256" s="16" t="n"/>
      <c r="D256" s="18" t="n"/>
    </row>
    <row r="257">
      <c r="A257" s="16" t="n"/>
      <c r="B257" s="16" t="n"/>
      <c r="C257" s="16" t="n"/>
      <c r="D257" s="18" t="n"/>
    </row>
    <row r="258">
      <c r="A258" s="16" t="n"/>
      <c r="B258" s="16" t="n"/>
      <c r="C258" s="16" t="n"/>
      <c r="D258" s="18" t="n"/>
    </row>
    <row r="259">
      <c r="A259" s="16" t="n"/>
      <c r="B259" s="16" t="n"/>
      <c r="C259" s="16" t="n"/>
      <c r="D259" s="18" t="n"/>
    </row>
    <row r="260">
      <c r="A260" s="16" t="n"/>
      <c r="B260" s="16" t="n"/>
      <c r="C260" s="16" t="n"/>
      <c r="D260" s="18" t="n"/>
    </row>
    <row r="261">
      <c r="A261" s="16" t="n"/>
      <c r="B261" s="16" t="n"/>
      <c r="C261" s="16" t="n"/>
      <c r="D261" s="18" t="n"/>
    </row>
    <row r="262">
      <c r="A262" s="16" t="n"/>
      <c r="B262" s="16" t="n"/>
      <c r="C262" s="16" t="n"/>
      <c r="D262" s="18" t="n"/>
    </row>
    <row r="263">
      <c r="A263" s="16" t="n"/>
      <c r="B263" s="16" t="n"/>
      <c r="C263" s="16" t="n"/>
      <c r="D263" s="18" t="n"/>
    </row>
    <row r="264">
      <c r="A264" s="16" t="n"/>
      <c r="B264" s="16" t="n"/>
      <c r="C264" s="16" t="n"/>
      <c r="D264" s="18" t="n"/>
    </row>
    <row r="265">
      <c r="A265" s="16" t="n"/>
      <c r="B265" s="16" t="n"/>
      <c r="C265" s="16" t="n"/>
      <c r="D265" s="18" t="n"/>
    </row>
    <row r="266">
      <c r="A266" s="16" t="n"/>
      <c r="B266" s="16" t="n"/>
      <c r="C266" s="16" t="n"/>
      <c r="D266" s="18" t="n"/>
    </row>
    <row r="267">
      <c r="A267" s="16" t="n"/>
      <c r="B267" s="16" t="n"/>
      <c r="C267" s="16" t="n"/>
      <c r="D267" s="18" t="n"/>
    </row>
    <row r="268">
      <c r="A268" s="16" t="n"/>
      <c r="B268" s="16" t="n"/>
      <c r="C268" s="16" t="n"/>
      <c r="D268" s="18" t="n"/>
    </row>
    <row r="269">
      <c r="A269" s="16" t="n"/>
      <c r="B269" s="16" t="n"/>
      <c r="C269" s="16" t="n"/>
      <c r="D269" s="18" t="n"/>
    </row>
    <row r="270">
      <c r="A270" s="16" t="n"/>
      <c r="B270" s="16" t="n"/>
      <c r="C270" s="16" t="n"/>
      <c r="D270" s="18" t="n"/>
    </row>
    <row r="271">
      <c r="A271" s="16" t="n"/>
      <c r="B271" s="16" t="n"/>
      <c r="C271" s="16" t="n"/>
      <c r="D271" s="18" t="n"/>
    </row>
    <row r="272">
      <c r="A272" s="16" t="n"/>
      <c r="B272" s="16" t="n"/>
      <c r="C272" s="16" t="n"/>
      <c r="D272" s="18" t="n"/>
    </row>
    <row r="273">
      <c r="A273" s="16" t="n"/>
      <c r="B273" s="16" t="n"/>
      <c r="C273" s="16" t="n"/>
      <c r="D273" s="18" t="n"/>
    </row>
    <row r="274">
      <c r="A274" s="16" t="n"/>
      <c r="B274" s="16" t="n"/>
      <c r="C274" s="16" t="n"/>
      <c r="D274" s="18" t="n"/>
    </row>
    <row r="275">
      <c r="A275" s="16" t="n"/>
      <c r="B275" s="16" t="n"/>
      <c r="C275" s="16" t="n"/>
      <c r="D275" s="18" t="n"/>
    </row>
    <row r="276">
      <c r="A276" s="16" t="n"/>
      <c r="B276" s="16" t="n"/>
      <c r="C276" s="16" t="n"/>
      <c r="D276" s="18" t="n"/>
    </row>
    <row r="277">
      <c r="A277" s="16" t="n"/>
      <c r="B277" s="16" t="n"/>
      <c r="C277" s="16" t="n"/>
      <c r="D277" s="18" t="n"/>
    </row>
    <row r="278">
      <c r="A278" s="16" t="n"/>
      <c r="B278" s="16" t="n"/>
      <c r="C278" s="16" t="n"/>
      <c r="D278" s="18" t="n"/>
    </row>
    <row r="279">
      <c r="A279" s="16" t="n"/>
      <c r="B279" s="16" t="n"/>
      <c r="C279" s="16" t="n"/>
      <c r="D279" s="18" t="n"/>
    </row>
    <row r="280">
      <c r="A280" s="16" t="n"/>
      <c r="B280" s="16" t="n"/>
      <c r="C280" s="16" t="n"/>
      <c r="D280" s="18" t="n"/>
    </row>
    <row r="281">
      <c r="A281" s="16" t="n"/>
      <c r="B281" s="16" t="n"/>
      <c r="C281" s="16" t="n"/>
      <c r="D281" s="18" t="n"/>
    </row>
    <row r="282">
      <c r="A282" s="16" t="n"/>
      <c r="B282" s="16" t="n"/>
      <c r="C282" s="16" t="n"/>
      <c r="D282" s="18" t="n"/>
    </row>
    <row r="283">
      <c r="A283" s="16" t="n"/>
      <c r="B283" s="16" t="n"/>
      <c r="C283" s="16" t="n"/>
      <c r="D283" s="18" t="n"/>
    </row>
    <row r="284">
      <c r="A284" s="16" t="n"/>
      <c r="B284" s="16" t="n"/>
      <c r="C284" s="16" t="n"/>
      <c r="D284" s="18" t="n"/>
    </row>
    <row r="285">
      <c r="A285" s="16" t="n"/>
      <c r="B285" s="16" t="n"/>
      <c r="C285" s="16" t="n"/>
      <c r="D285" s="18" t="n"/>
    </row>
    <row r="286">
      <c r="A286" s="16" t="n"/>
      <c r="B286" s="16" t="n"/>
      <c r="C286" s="16" t="n"/>
      <c r="D286" s="18" t="n"/>
    </row>
    <row r="287">
      <c r="A287" s="16" t="n"/>
      <c r="B287" s="16" t="n"/>
      <c r="C287" s="16" t="n"/>
      <c r="D287" s="18" t="n"/>
    </row>
    <row r="288">
      <c r="A288" s="16" t="n"/>
      <c r="B288" s="16" t="n"/>
      <c r="C288" s="16" t="n"/>
      <c r="D288" s="18" t="n"/>
    </row>
    <row r="289">
      <c r="A289" s="16" t="n"/>
      <c r="B289" s="16" t="n"/>
      <c r="C289" s="16" t="n"/>
      <c r="D289" s="18" t="n"/>
    </row>
    <row r="290">
      <c r="A290" s="16" t="n"/>
      <c r="B290" s="16" t="n"/>
      <c r="C290" s="16" t="n"/>
      <c r="D290" s="18" t="n"/>
    </row>
    <row r="291">
      <c r="A291" s="16" t="n"/>
      <c r="B291" s="16" t="n"/>
      <c r="C291" s="16" t="n"/>
      <c r="D291" s="18" t="n"/>
    </row>
    <row r="292">
      <c r="A292" s="16" t="n"/>
      <c r="B292" s="16" t="n"/>
      <c r="C292" s="16" t="n"/>
      <c r="D292" s="18" t="n"/>
    </row>
    <row r="293">
      <c r="A293" s="16" t="n"/>
      <c r="B293" s="16" t="n"/>
      <c r="C293" s="16" t="n"/>
      <c r="D293" s="18" t="n"/>
    </row>
    <row r="294">
      <c r="A294" s="16" t="n"/>
      <c r="B294" s="16" t="n"/>
      <c r="C294" s="16" t="n"/>
      <c r="D294" s="18" t="n"/>
    </row>
    <row r="295">
      <c r="A295" s="16" t="n"/>
      <c r="B295" s="16" t="n"/>
      <c r="C295" s="16" t="n"/>
      <c r="D295" s="18" t="n"/>
    </row>
    <row r="296">
      <c r="A296" s="16" t="n"/>
      <c r="B296" s="16" t="n"/>
      <c r="C296" s="16" t="n"/>
      <c r="D296" s="18" t="n"/>
    </row>
    <row r="297">
      <c r="A297" s="16" t="n"/>
      <c r="B297" s="16" t="n"/>
      <c r="C297" s="16" t="n"/>
      <c r="D297" s="18" t="n"/>
    </row>
    <row r="298">
      <c r="A298" s="16" t="n"/>
      <c r="B298" s="16" t="n"/>
      <c r="C298" s="16" t="n"/>
      <c r="D298" s="18" t="n"/>
    </row>
    <row r="299">
      <c r="A299" s="16" t="n"/>
      <c r="B299" s="16" t="n"/>
      <c r="C299" s="16" t="n"/>
      <c r="D299" s="18" t="n"/>
    </row>
    <row r="300">
      <c r="A300" s="16" t="n"/>
      <c r="B300" s="16" t="n"/>
      <c r="C300" s="16" t="n"/>
      <c r="D300" s="18" t="n"/>
    </row>
    <row r="301">
      <c r="A301" s="16" t="n"/>
      <c r="B301" s="16" t="n"/>
      <c r="C301" s="16" t="n"/>
      <c r="D301" s="18" t="n"/>
    </row>
    <row r="302">
      <c r="A302" s="16" t="n"/>
      <c r="B302" s="16" t="n"/>
      <c r="C302" s="16" t="n"/>
      <c r="D302" s="18" t="n"/>
    </row>
    <row r="303">
      <c r="A303" s="16" t="n"/>
      <c r="B303" s="16" t="n"/>
      <c r="C303" s="16" t="n"/>
      <c r="D303" s="18" t="n"/>
    </row>
    <row r="304">
      <c r="A304" s="16" t="n"/>
      <c r="B304" s="16" t="n"/>
      <c r="C304" s="16" t="n"/>
      <c r="D304" s="18" t="n"/>
    </row>
    <row r="305">
      <c r="A305" s="16" t="n"/>
      <c r="B305" s="16" t="n"/>
      <c r="C305" s="16" t="n"/>
      <c r="D305" s="18" t="n"/>
    </row>
    <row r="306">
      <c r="A306" s="16" t="n"/>
      <c r="B306" s="16" t="n"/>
      <c r="C306" s="16" t="n"/>
      <c r="D306" s="18" t="n"/>
    </row>
    <row r="307">
      <c r="A307" s="16" t="n"/>
      <c r="B307" s="16" t="n"/>
      <c r="C307" s="16" t="n"/>
      <c r="D307" s="18" t="n"/>
    </row>
    <row r="308">
      <c r="A308" s="16" t="n"/>
      <c r="B308" s="16" t="n"/>
      <c r="C308" s="16" t="n"/>
      <c r="D308" s="18" t="n"/>
    </row>
    <row r="309">
      <c r="A309" s="16" t="n"/>
      <c r="B309" s="16" t="n"/>
      <c r="C309" s="16" t="n"/>
      <c r="D309" s="18" t="n"/>
    </row>
    <row r="310">
      <c r="A310" s="16" t="n"/>
      <c r="B310" s="16" t="n"/>
      <c r="C310" s="16" t="n"/>
      <c r="D310" s="18" t="n"/>
    </row>
    <row r="311">
      <c r="A311" s="16" t="n"/>
      <c r="B311" s="16" t="n"/>
      <c r="C311" s="16" t="n"/>
      <c r="D311" s="18" t="n"/>
    </row>
    <row r="312">
      <c r="A312" s="16" t="n"/>
      <c r="B312" s="16" t="n"/>
      <c r="C312" s="16" t="n"/>
      <c r="D312" s="18" t="n"/>
    </row>
    <row r="313">
      <c r="A313" s="16" t="n"/>
      <c r="B313" s="16" t="n"/>
      <c r="C313" s="16" t="n"/>
      <c r="D313" s="18" t="n"/>
    </row>
    <row r="314">
      <c r="A314" s="16" t="n"/>
      <c r="B314" s="16" t="n"/>
      <c r="C314" s="16" t="n"/>
      <c r="D314" s="18" t="n"/>
    </row>
    <row r="315">
      <c r="A315" s="16" t="n"/>
      <c r="B315" s="16" t="n"/>
      <c r="C315" s="16" t="n"/>
      <c r="D315" s="18" t="n"/>
    </row>
    <row r="316">
      <c r="A316" s="16" t="n"/>
      <c r="B316" s="16" t="n"/>
      <c r="C316" s="16" t="n"/>
      <c r="D316" s="18" t="n"/>
    </row>
    <row r="317">
      <c r="A317" s="16" t="n"/>
      <c r="B317" s="16" t="n"/>
      <c r="C317" s="16" t="n"/>
      <c r="D317" s="18" t="n"/>
    </row>
    <row r="318">
      <c r="A318" s="16" t="n"/>
      <c r="B318" s="16" t="n"/>
      <c r="C318" s="16" t="n"/>
      <c r="D318" s="18" t="n"/>
    </row>
    <row r="319">
      <c r="A319" s="16" t="n"/>
      <c r="B319" s="16" t="n"/>
      <c r="C319" s="16" t="n"/>
      <c r="D319" s="18" t="n"/>
    </row>
    <row r="320">
      <c r="A320" s="16" t="n"/>
      <c r="B320" s="16" t="n"/>
      <c r="C320" s="16" t="n"/>
      <c r="D320" s="18" t="n"/>
    </row>
    <row r="321">
      <c r="A321" s="16" t="n"/>
      <c r="B321" s="16" t="n"/>
      <c r="C321" s="16" t="n"/>
      <c r="D321" s="18" t="n"/>
    </row>
    <row r="322">
      <c r="A322" s="16" t="n"/>
      <c r="B322" s="16" t="n"/>
      <c r="C322" s="16" t="n"/>
      <c r="D322" s="18" t="n"/>
    </row>
    <row r="323">
      <c r="A323" s="16" t="n"/>
      <c r="B323" s="16" t="n"/>
      <c r="C323" s="16" t="n"/>
      <c r="D323" s="18" t="n"/>
    </row>
    <row r="324">
      <c r="A324" s="16" t="n"/>
      <c r="B324" s="16" t="n"/>
      <c r="C324" s="16" t="n"/>
      <c r="D324" s="18" t="n"/>
    </row>
    <row r="325">
      <c r="A325" s="16" t="n"/>
      <c r="B325" s="16" t="n"/>
      <c r="C325" s="16" t="n"/>
      <c r="D325" s="18" t="n"/>
    </row>
    <row r="326">
      <c r="A326" s="16" t="n"/>
      <c r="B326" s="16" t="n"/>
      <c r="C326" s="16" t="n"/>
      <c r="D326" s="18" t="n"/>
    </row>
    <row r="327">
      <c r="A327" s="16" t="n"/>
      <c r="B327" s="16" t="n"/>
      <c r="C327" s="16" t="n"/>
      <c r="D327" s="18" t="n"/>
    </row>
    <row r="328">
      <c r="A328" s="16" t="n"/>
      <c r="B328" s="16" t="n"/>
      <c r="C328" s="16" t="n"/>
      <c r="D328" s="18" t="n"/>
    </row>
    <row r="329">
      <c r="A329" s="16" t="n"/>
      <c r="B329" s="16" t="n"/>
      <c r="C329" s="16" t="n"/>
      <c r="D329" s="18" t="n"/>
    </row>
    <row r="330">
      <c r="A330" s="16" t="n"/>
      <c r="B330" s="16" t="n"/>
      <c r="C330" s="16" t="n"/>
      <c r="D330" s="18" t="n"/>
    </row>
    <row r="331">
      <c r="A331" s="16" t="n"/>
      <c r="B331" s="16" t="n"/>
      <c r="C331" s="16" t="n"/>
      <c r="D331" s="18" t="n"/>
    </row>
    <row r="332">
      <c r="A332" s="16" t="n"/>
      <c r="B332" s="16" t="n"/>
      <c r="C332" s="16" t="n"/>
      <c r="D332" s="18" t="n"/>
    </row>
    <row r="333">
      <c r="A333" s="16" t="n"/>
      <c r="B333" s="16" t="n"/>
      <c r="C333" s="16" t="n"/>
      <c r="D333" s="18" t="n"/>
    </row>
    <row r="334">
      <c r="A334" s="16" t="n"/>
      <c r="B334" s="16" t="n"/>
      <c r="C334" s="16" t="n"/>
      <c r="D334" s="18" t="n"/>
    </row>
    <row r="335">
      <c r="A335" s="16" t="n"/>
      <c r="B335" s="16" t="n"/>
      <c r="C335" s="16" t="n"/>
      <c r="D335" s="18" t="n"/>
    </row>
    <row r="336">
      <c r="A336" s="16" t="n"/>
      <c r="B336" s="16" t="n"/>
      <c r="C336" s="16" t="n"/>
      <c r="D336" s="18" t="n"/>
    </row>
    <row r="337">
      <c r="A337" s="16" t="n"/>
      <c r="B337" s="16" t="n"/>
      <c r="C337" s="16" t="n"/>
      <c r="D337" s="18" t="n"/>
    </row>
    <row r="338">
      <c r="A338" s="16" t="n"/>
      <c r="B338" s="16" t="n"/>
      <c r="C338" s="16" t="n"/>
      <c r="D338" s="18" t="n"/>
    </row>
    <row r="339">
      <c r="A339" s="16" t="n"/>
      <c r="B339" s="16" t="n"/>
      <c r="C339" s="16" t="n"/>
      <c r="D339" s="18" t="n"/>
    </row>
    <row r="340">
      <c r="A340" s="16" t="n"/>
      <c r="B340" s="16" t="n"/>
      <c r="C340" s="16" t="n"/>
      <c r="D340" s="18" t="n"/>
    </row>
    <row r="341">
      <c r="A341" s="16" t="n"/>
      <c r="B341" s="16" t="n"/>
      <c r="C341" s="16" t="n"/>
      <c r="D341" s="18" t="n"/>
    </row>
    <row r="342">
      <c r="A342" s="16" t="n"/>
      <c r="B342" s="16" t="n"/>
      <c r="C342" s="16" t="n"/>
      <c r="D342" s="18" t="n"/>
    </row>
    <row r="343">
      <c r="A343" s="16" t="n"/>
      <c r="B343" s="16" t="n"/>
      <c r="C343" s="16" t="n"/>
      <c r="D343" s="18" t="n"/>
    </row>
    <row r="344">
      <c r="A344" s="16" t="n"/>
      <c r="B344" s="16" t="n"/>
      <c r="C344" s="16" t="n"/>
      <c r="D344" s="18" t="n"/>
    </row>
    <row r="345">
      <c r="A345" s="16" t="n"/>
      <c r="B345" s="16" t="n"/>
      <c r="C345" s="16" t="n"/>
      <c r="D345" s="18" t="n"/>
    </row>
    <row r="346">
      <c r="A346" s="16" t="n"/>
      <c r="B346" s="16" t="n"/>
      <c r="C346" s="16" t="n"/>
      <c r="D346" s="18" t="n"/>
    </row>
    <row r="347">
      <c r="A347" s="16" t="n"/>
      <c r="B347" s="16" t="n"/>
      <c r="C347" s="16" t="n"/>
      <c r="D347" s="18" t="n"/>
    </row>
    <row r="348">
      <c r="A348" s="16" t="n"/>
      <c r="B348" s="16" t="n"/>
      <c r="C348" s="16" t="n"/>
      <c r="D348" s="18" t="n"/>
    </row>
    <row r="349">
      <c r="A349" s="16" t="n"/>
      <c r="B349" s="16" t="n"/>
      <c r="C349" s="16" t="n"/>
      <c r="D349" s="18" t="n"/>
    </row>
    <row r="350">
      <c r="A350" s="16" t="n"/>
      <c r="B350" s="16" t="n"/>
      <c r="C350" s="16" t="n"/>
      <c r="D350" s="18" t="n"/>
    </row>
    <row r="351">
      <c r="A351" s="16" t="n"/>
      <c r="B351" s="16" t="n"/>
      <c r="C351" s="16" t="n"/>
      <c r="D351" s="18" t="n"/>
    </row>
    <row r="352">
      <c r="A352" s="16" t="n"/>
      <c r="B352" s="16" t="n"/>
      <c r="C352" s="16" t="n"/>
      <c r="D352" s="18" t="n"/>
    </row>
    <row r="353">
      <c r="A353" s="16" t="n"/>
      <c r="B353" s="16" t="n"/>
      <c r="C353" s="16" t="n"/>
      <c r="D353" s="18" t="n"/>
    </row>
    <row r="354">
      <c r="A354" s="16" t="n"/>
      <c r="B354" s="16" t="n"/>
      <c r="C354" s="16" t="n"/>
      <c r="D354" s="18" t="n"/>
    </row>
    <row r="355">
      <c r="A355" s="16" t="n"/>
      <c r="B355" s="16" t="n"/>
      <c r="C355" s="16" t="n"/>
      <c r="D355" s="18" t="n"/>
    </row>
    <row r="356">
      <c r="A356" s="16" t="n"/>
      <c r="B356" s="16" t="n"/>
      <c r="C356" s="16" t="n"/>
      <c r="D356" s="18" t="n"/>
    </row>
    <row r="357">
      <c r="A357" s="16" t="n"/>
      <c r="B357" s="16" t="n"/>
      <c r="C357" s="16" t="n"/>
      <c r="D357" s="18" t="n"/>
    </row>
    <row r="358">
      <c r="A358" s="16" t="n"/>
      <c r="B358" s="16" t="n"/>
      <c r="C358" s="16" t="n"/>
      <c r="D358" s="18" t="n"/>
    </row>
    <row r="359">
      <c r="A359" s="16" t="n"/>
      <c r="B359" s="16" t="n"/>
      <c r="C359" s="16" t="n"/>
      <c r="D359" s="18" t="n"/>
    </row>
    <row r="360">
      <c r="A360" s="16" t="n"/>
      <c r="B360" s="16" t="n"/>
      <c r="C360" s="16" t="n"/>
      <c r="D360" s="18" t="n"/>
    </row>
    <row r="361">
      <c r="A361" s="16" t="n"/>
      <c r="B361" s="16" t="n"/>
      <c r="C361" s="16" t="n"/>
      <c r="D361" s="18" t="n"/>
    </row>
    <row r="362">
      <c r="A362" s="16" t="n"/>
      <c r="B362" s="16" t="n"/>
      <c r="C362" s="16" t="n"/>
      <c r="D362" s="18" t="n"/>
    </row>
    <row r="363">
      <c r="A363" s="16" t="n"/>
      <c r="B363" s="16" t="n"/>
      <c r="C363" s="16" t="n"/>
      <c r="D363" s="18" t="n"/>
    </row>
    <row r="364">
      <c r="A364" s="16" t="n"/>
      <c r="B364" s="16" t="n"/>
      <c r="C364" s="16" t="n"/>
      <c r="D364" s="18" t="n"/>
    </row>
    <row r="365">
      <c r="A365" s="16" t="n"/>
      <c r="B365" s="16" t="n"/>
      <c r="C365" s="16" t="n"/>
      <c r="D365" s="18" t="n"/>
    </row>
    <row r="366">
      <c r="A366" s="16" t="n"/>
      <c r="B366" s="16" t="n"/>
      <c r="C366" s="16" t="n"/>
      <c r="D366" s="18" t="n"/>
    </row>
    <row r="367">
      <c r="A367" s="16" t="n"/>
      <c r="B367" s="16" t="n"/>
      <c r="C367" s="16" t="n"/>
      <c r="D367" s="18" t="n"/>
    </row>
    <row r="368">
      <c r="A368" s="16" t="n"/>
      <c r="B368" s="16" t="n"/>
      <c r="C368" s="16" t="n"/>
      <c r="D368" s="18" t="n"/>
    </row>
    <row r="369">
      <c r="A369" s="16" t="n"/>
      <c r="B369" s="16" t="n"/>
      <c r="C369" s="16" t="n"/>
      <c r="D369" s="18" t="n"/>
    </row>
    <row r="370">
      <c r="A370" s="16" t="n"/>
      <c r="B370" s="16" t="n"/>
      <c r="C370" s="16" t="n"/>
      <c r="D370" s="18" t="n"/>
    </row>
    <row r="371">
      <c r="A371" s="16" t="n"/>
      <c r="B371" s="16" t="n"/>
      <c r="C371" s="16" t="n"/>
      <c r="D371" s="18" t="n"/>
    </row>
    <row r="372">
      <c r="A372" s="16" t="n"/>
      <c r="B372" s="16" t="n"/>
      <c r="C372" s="16" t="n"/>
      <c r="D372" s="18" t="n"/>
    </row>
    <row r="373">
      <c r="A373" s="16" t="n"/>
      <c r="B373" s="16" t="n"/>
      <c r="C373" s="16" t="n"/>
      <c r="D373" s="18" t="n"/>
    </row>
    <row r="374">
      <c r="A374" s="16" t="n"/>
      <c r="B374" s="16" t="n"/>
      <c r="C374" s="16" t="n"/>
      <c r="D374" s="18" t="n"/>
    </row>
    <row r="375">
      <c r="A375" s="16" t="n"/>
      <c r="B375" s="16" t="n"/>
      <c r="C375" s="16" t="n"/>
      <c r="D375" s="18" t="n"/>
    </row>
    <row r="376">
      <c r="A376" s="16" t="n"/>
      <c r="B376" s="16" t="n"/>
      <c r="C376" s="16" t="n"/>
      <c r="D376" s="18" t="n"/>
    </row>
    <row r="377">
      <c r="A377" s="16" t="n"/>
      <c r="B377" s="16" t="n"/>
      <c r="C377" s="16" t="n"/>
      <c r="D377" s="18" t="n"/>
    </row>
    <row r="378">
      <c r="A378" s="16" t="n"/>
      <c r="B378" s="16" t="n"/>
      <c r="C378" s="16" t="n"/>
      <c r="D378" s="18" t="n"/>
    </row>
    <row r="379">
      <c r="A379" s="16" t="n"/>
      <c r="B379" s="16" t="n"/>
      <c r="C379" s="16" t="n"/>
      <c r="D379" s="18" t="n"/>
    </row>
    <row r="380">
      <c r="A380" s="16" t="n"/>
      <c r="B380" s="16" t="n"/>
      <c r="C380" s="16" t="n"/>
      <c r="D380" s="18" t="n"/>
    </row>
    <row r="381">
      <c r="A381" s="16" t="n"/>
      <c r="B381" s="16" t="n"/>
      <c r="C381" s="16" t="n"/>
      <c r="D381" s="18" t="n"/>
    </row>
    <row r="382">
      <c r="A382" s="16" t="n"/>
      <c r="B382" s="16" t="n"/>
      <c r="C382" s="16" t="n"/>
      <c r="D382" s="18" t="n"/>
    </row>
    <row r="383">
      <c r="A383" s="16" t="n"/>
      <c r="B383" s="16" t="n"/>
      <c r="C383" s="16" t="n"/>
      <c r="D383" s="18" t="n"/>
    </row>
    <row r="384">
      <c r="A384" s="16" t="n"/>
      <c r="B384" s="16" t="n"/>
      <c r="C384" s="16" t="n"/>
      <c r="D384" s="18" t="n"/>
    </row>
    <row r="385">
      <c r="A385" s="16" t="n"/>
      <c r="B385" s="16" t="n"/>
      <c r="C385" s="16" t="n"/>
      <c r="D385" s="18" t="n"/>
    </row>
    <row r="386">
      <c r="A386" s="16" t="n"/>
      <c r="B386" s="16" t="n"/>
      <c r="C386" s="16" t="n"/>
      <c r="D386" s="18" t="n"/>
    </row>
    <row r="387">
      <c r="A387" s="16" t="n"/>
      <c r="B387" s="16" t="n"/>
      <c r="C387" s="16" t="n"/>
      <c r="D387" s="18" t="n"/>
    </row>
    <row r="388">
      <c r="A388" s="16" t="n"/>
      <c r="B388" s="16" t="n"/>
      <c r="C388" s="16" t="n"/>
      <c r="D388" s="18" t="n"/>
    </row>
    <row r="389">
      <c r="A389" s="16" t="n"/>
      <c r="B389" s="16" t="n"/>
      <c r="C389" s="16" t="n"/>
      <c r="D389" s="18" t="n"/>
    </row>
    <row r="390">
      <c r="A390" s="16" t="n"/>
      <c r="B390" s="16" t="n"/>
      <c r="C390" s="16" t="n"/>
      <c r="D390" s="18" t="n"/>
    </row>
    <row r="391">
      <c r="A391" s="16" t="n"/>
      <c r="B391" s="16" t="n"/>
      <c r="C391" s="16" t="n"/>
      <c r="D391" s="18" t="n"/>
    </row>
    <row r="392">
      <c r="A392" s="16" t="n"/>
      <c r="B392" s="16" t="n"/>
      <c r="C392" s="16" t="n"/>
      <c r="D392" s="18" t="n"/>
    </row>
    <row r="393">
      <c r="A393" s="16" t="n"/>
      <c r="B393" s="16" t="n"/>
      <c r="C393" s="16" t="n"/>
      <c r="D393" s="18" t="n"/>
    </row>
    <row r="394">
      <c r="A394" s="16" t="n"/>
      <c r="B394" s="16" t="n"/>
      <c r="C394" s="16" t="n"/>
      <c r="D394" s="18" t="n"/>
    </row>
    <row r="395">
      <c r="A395" s="16" t="n"/>
      <c r="B395" s="16" t="n"/>
      <c r="C395" s="16" t="n"/>
      <c r="D395" s="18" t="n"/>
    </row>
    <row r="396">
      <c r="A396" s="16" t="n"/>
      <c r="B396" s="16" t="n"/>
      <c r="C396" s="16" t="n"/>
      <c r="D396" s="18" t="n"/>
    </row>
    <row r="397">
      <c r="A397" s="16" t="n"/>
      <c r="B397" s="16" t="n"/>
      <c r="C397" s="16" t="n"/>
      <c r="D397" s="18" t="n"/>
    </row>
    <row r="398">
      <c r="A398" s="16" t="n"/>
      <c r="B398" s="16" t="n"/>
      <c r="C398" s="16" t="n"/>
      <c r="D398" s="18" t="n"/>
    </row>
    <row r="399">
      <c r="A399" s="16" t="n"/>
      <c r="B399" s="16" t="n"/>
      <c r="C399" s="16" t="n"/>
      <c r="D399" s="18" t="n"/>
    </row>
    <row r="400">
      <c r="A400" s="16" t="n"/>
      <c r="B400" s="16" t="n"/>
      <c r="C400" s="16" t="n"/>
      <c r="D400" s="18" t="n"/>
    </row>
    <row r="401">
      <c r="A401" s="16" t="n"/>
      <c r="B401" s="16" t="n"/>
      <c r="C401" s="16" t="n"/>
      <c r="D401" s="18" t="n"/>
    </row>
    <row r="402">
      <c r="A402" s="16" t="n"/>
      <c r="B402" s="16" t="n"/>
      <c r="C402" s="16" t="n"/>
      <c r="D402" s="18" t="n"/>
    </row>
    <row r="403">
      <c r="A403" s="16" t="n"/>
      <c r="B403" s="16" t="n"/>
      <c r="C403" s="16" t="n"/>
      <c r="D403" s="18" t="n"/>
    </row>
    <row r="404">
      <c r="A404" s="16" t="n"/>
      <c r="B404" s="16" t="n"/>
      <c r="C404" s="16" t="n"/>
      <c r="D404" s="18" t="n"/>
    </row>
    <row r="405">
      <c r="A405" s="16" t="n"/>
      <c r="B405" s="16" t="n"/>
      <c r="C405" s="16" t="n"/>
      <c r="D405" s="18" t="n"/>
    </row>
  </sheetData>
  <autoFilter ref="A5:D405"/>
  <dataValidations count="1">
    <dataValidation sqref="C6:C405" showDropDown="0" showInputMessage="0" showErrorMessage="1" allowBlank="1" errorTitle="Valor fora da lista" error="Escolha um valor da lista." type="list">
      <formula1>Listas!$B$6:$B$45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30" customWidth="1" min="3" max="3"/>
    <col width="9" customWidth="1" min="4" max="4"/>
    <col width="12" customWidth="1" min="5" max="5"/>
    <col width="14" customWidth="1" min="6" max="6"/>
    <col width="14" customWidth="1" min="7" max="7"/>
  </cols>
  <sheetData>
    <row r="1" ht="26" customHeight="1">
      <c r="A1" s="6" t="inlineStr">
        <is>
          <t>Lista de materiais por unidade produzida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12" t="inlineStr">
        <is>
          <t>Produto</t>
        </is>
      </c>
      <c r="B5" s="12" t="inlineStr">
        <is>
          <t>Código do material</t>
        </is>
      </c>
      <c r="C5" s="13" t="inlineStr">
        <is>
          <t>Material</t>
        </is>
      </c>
      <c r="D5" s="13" t="inlineStr">
        <is>
          <t>Unidade</t>
        </is>
      </c>
      <c r="E5" s="12" t="inlineStr">
        <is>
          <t>Quantidade por unidade</t>
        </is>
      </c>
      <c r="F5" s="13" t="inlineStr">
        <is>
          <t>Custo unitário</t>
        </is>
      </c>
      <c r="G5" s="13" t="inlineStr">
        <is>
          <t>Custo na unidade</t>
        </is>
      </c>
    </row>
    <row r="6">
      <c r="A6" s="10" t="inlineStr">
        <is>
          <t>Bolo de chocolate 1,5 kg</t>
        </is>
      </c>
      <c r="B6" s="10" t="inlineStr">
        <is>
          <t>M01</t>
        </is>
      </c>
      <c r="C6" s="10">
        <f>IF($B6="","",IFERROR(INDEX(Materiais!$B$6:$B$405,MATCH($B6,Materiais!$A$6:$A$405,0)),"Código não cadastrado"))</f>
        <v/>
      </c>
      <c r="D6" s="10">
        <f>IF($B6="","",IFERROR(INDEX(Materiais!$C$6:$C$405,MATCH($B6,Materiais!$A$6:$A$405,0)),""))</f>
        <v/>
      </c>
      <c r="E6" s="21" t="n">
        <v>0.4</v>
      </c>
      <c r="F6" s="9">
        <f>IF($B6="","",IFERROR(INDEX(Materiais!$D$6:$D$405,MATCH($B6,Materiais!$A$6:$A$405,0)),0))</f>
        <v/>
      </c>
      <c r="G6" s="9">
        <f>IF(OR(E6="",F6=""),"",E6*F6)</f>
        <v/>
      </c>
    </row>
    <row r="7">
      <c r="A7" s="10" t="inlineStr">
        <is>
          <t>Bolo de chocolate 1,5 kg</t>
        </is>
      </c>
      <c r="B7" s="10" t="inlineStr">
        <is>
          <t>M02</t>
        </is>
      </c>
      <c r="C7" s="10">
        <f>IF($B7="","",IFERROR(INDEX(Materiais!$B$6:$B$405,MATCH($B7,Materiais!$A$6:$A$405,0)),"Código não cadastrado"))</f>
        <v/>
      </c>
      <c r="D7" s="10">
        <f>IF($B7="","",IFERROR(INDEX(Materiais!$C$6:$C$405,MATCH($B7,Materiais!$A$6:$A$405,0)),""))</f>
        <v/>
      </c>
      <c r="E7" s="21" t="n">
        <v>0.3</v>
      </c>
      <c r="F7" s="9">
        <f>IF($B7="","",IFERROR(INDEX(Materiais!$D$6:$D$405,MATCH($B7,Materiais!$A$6:$A$405,0)),0))</f>
        <v/>
      </c>
      <c r="G7" s="9">
        <f>IF(OR(E7="",F7=""),"",E7*F7)</f>
        <v/>
      </c>
    </row>
    <row r="8">
      <c r="A8" s="10" t="inlineStr">
        <is>
          <t>Bolo de chocolate 1,5 kg</t>
        </is>
      </c>
      <c r="B8" s="10" t="inlineStr">
        <is>
          <t>M03</t>
        </is>
      </c>
      <c r="C8" s="10">
        <f>IF($B8="","",IFERROR(INDEX(Materiais!$B$6:$B$405,MATCH($B8,Materiais!$A$6:$A$405,0)),"Código não cadastrado"))</f>
        <v/>
      </c>
      <c r="D8" s="10">
        <f>IF($B8="","",IFERROR(INDEX(Materiais!$C$6:$C$405,MATCH($B8,Materiais!$A$6:$A$405,0)),""))</f>
        <v/>
      </c>
      <c r="E8" s="21" t="n">
        <v>0.12</v>
      </c>
      <c r="F8" s="9">
        <f>IF($B8="","",IFERROR(INDEX(Materiais!$D$6:$D$405,MATCH($B8,Materiais!$A$6:$A$405,0)),0))</f>
        <v/>
      </c>
      <c r="G8" s="9">
        <f>IF(OR(E8="",F8=""),"",E8*F8)</f>
        <v/>
      </c>
    </row>
    <row r="9">
      <c r="A9" s="10" t="inlineStr">
        <is>
          <t>Bolo de chocolate 1,5 kg</t>
        </is>
      </c>
      <c r="B9" s="10" t="inlineStr">
        <is>
          <t>M04</t>
        </is>
      </c>
      <c r="C9" s="10">
        <f>IF($B9="","",IFERROR(INDEX(Materiais!$B$6:$B$405,MATCH($B9,Materiais!$A$6:$A$405,0)),"Código não cadastrado"))</f>
        <v/>
      </c>
      <c r="D9" s="10">
        <f>IF($B9="","",IFERROR(INDEX(Materiais!$C$6:$C$405,MATCH($B9,Materiais!$A$6:$A$405,0)),""))</f>
        <v/>
      </c>
      <c r="E9" s="21" t="n">
        <v>4</v>
      </c>
      <c r="F9" s="9">
        <f>IF($B9="","",IFERROR(INDEX(Materiais!$D$6:$D$405,MATCH($B9,Materiais!$A$6:$A$405,0)),0))</f>
        <v/>
      </c>
      <c r="G9" s="9">
        <f>IF(OR(E9="",F9=""),"",E9*F9)</f>
        <v/>
      </c>
    </row>
    <row r="10">
      <c r="A10" s="10" t="inlineStr">
        <is>
          <t>Bolo de chocolate 1,5 kg</t>
        </is>
      </c>
      <c r="B10" s="10" t="inlineStr">
        <is>
          <t>M06</t>
        </is>
      </c>
      <c r="C10" s="10">
        <f>IF($B10="","",IFERROR(INDEX(Materiais!$B$6:$B$405,MATCH($B10,Materiais!$A$6:$A$405,0)),"Código não cadastrado"))</f>
        <v/>
      </c>
      <c r="D10" s="10">
        <f>IF($B10="","",IFERROR(INDEX(Materiais!$C$6:$C$405,MATCH($B10,Materiais!$A$6:$A$405,0)),""))</f>
        <v/>
      </c>
      <c r="E10" s="21" t="n">
        <v>0.1</v>
      </c>
      <c r="F10" s="9">
        <f>IF($B10="","",IFERROR(INDEX(Materiais!$D$6:$D$405,MATCH($B10,Materiais!$A$6:$A$405,0)),0))</f>
        <v/>
      </c>
      <c r="G10" s="9">
        <f>IF(OR(E10="",F10=""),"",E10*F10)</f>
        <v/>
      </c>
    </row>
    <row r="11">
      <c r="A11" s="10" t="inlineStr">
        <is>
          <t>Bolo de chocolate 1,5 kg</t>
        </is>
      </c>
      <c r="B11" s="10" t="inlineStr">
        <is>
          <t>M07</t>
        </is>
      </c>
      <c r="C11" s="10">
        <f>IF($B11="","",IFERROR(INDEX(Materiais!$B$6:$B$405,MATCH($B11,Materiais!$A$6:$A$405,0)),"Código não cadastrado"))</f>
        <v/>
      </c>
      <c r="D11" s="10">
        <f>IF($B11="","",IFERROR(INDEX(Materiais!$C$6:$C$405,MATCH($B11,Materiais!$A$6:$A$405,0)),""))</f>
        <v/>
      </c>
      <c r="E11" s="21" t="n">
        <v>1</v>
      </c>
      <c r="F11" s="9">
        <f>IF($B11="","",IFERROR(INDEX(Materiais!$D$6:$D$405,MATCH($B11,Materiais!$A$6:$A$405,0)),0))</f>
        <v/>
      </c>
      <c r="G11" s="9">
        <f>IF(OR(E11="",F11=""),"",E11*F11)</f>
        <v/>
      </c>
    </row>
    <row r="12">
      <c r="A12" s="10" t="inlineStr">
        <is>
          <t>Brigadeiro (cento)</t>
        </is>
      </c>
      <c r="B12" s="10" t="inlineStr">
        <is>
          <t>M05</t>
        </is>
      </c>
      <c r="C12" s="10">
        <f>IF($B12="","",IFERROR(INDEX(Materiais!$B$6:$B$405,MATCH($B12,Materiais!$A$6:$A$405,0)),"Código não cadastrado"))</f>
        <v/>
      </c>
      <c r="D12" s="10">
        <f>IF($B12="","",IFERROR(INDEX(Materiais!$C$6:$C$405,MATCH($B12,Materiais!$A$6:$A$405,0)),""))</f>
        <v/>
      </c>
      <c r="E12" s="21" t="n">
        <v>4</v>
      </c>
      <c r="F12" s="9">
        <f>IF($B12="","",IFERROR(INDEX(Materiais!$D$6:$D$405,MATCH($B12,Materiais!$A$6:$A$405,0)),0))</f>
        <v/>
      </c>
      <c r="G12" s="9">
        <f>IF(OR(E12="",F12=""),"",E12*F12)</f>
        <v/>
      </c>
    </row>
    <row r="13">
      <c r="A13" s="10" t="inlineStr">
        <is>
          <t>Brigadeiro (cento)</t>
        </is>
      </c>
      <c r="B13" s="10" t="inlineStr">
        <is>
          <t>M03</t>
        </is>
      </c>
      <c r="C13" s="10">
        <f>IF($B13="","",IFERROR(INDEX(Materiais!$B$6:$B$405,MATCH($B13,Materiais!$A$6:$A$405,0)),"Código não cadastrado"))</f>
        <v/>
      </c>
      <c r="D13" s="10">
        <f>IF($B13="","",IFERROR(INDEX(Materiais!$C$6:$C$405,MATCH($B13,Materiais!$A$6:$A$405,0)),""))</f>
        <v/>
      </c>
      <c r="E13" s="21" t="n">
        <v>0.1</v>
      </c>
      <c r="F13" s="9">
        <f>IF($B13="","",IFERROR(INDEX(Materiais!$D$6:$D$405,MATCH($B13,Materiais!$A$6:$A$405,0)),0))</f>
        <v/>
      </c>
      <c r="G13" s="9">
        <f>IF(OR(E13="",F13=""),"",E13*F13)</f>
        <v/>
      </c>
    </row>
    <row r="14">
      <c r="A14" s="10" t="inlineStr">
        <is>
          <t>Brigadeiro (cento)</t>
        </is>
      </c>
      <c r="B14" s="10" t="inlineStr">
        <is>
          <t>M06</t>
        </is>
      </c>
      <c r="C14" s="10">
        <f>IF($B14="","",IFERROR(INDEX(Materiais!$B$6:$B$405,MATCH($B14,Materiais!$A$6:$A$405,0)),"Código não cadastrado"))</f>
        <v/>
      </c>
      <c r="D14" s="10">
        <f>IF($B14="","",IFERROR(INDEX(Materiais!$C$6:$C$405,MATCH($B14,Materiais!$A$6:$A$405,0)),""))</f>
        <v/>
      </c>
      <c r="E14" s="21" t="n">
        <v>0.08</v>
      </c>
      <c r="F14" s="9">
        <f>IF($B14="","",IFERROR(INDEX(Materiais!$D$6:$D$405,MATCH($B14,Materiais!$A$6:$A$405,0)),0))</f>
        <v/>
      </c>
      <c r="G14" s="9">
        <f>IF(OR(E14="",F14=""),"",E14*F14)</f>
        <v/>
      </c>
    </row>
    <row r="15">
      <c r="A15" s="10" t="inlineStr">
        <is>
          <t>Brigadeiro (cento)</t>
        </is>
      </c>
      <c r="B15" s="10" t="inlineStr">
        <is>
          <t>M08</t>
        </is>
      </c>
      <c r="C15" s="10">
        <f>IF($B15="","",IFERROR(INDEX(Materiais!$B$6:$B$405,MATCH($B15,Materiais!$A$6:$A$405,0)),"Código não cadastrado"))</f>
        <v/>
      </c>
      <c r="D15" s="10">
        <f>IF($B15="","",IFERROR(INDEX(Materiais!$C$6:$C$405,MATCH($B15,Materiais!$A$6:$A$405,0)),""))</f>
        <v/>
      </c>
      <c r="E15" s="21" t="n">
        <v>1</v>
      </c>
      <c r="F15" s="9">
        <f>IF($B15="","",IFERROR(INDEX(Materiais!$D$6:$D$405,MATCH($B15,Materiais!$A$6:$A$405,0)),0))</f>
        <v/>
      </c>
      <c r="G15" s="9">
        <f>IF(OR(E15="",F15=""),"",E15*F15)</f>
        <v/>
      </c>
    </row>
    <row r="16">
      <c r="A16" s="16" t="n"/>
      <c r="B16" s="16" t="n"/>
      <c r="C16" s="16">
        <f>IF($B16="","",IFERROR(INDEX(Materiais!$B$6:$B$405,MATCH($B16,Materiais!$A$6:$A$405,0)),"Código não cadastrado"))</f>
        <v/>
      </c>
      <c r="D16" s="16">
        <f>IF($B16="","",IFERROR(INDEX(Materiais!$C$6:$C$405,MATCH($B16,Materiais!$A$6:$A$405,0)),""))</f>
        <v/>
      </c>
      <c r="E16" s="22" t="n"/>
      <c r="F16" s="18">
        <f>IF($B16="","",IFERROR(INDEX(Materiais!$D$6:$D$405,MATCH($B16,Materiais!$A$6:$A$405,0)),0))</f>
        <v/>
      </c>
      <c r="G16" s="18">
        <f>IF(OR(E16="",F16=""),"",E16*F16)</f>
        <v/>
      </c>
    </row>
    <row r="17">
      <c r="A17" s="16" t="n"/>
      <c r="B17" s="16" t="n"/>
      <c r="C17" s="16">
        <f>IF($B17="","",IFERROR(INDEX(Materiais!$B$6:$B$405,MATCH($B17,Materiais!$A$6:$A$405,0)),"Código não cadastrado"))</f>
        <v/>
      </c>
      <c r="D17" s="16">
        <f>IF($B17="","",IFERROR(INDEX(Materiais!$C$6:$C$405,MATCH($B17,Materiais!$A$6:$A$405,0)),""))</f>
        <v/>
      </c>
      <c r="E17" s="22" t="n"/>
      <c r="F17" s="18">
        <f>IF($B17="","",IFERROR(INDEX(Materiais!$D$6:$D$405,MATCH($B17,Materiais!$A$6:$A$405,0)),0))</f>
        <v/>
      </c>
      <c r="G17" s="18">
        <f>IF(OR(E17="",F17=""),"",E17*F17)</f>
        <v/>
      </c>
    </row>
    <row r="18">
      <c r="A18" s="16" t="n"/>
      <c r="B18" s="16" t="n"/>
      <c r="C18" s="16">
        <f>IF($B18="","",IFERROR(INDEX(Materiais!$B$6:$B$405,MATCH($B18,Materiais!$A$6:$A$405,0)),"Código não cadastrado"))</f>
        <v/>
      </c>
      <c r="D18" s="16">
        <f>IF($B18="","",IFERROR(INDEX(Materiais!$C$6:$C$405,MATCH($B18,Materiais!$A$6:$A$405,0)),""))</f>
        <v/>
      </c>
      <c r="E18" s="22" t="n"/>
      <c r="F18" s="18">
        <f>IF($B18="","",IFERROR(INDEX(Materiais!$D$6:$D$405,MATCH($B18,Materiais!$A$6:$A$405,0)),0))</f>
        <v/>
      </c>
      <c r="G18" s="18">
        <f>IF(OR(E18="",F18=""),"",E18*F18)</f>
        <v/>
      </c>
    </row>
    <row r="19">
      <c r="A19" s="16" t="n"/>
      <c r="B19" s="16" t="n"/>
      <c r="C19" s="16">
        <f>IF($B19="","",IFERROR(INDEX(Materiais!$B$6:$B$405,MATCH($B19,Materiais!$A$6:$A$405,0)),"Código não cadastrado"))</f>
        <v/>
      </c>
      <c r="D19" s="16">
        <f>IF($B19="","",IFERROR(INDEX(Materiais!$C$6:$C$405,MATCH($B19,Materiais!$A$6:$A$405,0)),""))</f>
        <v/>
      </c>
      <c r="E19" s="22" t="n"/>
      <c r="F19" s="18">
        <f>IF($B19="","",IFERROR(INDEX(Materiais!$D$6:$D$405,MATCH($B19,Materiais!$A$6:$A$405,0)),0))</f>
        <v/>
      </c>
      <c r="G19" s="18">
        <f>IF(OR(E19="",F19=""),"",E19*F19)</f>
        <v/>
      </c>
    </row>
    <row r="20">
      <c r="A20" s="16" t="n"/>
      <c r="B20" s="16" t="n"/>
      <c r="C20" s="16">
        <f>IF($B20="","",IFERROR(INDEX(Materiais!$B$6:$B$405,MATCH($B20,Materiais!$A$6:$A$405,0)),"Código não cadastrado"))</f>
        <v/>
      </c>
      <c r="D20" s="16">
        <f>IF($B20="","",IFERROR(INDEX(Materiais!$C$6:$C$405,MATCH($B20,Materiais!$A$6:$A$405,0)),""))</f>
        <v/>
      </c>
      <c r="E20" s="22" t="n"/>
      <c r="F20" s="18">
        <f>IF($B20="","",IFERROR(INDEX(Materiais!$D$6:$D$405,MATCH($B20,Materiais!$A$6:$A$405,0)),0))</f>
        <v/>
      </c>
      <c r="G20" s="18">
        <f>IF(OR(E20="",F20=""),"",E20*F20)</f>
        <v/>
      </c>
    </row>
    <row r="21">
      <c r="A21" s="16" t="n"/>
      <c r="B21" s="16" t="n"/>
      <c r="C21" s="16">
        <f>IF($B21="","",IFERROR(INDEX(Materiais!$B$6:$B$405,MATCH($B21,Materiais!$A$6:$A$405,0)),"Código não cadastrado"))</f>
        <v/>
      </c>
      <c r="D21" s="16">
        <f>IF($B21="","",IFERROR(INDEX(Materiais!$C$6:$C$405,MATCH($B21,Materiais!$A$6:$A$405,0)),""))</f>
        <v/>
      </c>
      <c r="E21" s="22" t="n"/>
      <c r="F21" s="18">
        <f>IF($B21="","",IFERROR(INDEX(Materiais!$D$6:$D$405,MATCH($B21,Materiais!$A$6:$A$405,0)),0))</f>
        <v/>
      </c>
      <c r="G21" s="18">
        <f>IF(OR(E21="",F21=""),"",E21*F21)</f>
        <v/>
      </c>
    </row>
    <row r="22">
      <c r="A22" s="16" t="n"/>
      <c r="B22" s="16" t="n"/>
      <c r="C22" s="16">
        <f>IF($B22="","",IFERROR(INDEX(Materiais!$B$6:$B$405,MATCH($B22,Materiais!$A$6:$A$405,0)),"Código não cadastrado"))</f>
        <v/>
      </c>
      <c r="D22" s="16">
        <f>IF($B22="","",IFERROR(INDEX(Materiais!$C$6:$C$405,MATCH($B22,Materiais!$A$6:$A$405,0)),""))</f>
        <v/>
      </c>
      <c r="E22" s="22" t="n"/>
      <c r="F22" s="18">
        <f>IF($B22="","",IFERROR(INDEX(Materiais!$D$6:$D$405,MATCH($B22,Materiais!$A$6:$A$405,0)),0))</f>
        <v/>
      </c>
      <c r="G22" s="18">
        <f>IF(OR(E22="",F22=""),"",E22*F22)</f>
        <v/>
      </c>
    </row>
    <row r="23">
      <c r="A23" s="16" t="n"/>
      <c r="B23" s="16" t="n"/>
      <c r="C23" s="16">
        <f>IF($B23="","",IFERROR(INDEX(Materiais!$B$6:$B$405,MATCH($B23,Materiais!$A$6:$A$405,0)),"Código não cadastrado"))</f>
        <v/>
      </c>
      <c r="D23" s="16">
        <f>IF($B23="","",IFERROR(INDEX(Materiais!$C$6:$C$405,MATCH($B23,Materiais!$A$6:$A$405,0)),""))</f>
        <v/>
      </c>
      <c r="E23" s="22" t="n"/>
      <c r="F23" s="18">
        <f>IF($B23="","",IFERROR(INDEX(Materiais!$D$6:$D$405,MATCH($B23,Materiais!$A$6:$A$405,0)),0))</f>
        <v/>
      </c>
      <c r="G23" s="18">
        <f>IF(OR(E23="",F23=""),"",E23*F23)</f>
        <v/>
      </c>
    </row>
    <row r="24">
      <c r="A24" s="16" t="n"/>
      <c r="B24" s="16" t="n"/>
      <c r="C24" s="16">
        <f>IF($B24="","",IFERROR(INDEX(Materiais!$B$6:$B$405,MATCH($B24,Materiais!$A$6:$A$405,0)),"Código não cadastrado"))</f>
        <v/>
      </c>
      <c r="D24" s="16">
        <f>IF($B24="","",IFERROR(INDEX(Materiais!$C$6:$C$405,MATCH($B24,Materiais!$A$6:$A$405,0)),""))</f>
        <v/>
      </c>
      <c r="E24" s="22" t="n"/>
      <c r="F24" s="18">
        <f>IF($B24="","",IFERROR(INDEX(Materiais!$D$6:$D$405,MATCH($B24,Materiais!$A$6:$A$405,0)),0))</f>
        <v/>
      </c>
      <c r="G24" s="18">
        <f>IF(OR(E24="",F24=""),"",E24*F24)</f>
        <v/>
      </c>
    </row>
    <row r="25">
      <c r="A25" s="16" t="n"/>
      <c r="B25" s="16" t="n"/>
      <c r="C25" s="16">
        <f>IF($B25="","",IFERROR(INDEX(Materiais!$B$6:$B$405,MATCH($B25,Materiais!$A$6:$A$405,0)),"Código não cadastrado"))</f>
        <v/>
      </c>
      <c r="D25" s="16">
        <f>IF($B25="","",IFERROR(INDEX(Materiais!$C$6:$C$405,MATCH($B25,Materiais!$A$6:$A$405,0)),""))</f>
        <v/>
      </c>
      <c r="E25" s="22" t="n"/>
      <c r="F25" s="18">
        <f>IF($B25="","",IFERROR(INDEX(Materiais!$D$6:$D$405,MATCH($B25,Materiais!$A$6:$A$405,0)),0))</f>
        <v/>
      </c>
      <c r="G25" s="18">
        <f>IF(OR(E25="",F25=""),"",E25*F25)</f>
        <v/>
      </c>
    </row>
    <row r="26">
      <c r="A26" s="16" t="n"/>
      <c r="B26" s="16" t="n"/>
      <c r="C26" s="16">
        <f>IF($B26="","",IFERROR(INDEX(Materiais!$B$6:$B$405,MATCH($B26,Materiais!$A$6:$A$405,0)),"Código não cadastrado"))</f>
        <v/>
      </c>
      <c r="D26" s="16">
        <f>IF($B26="","",IFERROR(INDEX(Materiais!$C$6:$C$405,MATCH($B26,Materiais!$A$6:$A$405,0)),""))</f>
        <v/>
      </c>
      <c r="E26" s="22" t="n"/>
      <c r="F26" s="18">
        <f>IF($B26="","",IFERROR(INDEX(Materiais!$D$6:$D$405,MATCH($B26,Materiais!$A$6:$A$405,0)),0))</f>
        <v/>
      </c>
      <c r="G26" s="18">
        <f>IF(OR(E26="",F26=""),"",E26*F26)</f>
        <v/>
      </c>
    </row>
    <row r="27">
      <c r="A27" s="16" t="n"/>
      <c r="B27" s="16" t="n"/>
      <c r="C27" s="16">
        <f>IF($B27="","",IFERROR(INDEX(Materiais!$B$6:$B$405,MATCH($B27,Materiais!$A$6:$A$405,0)),"Código não cadastrado"))</f>
        <v/>
      </c>
      <c r="D27" s="16">
        <f>IF($B27="","",IFERROR(INDEX(Materiais!$C$6:$C$405,MATCH($B27,Materiais!$A$6:$A$405,0)),""))</f>
        <v/>
      </c>
      <c r="E27" s="22" t="n"/>
      <c r="F27" s="18">
        <f>IF($B27="","",IFERROR(INDEX(Materiais!$D$6:$D$405,MATCH($B27,Materiais!$A$6:$A$405,0)),0))</f>
        <v/>
      </c>
      <c r="G27" s="18">
        <f>IF(OR(E27="",F27=""),"",E27*F27)</f>
        <v/>
      </c>
    </row>
    <row r="28">
      <c r="A28" s="16" t="n"/>
      <c r="B28" s="16" t="n"/>
      <c r="C28" s="16">
        <f>IF($B28="","",IFERROR(INDEX(Materiais!$B$6:$B$405,MATCH($B28,Materiais!$A$6:$A$405,0)),"Código não cadastrado"))</f>
        <v/>
      </c>
      <c r="D28" s="16">
        <f>IF($B28="","",IFERROR(INDEX(Materiais!$C$6:$C$405,MATCH($B28,Materiais!$A$6:$A$405,0)),""))</f>
        <v/>
      </c>
      <c r="E28" s="22" t="n"/>
      <c r="F28" s="18">
        <f>IF($B28="","",IFERROR(INDEX(Materiais!$D$6:$D$405,MATCH($B28,Materiais!$A$6:$A$405,0)),0))</f>
        <v/>
      </c>
      <c r="G28" s="18">
        <f>IF(OR(E28="",F28=""),"",E28*F28)</f>
        <v/>
      </c>
    </row>
    <row r="29">
      <c r="A29" s="16" t="n"/>
      <c r="B29" s="16" t="n"/>
      <c r="C29" s="16">
        <f>IF($B29="","",IFERROR(INDEX(Materiais!$B$6:$B$405,MATCH($B29,Materiais!$A$6:$A$405,0)),"Código não cadastrado"))</f>
        <v/>
      </c>
      <c r="D29" s="16">
        <f>IF($B29="","",IFERROR(INDEX(Materiais!$C$6:$C$405,MATCH($B29,Materiais!$A$6:$A$405,0)),""))</f>
        <v/>
      </c>
      <c r="E29" s="22" t="n"/>
      <c r="F29" s="18">
        <f>IF($B29="","",IFERROR(INDEX(Materiais!$D$6:$D$405,MATCH($B29,Materiais!$A$6:$A$405,0)),0))</f>
        <v/>
      </c>
      <c r="G29" s="18">
        <f>IF(OR(E29="",F29=""),"",E29*F29)</f>
        <v/>
      </c>
    </row>
    <row r="30">
      <c r="A30" s="16" t="n"/>
      <c r="B30" s="16" t="n"/>
      <c r="C30" s="16">
        <f>IF($B30="","",IFERROR(INDEX(Materiais!$B$6:$B$405,MATCH($B30,Materiais!$A$6:$A$405,0)),"Código não cadastrado"))</f>
        <v/>
      </c>
      <c r="D30" s="16">
        <f>IF($B30="","",IFERROR(INDEX(Materiais!$C$6:$C$405,MATCH($B30,Materiais!$A$6:$A$405,0)),""))</f>
        <v/>
      </c>
      <c r="E30" s="22" t="n"/>
      <c r="F30" s="18">
        <f>IF($B30="","",IFERROR(INDEX(Materiais!$D$6:$D$405,MATCH($B30,Materiais!$A$6:$A$405,0)),0))</f>
        <v/>
      </c>
      <c r="G30" s="18">
        <f>IF(OR(E30="",F30=""),"",E30*F30)</f>
        <v/>
      </c>
    </row>
    <row r="31">
      <c r="A31" s="16" t="n"/>
      <c r="B31" s="16" t="n"/>
      <c r="C31" s="16">
        <f>IF($B31="","",IFERROR(INDEX(Materiais!$B$6:$B$405,MATCH($B31,Materiais!$A$6:$A$405,0)),"Código não cadastrado"))</f>
        <v/>
      </c>
      <c r="D31" s="16">
        <f>IF($B31="","",IFERROR(INDEX(Materiais!$C$6:$C$405,MATCH($B31,Materiais!$A$6:$A$405,0)),""))</f>
        <v/>
      </c>
      <c r="E31" s="22" t="n"/>
      <c r="F31" s="18">
        <f>IF($B31="","",IFERROR(INDEX(Materiais!$D$6:$D$405,MATCH($B31,Materiais!$A$6:$A$405,0)),0))</f>
        <v/>
      </c>
      <c r="G31" s="18">
        <f>IF(OR(E31="",F31=""),"",E31*F31)</f>
        <v/>
      </c>
    </row>
    <row r="32">
      <c r="A32" s="16" t="n"/>
      <c r="B32" s="16" t="n"/>
      <c r="C32" s="16">
        <f>IF($B32="","",IFERROR(INDEX(Materiais!$B$6:$B$405,MATCH($B32,Materiais!$A$6:$A$405,0)),"Código não cadastrado"))</f>
        <v/>
      </c>
      <c r="D32" s="16">
        <f>IF($B32="","",IFERROR(INDEX(Materiais!$C$6:$C$405,MATCH($B32,Materiais!$A$6:$A$405,0)),""))</f>
        <v/>
      </c>
      <c r="E32" s="22" t="n"/>
      <c r="F32" s="18">
        <f>IF($B32="","",IFERROR(INDEX(Materiais!$D$6:$D$405,MATCH($B32,Materiais!$A$6:$A$405,0)),0))</f>
        <v/>
      </c>
      <c r="G32" s="18">
        <f>IF(OR(E32="",F32=""),"",E32*F32)</f>
        <v/>
      </c>
    </row>
    <row r="33">
      <c r="A33" s="16" t="n"/>
      <c r="B33" s="16" t="n"/>
      <c r="C33" s="16">
        <f>IF($B33="","",IFERROR(INDEX(Materiais!$B$6:$B$405,MATCH($B33,Materiais!$A$6:$A$405,0)),"Código não cadastrado"))</f>
        <v/>
      </c>
      <c r="D33" s="16">
        <f>IF($B33="","",IFERROR(INDEX(Materiais!$C$6:$C$405,MATCH($B33,Materiais!$A$6:$A$405,0)),""))</f>
        <v/>
      </c>
      <c r="E33" s="22" t="n"/>
      <c r="F33" s="18">
        <f>IF($B33="","",IFERROR(INDEX(Materiais!$D$6:$D$405,MATCH($B33,Materiais!$A$6:$A$405,0)),0))</f>
        <v/>
      </c>
      <c r="G33" s="18">
        <f>IF(OR(E33="",F33=""),"",E33*F33)</f>
        <v/>
      </c>
    </row>
    <row r="34">
      <c r="A34" s="16" t="n"/>
      <c r="B34" s="16" t="n"/>
      <c r="C34" s="16">
        <f>IF($B34="","",IFERROR(INDEX(Materiais!$B$6:$B$405,MATCH($B34,Materiais!$A$6:$A$405,0)),"Código não cadastrado"))</f>
        <v/>
      </c>
      <c r="D34" s="16">
        <f>IF($B34="","",IFERROR(INDEX(Materiais!$C$6:$C$405,MATCH($B34,Materiais!$A$6:$A$405,0)),""))</f>
        <v/>
      </c>
      <c r="E34" s="22" t="n"/>
      <c r="F34" s="18">
        <f>IF($B34="","",IFERROR(INDEX(Materiais!$D$6:$D$405,MATCH($B34,Materiais!$A$6:$A$405,0)),0))</f>
        <v/>
      </c>
      <c r="G34" s="18">
        <f>IF(OR(E34="",F34=""),"",E34*F34)</f>
        <v/>
      </c>
    </row>
    <row r="35">
      <c r="A35" s="16" t="n"/>
      <c r="B35" s="16" t="n"/>
      <c r="C35" s="16">
        <f>IF($B35="","",IFERROR(INDEX(Materiais!$B$6:$B$405,MATCH($B35,Materiais!$A$6:$A$405,0)),"Código não cadastrado"))</f>
        <v/>
      </c>
      <c r="D35" s="16">
        <f>IF($B35="","",IFERROR(INDEX(Materiais!$C$6:$C$405,MATCH($B35,Materiais!$A$6:$A$405,0)),""))</f>
        <v/>
      </c>
      <c r="E35" s="22" t="n"/>
      <c r="F35" s="18">
        <f>IF($B35="","",IFERROR(INDEX(Materiais!$D$6:$D$405,MATCH($B35,Materiais!$A$6:$A$405,0)),0))</f>
        <v/>
      </c>
      <c r="G35" s="18">
        <f>IF(OR(E35="",F35=""),"",E35*F35)</f>
        <v/>
      </c>
    </row>
    <row r="36">
      <c r="A36" s="16" t="n"/>
      <c r="B36" s="16" t="n"/>
      <c r="C36" s="16">
        <f>IF($B36="","",IFERROR(INDEX(Materiais!$B$6:$B$405,MATCH($B36,Materiais!$A$6:$A$405,0)),"Código não cadastrado"))</f>
        <v/>
      </c>
      <c r="D36" s="16">
        <f>IF($B36="","",IFERROR(INDEX(Materiais!$C$6:$C$405,MATCH($B36,Materiais!$A$6:$A$405,0)),""))</f>
        <v/>
      </c>
      <c r="E36" s="22" t="n"/>
      <c r="F36" s="18">
        <f>IF($B36="","",IFERROR(INDEX(Materiais!$D$6:$D$405,MATCH($B36,Materiais!$A$6:$A$405,0)),0))</f>
        <v/>
      </c>
      <c r="G36" s="18">
        <f>IF(OR(E36="",F36=""),"",E36*F36)</f>
        <v/>
      </c>
    </row>
    <row r="37">
      <c r="A37" s="16" t="n"/>
      <c r="B37" s="16" t="n"/>
      <c r="C37" s="16">
        <f>IF($B37="","",IFERROR(INDEX(Materiais!$B$6:$B$405,MATCH($B37,Materiais!$A$6:$A$405,0)),"Código não cadastrado"))</f>
        <v/>
      </c>
      <c r="D37" s="16">
        <f>IF($B37="","",IFERROR(INDEX(Materiais!$C$6:$C$405,MATCH($B37,Materiais!$A$6:$A$405,0)),""))</f>
        <v/>
      </c>
      <c r="E37" s="22" t="n"/>
      <c r="F37" s="18">
        <f>IF($B37="","",IFERROR(INDEX(Materiais!$D$6:$D$405,MATCH($B37,Materiais!$A$6:$A$405,0)),0))</f>
        <v/>
      </c>
      <c r="G37" s="18">
        <f>IF(OR(E37="",F37=""),"",E37*F37)</f>
        <v/>
      </c>
    </row>
    <row r="38">
      <c r="A38" s="16" t="n"/>
      <c r="B38" s="16" t="n"/>
      <c r="C38" s="16">
        <f>IF($B38="","",IFERROR(INDEX(Materiais!$B$6:$B$405,MATCH($B38,Materiais!$A$6:$A$405,0)),"Código não cadastrado"))</f>
        <v/>
      </c>
      <c r="D38" s="16">
        <f>IF($B38="","",IFERROR(INDEX(Materiais!$C$6:$C$405,MATCH($B38,Materiais!$A$6:$A$405,0)),""))</f>
        <v/>
      </c>
      <c r="E38" s="22" t="n"/>
      <c r="F38" s="18">
        <f>IF($B38="","",IFERROR(INDEX(Materiais!$D$6:$D$405,MATCH($B38,Materiais!$A$6:$A$405,0)),0))</f>
        <v/>
      </c>
      <c r="G38" s="18">
        <f>IF(OR(E38="",F38=""),"",E38*F38)</f>
        <v/>
      </c>
    </row>
    <row r="39">
      <c r="A39" s="16" t="n"/>
      <c r="B39" s="16" t="n"/>
      <c r="C39" s="16">
        <f>IF($B39="","",IFERROR(INDEX(Materiais!$B$6:$B$405,MATCH($B39,Materiais!$A$6:$A$405,0)),"Código não cadastrado"))</f>
        <v/>
      </c>
      <c r="D39" s="16">
        <f>IF($B39="","",IFERROR(INDEX(Materiais!$C$6:$C$405,MATCH($B39,Materiais!$A$6:$A$405,0)),""))</f>
        <v/>
      </c>
      <c r="E39" s="22" t="n"/>
      <c r="F39" s="18">
        <f>IF($B39="","",IFERROR(INDEX(Materiais!$D$6:$D$405,MATCH($B39,Materiais!$A$6:$A$405,0)),0))</f>
        <v/>
      </c>
      <c r="G39" s="18">
        <f>IF(OR(E39="",F39=""),"",E39*F39)</f>
        <v/>
      </c>
    </row>
    <row r="40">
      <c r="A40" s="16" t="n"/>
      <c r="B40" s="16" t="n"/>
      <c r="C40" s="16">
        <f>IF($B40="","",IFERROR(INDEX(Materiais!$B$6:$B$405,MATCH($B40,Materiais!$A$6:$A$405,0)),"Código não cadastrado"))</f>
        <v/>
      </c>
      <c r="D40" s="16">
        <f>IF($B40="","",IFERROR(INDEX(Materiais!$C$6:$C$405,MATCH($B40,Materiais!$A$6:$A$405,0)),""))</f>
        <v/>
      </c>
      <c r="E40" s="22" t="n"/>
      <c r="F40" s="18">
        <f>IF($B40="","",IFERROR(INDEX(Materiais!$D$6:$D$405,MATCH($B40,Materiais!$A$6:$A$405,0)),0))</f>
        <v/>
      </c>
      <c r="G40" s="18">
        <f>IF(OR(E40="",F40=""),"",E40*F40)</f>
        <v/>
      </c>
    </row>
    <row r="41">
      <c r="A41" s="16" t="n"/>
      <c r="B41" s="16" t="n"/>
      <c r="C41" s="16">
        <f>IF($B41="","",IFERROR(INDEX(Materiais!$B$6:$B$405,MATCH($B41,Materiais!$A$6:$A$405,0)),"Código não cadastrado"))</f>
        <v/>
      </c>
      <c r="D41" s="16">
        <f>IF($B41="","",IFERROR(INDEX(Materiais!$C$6:$C$405,MATCH($B41,Materiais!$A$6:$A$405,0)),""))</f>
        <v/>
      </c>
      <c r="E41" s="22" t="n"/>
      <c r="F41" s="18">
        <f>IF($B41="","",IFERROR(INDEX(Materiais!$D$6:$D$405,MATCH($B41,Materiais!$A$6:$A$405,0)),0))</f>
        <v/>
      </c>
      <c r="G41" s="18">
        <f>IF(OR(E41="",F41=""),"",E41*F41)</f>
        <v/>
      </c>
    </row>
    <row r="42">
      <c r="A42" s="16" t="n"/>
      <c r="B42" s="16" t="n"/>
      <c r="C42" s="16">
        <f>IF($B42="","",IFERROR(INDEX(Materiais!$B$6:$B$405,MATCH($B42,Materiais!$A$6:$A$405,0)),"Código não cadastrado"))</f>
        <v/>
      </c>
      <c r="D42" s="16">
        <f>IF($B42="","",IFERROR(INDEX(Materiais!$C$6:$C$405,MATCH($B42,Materiais!$A$6:$A$405,0)),""))</f>
        <v/>
      </c>
      <c r="E42" s="22" t="n"/>
      <c r="F42" s="18">
        <f>IF($B42="","",IFERROR(INDEX(Materiais!$D$6:$D$405,MATCH($B42,Materiais!$A$6:$A$405,0)),0))</f>
        <v/>
      </c>
      <c r="G42" s="18">
        <f>IF(OR(E42="",F42=""),"",E42*F42)</f>
        <v/>
      </c>
    </row>
    <row r="43">
      <c r="A43" s="16" t="n"/>
      <c r="B43" s="16" t="n"/>
      <c r="C43" s="16">
        <f>IF($B43="","",IFERROR(INDEX(Materiais!$B$6:$B$405,MATCH($B43,Materiais!$A$6:$A$405,0)),"Código não cadastrado"))</f>
        <v/>
      </c>
      <c r="D43" s="16">
        <f>IF($B43="","",IFERROR(INDEX(Materiais!$C$6:$C$405,MATCH($B43,Materiais!$A$6:$A$405,0)),""))</f>
        <v/>
      </c>
      <c r="E43" s="22" t="n"/>
      <c r="F43" s="18">
        <f>IF($B43="","",IFERROR(INDEX(Materiais!$D$6:$D$405,MATCH($B43,Materiais!$A$6:$A$405,0)),0))</f>
        <v/>
      </c>
      <c r="G43" s="18">
        <f>IF(OR(E43="",F43=""),"",E43*F43)</f>
        <v/>
      </c>
    </row>
    <row r="44">
      <c r="A44" s="16" t="n"/>
      <c r="B44" s="16" t="n"/>
      <c r="C44" s="16">
        <f>IF($B44="","",IFERROR(INDEX(Materiais!$B$6:$B$405,MATCH($B44,Materiais!$A$6:$A$405,0)),"Código não cadastrado"))</f>
        <v/>
      </c>
      <c r="D44" s="16">
        <f>IF($B44="","",IFERROR(INDEX(Materiais!$C$6:$C$405,MATCH($B44,Materiais!$A$6:$A$405,0)),""))</f>
        <v/>
      </c>
      <c r="E44" s="22" t="n"/>
      <c r="F44" s="18">
        <f>IF($B44="","",IFERROR(INDEX(Materiais!$D$6:$D$405,MATCH($B44,Materiais!$A$6:$A$405,0)),0))</f>
        <v/>
      </c>
      <c r="G44" s="18">
        <f>IF(OR(E44="",F44=""),"",E44*F44)</f>
        <v/>
      </c>
    </row>
    <row r="45">
      <c r="A45" s="16" t="n"/>
      <c r="B45" s="16" t="n"/>
      <c r="C45" s="16">
        <f>IF($B45="","",IFERROR(INDEX(Materiais!$B$6:$B$405,MATCH($B45,Materiais!$A$6:$A$405,0)),"Código não cadastrado"))</f>
        <v/>
      </c>
      <c r="D45" s="16">
        <f>IF($B45="","",IFERROR(INDEX(Materiais!$C$6:$C$405,MATCH($B45,Materiais!$A$6:$A$405,0)),""))</f>
        <v/>
      </c>
      <c r="E45" s="22" t="n"/>
      <c r="F45" s="18">
        <f>IF($B45="","",IFERROR(INDEX(Materiais!$D$6:$D$405,MATCH($B45,Materiais!$A$6:$A$405,0)),0))</f>
        <v/>
      </c>
      <c r="G45" s="18">
        <f>IF(OR(E45="",F45=""),"",E45*F45)</f>
        <v/>
      </c>
    </row>
    <row r="46">
      <c r="A46" s="16" t="n"/>
      <c r="B46" s="16" t="n"/>
      <c r="C46" s="16">
        <f>IF($B46="","",IFERROR(INDEX(Materiais!$B$6:$B$405,MATCH($B46,Materiais!$A$6:$A$405,0)),"Código não cadastrado"))</f>
        <v/>
      </c>
      <c r="D46" s="16">
        <f>IF($B46="","",IFERROR(INDEX(Materiais!$C$6:$C$405,MATCH($B46,Materiais!$A$6:$A$405,0)),""))</f>
        <v/>
      </c>
      <c r="E46" s="22" t="n"/>
      <c r="F46" s="18">
        <f>IF($B46="","",IFERROR(INDEX(Materiais!$D$6:$D$405,MATCH($B46,Materiais!$A$6:$A$405,0)),0))</f>
        <v/>
      </c>
      <c r="G46" s="18">
        <f>IF(OR(E46="",F46=""),"",E46*F46)</f>
        <v/>
      </c>
    </row>
    <row r="47">
      <c r="A47" s="16" t="n"/>
      <c r="B47" s="16" t="n"/>
      <c r="C47" s="16">
        <f>IF($B47="","",IFERROR(INDEX(Materiais!$B$6:$B$405,MATCH($B47,Materiais!$A$6:$A$405,0)),"Código não cadastrado"))</f>
        <v/>
      </c>
      <c r="D47" s="16">
        <f>IF($B47="","",IFERROR(INDEX(Materiais!$C$6:$C$405,MATCH($B47,Materiais!$A$6:$A$405,0)),""))</f>
        <v/>
      </c>
      <c r="E47" s="22" t="n"/>
      <c r="F47" s="18">
        <f>IF($B47="","",IFERROR(INDEX(Materiais!$D$6:$D$405,MATCH($B47,Materiais!$A$6:$A$405,0)),0))</f>
        <v/>
      </c>
      <c r="G47" s="18">
        <f>IF(OR(E47="",F47=""),"",E47*F47)</f>
        <v/>
      </c>
    </row>
    <row r="48">
      <c r="A48" s="16" t="n"/>
      <c r="B48" s="16" t="n"/>
      <c r="C48" s="16">
        <f>IF($B48="","",IFERROR(INDEX(Materiais!$B$6:$B$405,MATCH($B48,Materiais!$A$6:$A$405,0)),"Código não cadastrado"))</f>
        <v/>
      </c>
      <c r="D48" s="16">
        <f>IF($B48="","",IFERROR(INDEX(Materiais!$C$6:$C$405,MATCH($B48,Materiais!$A$6:$A$405,0)),""))</f>
        <v/>
      </c>
      <c r="E48" s="22" t="n"/>
      <c r="F48" s="18">
        <f>IF($B48="","",IFERROR(INDEX(Materiais!$D$6:$D$405,MATCH($B48,Materiais!$A$6:$A$405,0)),0))</f>
        <v/>
      </c>
      <c r="G48" s="18">
        <f>IF(OR(E48="",F48=""),"",E48*F48)</f>
        <v/>
      </c>
    </row>
    <row r="49">
      <c r="A49" s="16" t="n"/>
      <c r="B49" s="16" t="n"/>
      <c r="C49" s="16">
        <f>IF($B49="","",IFERROR(INDEX(Materiais!$B$6:$B$405,MATCH($B49,Materiais!$A$6:$A$405,0)),"Código não cadastrado"))</f>
        <v/>
      </c>
      <c r="D49" s="16">
        <f>IF($B49="","",IFERROR(INDEX(Materiais!$C$6:$C$405,MATCH($B49,Materiais!$A$6:$A$405,0)),""))</f>
        <v/>
      </c>
      <c r="E49" s="22" t="n"/>
      <c r="F49" s="18">
        <f>IF($B49="","",IFERROR(INDEX(Materiais!$D$6:$D$405,MATCH($B49,Materiais!$A$6:$A$405,0)),0))</f>
        <v/>
      </c>
      <c r="G49" s="18">
        <f>IF(OR(E49="",F49=""),"",E49*F49)</f>
        <v/>
      </c>
    </row>
    <row r="50">
      <c r="A50" s="16" t="n"/>
      <c r="B50" s="16" t="n"/>
      <c r="C50" s="16">
        <f>IF($B50="","",IFERROR(INDEX(Materiais!$B$6:$B$405,MATCH($B50,Materiais!$A$6:$A$405,0)),"Código não cadastrado"))</f>
        <v/>
      </c>
      <c r="D50" s="16">
        <f>IF($B50="","",IFERROR(INDEX(Materiais!$C$6:$C$405,MATCH($B50,Materiais!$A$6:$A$405,0)),""))</f>
        <v/>
      </c>
      <c r="E50" s="22" t="n"/>
      <c r="F50" s="18">
        <f>IF($B50="","",IFERROR(INDEX(Materiais!$D$6:$D$405,MATCH($B50,Materiais!$A$6:$A$405,0)),0))</f>
        <v/>
      </c>
      <c r="G50" s="18">
        <f>IF(OR(E50="",F50=""),"",E50*F50)</f>
        <v/>
      </c>
    </row>
    <row r="51">
      <c r="A51" s="16" t="n"/>
      <c r="B51" s="16" t="n"/>
      <c r="C51" s="16">
        <f>IF($B51="","",IFERROR(INDEX(Materiais!$B$6:$B$405,MATCH($B51,Materiais!$A$6:$A$405,0)),"Código não cadastrado"))</f>
        <v/>
      </c>
      <c r="D51" s="16">
        <f>IF($B51="","",IFERROR(INDEX(Materiais!$C$6:$C$405,MATCH($B51,Materiais!$A$6:$A$405,0)),""))</f>
        <v/>
      </c>
      <c r="E51" s="22" t="n"/>
      <c r="F51" s="18">
        <f>IF($B51="","",IFERROR(INDEX(Materiais!$D$6:$D$405,MATCH($B51,Materiais!$A$6:$A$405,0)),0))</f>
        <v/>
      </c>
      <c r="G51" s="18">
        <f>IF(OR(E51="",F51=""),"",E51*F51)</f>
        <v/>
      </c>
    </row>
    <row r="52">
      <c r="A52" s="16" t="n"/>
      <c r="B52" s="16" t="n"/>
      <c r="C52" s="16">
        <f>IF($B52="","",IFERROR(INDEX(Materiais!$B$6:$B$405,MATCH($B52,Materiais!$A$6:$A$405,0)),"Código não cadastrado"))</f>
        <v/>
      </c>
      <c r="D52" s="16">
        <f>IF($B52="","",IFERROR(INDEX(Materiais!$C$6:$C$405,MATCH($B52,Materiais!$A$6:$A$405,0)),""))</f>
        <v/>
      </c>
      <c r="E52" s="22" t="n"/>
      <c r="F52" s="18">
        <f>IF($B52="","",IFERROR(INDEX(Materiais!$D$6:$D$405,MATCH($B52,Materiais!$A$6:$A$405,0)),0))</f>
        <v/>
      </c>
      <c r="G52" s="18">
        <f>IF(OR(E52="",F52=""),"",E52*F52)</f>
        <v/>
      </c>
    </row>
    <row r="53">
      <c r="A53" s="16" t="n"/>
      <c r="B53" s="16" t="n"/>
      <c r="C53" s="16">
        <f>IF($B53="","",IFERROR(INDEX(Materiais!$B$6:$B$405,MATCH($B53,Materiais!$A$6:$A$405,0)),"Código não cadastrado"))</f>
        <v/>
      </c>
      <c r="D53" s="16">
        <f>IF($B53="","",IFERROR(INDEX(Materiais!$C$6:$C$405,MATCH($B53,Materiais!$A$6:$A$405,0)),""))</f>
        <v/>
      </c>
      <c r="E53" s="22" t="n"/>
      <c r="F53" s="18">
        <f>IF($B53="","",IFERROR(INDEX(Materiais!$D$6:$D$405,MATCH($B53,Materiais!$A$6:$A$405,0)),0))</f>
        <v/>
      </c>
      <c r="G53" s="18">
        <f>IF(OR(E53="",F53=""),"",E53*F53)</f>
        <v/>
      </c>
    </row>
    <row r="54">
      <c r="A54" s="16" t="n"/>
      <c r="B54" s="16" t="n"/>
      <c r="C54" s="16">
        <f>IF($B54="","",IFERROR(INDEX(Materiais!$B$6:$B$405,MATCH($B54,Materiais!$A$6:$A$405,0)),"Código não cadastrado"))</f>
        <v/>
      </c>
      <c r="D54" s="16">
        <f>IF($B54="","",IFERROR(INDEX(Materiais!$C$6:$C$405,MATCH($B54,Materiais!$A$6:$A$405,0)),""))</f>
        <v/>
      </c>
      <c r="E54" s="22" t="n"/>
      <c r="F54" s="18">
        <f>IF($B54="","",IFERROR(INDEX(Materiais!$D$6:$D$405,MATCH($B54,Materiais!$A$6:$A$405,0)),0))</f>
        <v/>
      </c>
      <c r="G54" s="18">
        <f>IF(OR(E54="",F54=""),"",E54*F54)</f>
        <v/>
      </c>
    </row>
    <row r="55">
      <c r="A55" s="16" t="n"/>
      <c r="B55" s="16" t="n"/>
      <c r="C55" s="16">
        <f>IF($B55="","",IFERROR(INDEX(Materiais!$B$6:$B$405,MATCH($B55,Materiais!$A$6:$A$405,0)),"Código não cadastrado"))</f>
        <v/>
      </c>
      <c r="D55" s="16">
        <f>IF($B55="","",IFERROR(INDEX(Materiais!$C$6:$C$405,MATCH($B55,Materiais!$A$6:$A$405,0)),""))</f>
        <v/>
      </c>
      <c r="E55" s="22" t="n"/>
      <c r="F55" s="18">
        <f>IF($B55="","",IFERROR(INDEX(Materiais!$D$6:$D$405,MATCH($B55,Materiais!$A$6:$A$405,0)),0))</f>
        <v/>
      </c>
      <c r="G55" s="18">
        <f>IF(OR(E55="",F55=""),"",E55*F55)</f>
        <v/>
      </c>
    </row>
    <row r="56">
      <c r="A56" s="16" t="n"/>
      <c r="B56" s="16" t="n"/>
      <c r="C56" s="16">
        <f>IF($B56="","",IFERROR(INDEX(Materiais!$B$6:$B$405,MATCH($B56,Materiais!$A$6:$A$405,0)),"Código não cadastrado"))</f>
        <v/>
      </c>
      <c r="D56" s="16">
        <f>IF($B56="","",IFERROR(INDEX(Materiais!$C$6:$C$405,MATCH($B56,Materiais!$A$6:$A$405,0)),""))</f>
        <v/>
      </c>
      <c r="E56" s="22" t="n"/>
      <c r="F56" s="18">
        <f>IF($B56="","",IFERROR(INDEX(Materiais!$D$6:$D$405,MATCH($B56,Materiais!$A$6:$A$405,0)),0))</f>
        <v/>
      </c>
      <c r="G56" s="18">
        <f>IF(OR(E56="",F56=""),"",E56*F56)</f>
        <v/>
      </c>
    </row>
    <row r="57">
      <c r="A57" s="16" t="n"/>
      <c r="B57" s="16" t="n"/>
      <c r="C57" s="16">
        <f>IF($B57="","",IFERROR(INDEX(Materiais!$B$6:$B$405,MATCH($B57,Materiais!$A$6:$A$405,0)),"Código não cadastrado"))</f>
        <v/>
      </c>
      <c r="D57" s="16">
        <f>IF($B57="","",IFERROR(INDEX(Materiais!$C$6:$C$405,MATCH($B57,Materiais!$A$6:$A$405,0)),""))</f>
        <v/>
      </c>
      <c r="E57" s="22" t="n"/>
      <c r="F57" s="18">
        <f>IF($B57="","",IFERROR(INDEX(Materiais!$D$6:$D$405,MATCH($B57,Materiais!$A$6:$A$405,0)),0))</f>
        <v/>
      </c>
      <c r="G57" s="18">
        <f>IF(OR(E57="",F57=""),"",E57*F57)</f>
        <v/>
      </c>
    </row>
    <row r="58">
      <c r="A58" s="16" t="n"/>
      <c r="B58" s="16" t="n"/>
      <c r="C58" s="16">
        <f>IF($B58="","",IFERROR(INDEX(Materiais!$B$6:$B$405,MATCH($B58,Materiais!$A$6:$A$405,0)),"Código não cadastrado"))</f>
        <v/>
      </c>
      <c r="D58" s="16">
        <f>IF($B58="","",IFERROR(INDEX(Materiais!$C$6:$C$405,MATCH($B58,Materiais!$A$6:$A$405,0)),""))</f>
        <v/>
      </c>
      <c r="E58" s="22" t="n"/>
      <c r="F58" s="18">
        <f>IF($B58="","",IFERROR(INDEX(Materiais!$D$6:$D$405,MATCH($B58,Materiais!$A$6:$A$405,0)),0))</f>
        <v/>
      </c>
      <c r="G58" s="18">
        <f>IF(OR(E58="",F58=""),"",E58*F58)</f>
        <v/>
      </c>
    </row>
    <row r="59">
      <c r="A59" s="16" t="n"/>
      <c r="B59" s="16" t="n"/>
      <c r="C59" s="16">
        <f>IF($B59="","",IFERROR(INDEX(Materiais!$B$6:$B$405,MATCH($B59,Materiais!$A$6:$A$405,0)),"Código não cadastrado"))</f>
        <v/>
      </c>
      <c r="D59" s="16">
        <f>IF($B59="","",IFERROR(INDEX(Materiais!$C$6:$C$405,MATCH($B59,Materiais!$A$6:$A$405,0)),""))</f>
        <v/>
      </c>
      <c r="E59" s="22" t="n"/>
      <c r="F59" s="18">
        <f>IF($B59="","",IFERROR(INDEX(Materiais!$D$6:$D$405,MATCH($B59,Materiais!$A$6:$A$405,0)),0))</f>
        <v/>
      </c>
      <c r="G59" s="18">
        <f>IF(OR(E59="",F59=""),"",E59*F59)</f>
        <v/>
      </c>
    </row>
    <row r="60">
      <c r="A60" s="16" t="n"/>
      <c r="B60" s="16" t="n"/>
      <c r="C60" s="16">
        <f>IF($B60="","",IFERROR(INDEX(Materiais!$B$6:$B$405,MATCH($B60,Materiais!$A$6:$A$405,0)),"Código não cadastrado"))</f>
        <v/>
      </c>
      <c r="D60" s="16">
        <f>IF($B60="","",IFERROR(INDEX(Materiais!$C$6:$C$405,MATCH($B60,Materiais!$A$6:$A$405,0)),""))</f>
        <v/>
      </c>
      <c r="E60" s="22" t="n"/>
      <c r="F60" s="18">
        <f>IF($B60="","",IFERROR(INDEX(Materiais!$D$6:$D$405,MATCH($B60,Materiais!$A$6:$A$405,0)),0))</f>
        <v/>
      </c>
      <c r="G60" s="18">
        <f>IF(OR(E60="",F60=""),"",E60*F60)</f>
        <v/>
      </c>
    </row>
    <row r="61">
      <c r="A61" s="16" t="n"/>
      <c r="B61" s="16" t="n"/>
      <c r="C61" s="16">
        <f>IF($B61="","",IFERROR(INDEX(Materiais!$B$6:$B$405,MATCH($B61,Materiais!$A$6:$A$405,0)),"Código não cadastrado"))</f>
        <v/>
      </c>
      <c r="D61" s="16">
        <f>IF($B61="","",IFERROR(INDEX(Materiais!$C$6:$C$405,MATCH($B61,Materiais!$A$6:$A$405,0)),""))</f>
        <v/>
      </c>
      <c r="E61" s="22" t="n"/>
      <c r="F61" s="18">
        <f>IF($B61="","",IFERROR(INDEX(Materiais!$D$6:$D$405,MATCH($B61,Materiais!$A$6:$A$405,0)),0))</f>
        <v/>
      </c>
      <c r="G61" s="18">
        <f>IF(OR(E61="",F61=""),"",E61*F61)</f>
        <v/>
      </c>
    </row>
    <row r="62">
      <c r="A62" s="16" t="n"/>
      <c r="B62" s="16" t="n"/>
      <c r="C62" s="16">
        <f>IF($B62="","",IFERROR(INDEX(Materiais!$B$6:$B$405,MATCH($B62,Materiais!$A$6:$A$405,0)),"Código não cadastrado"))</f>
        <v/>
      </c>
      <c r="D62" s="16">
        <f>IF($B62="","",IFERROR(INDEX(Materiais!$C$6:$C$405,MATCH($B62,Materiais!$A$6:$A$405,0)),""))</f>
        <v/>
      </c>
      <c r="E62" s="22" t="n"/>
      <c r="F62" s="18">
        <f>IF($B62="","",IFERROR(INDEX(Materiais!$D$6:$D$405,MATCH($B62,Materiais!$A$6:$A$405,0)),0))</f>
        <v/>
      </c>
      <c r="G62" s="18">
        <f>IF(OR(E62="",F62=""),"",E62*F62)</f>
        <v/>
      </c>
    </row>
    <row r="63">
      <c r="A63" s="16" t="n"/>
      <c r="B63" s="16" t="n"/>
      <c r="C63" s="16">
        <f>IF($B63="","",IFERROR(INDEX(Materiais!$B$6:$B$405,MATCH($B63,Materiais!$A$6:$A$405,0)),"Código não cadastrado"))</f>
        <v/>
      </c>
      <c r="D63" s="16">
        <f>IF($B63="","",IFERROR(INDEX(Materiais!$C$6:$C$405,MATCH($B63,Materiais!$A$6:$A$405,0)),""))</f>
        <v/>
      </c>
      <c r="E63" s="22" t="n"/>
      <c r="F63" s="18">
        <f>IF($B63="","",IFERROR(INDEX(Materiais!$D$6:$D$405,MATCH($B63,Materiais!$A$6:$A$405,0)),0))</f>
        <v/>
      </c>
      <c r="G63" s="18">
        <f>IF(OR(E63="",F63=""),"",E63*F63)</f>
        <v/>
      </c>
    </row>
    <row r="64">
      <c r="A64" s="16" t="n"/>
      <c r="B64" s="16" t="n"/>
      <c r="C64" s="16">
        <f>IF($B64="","",IFERROR(INDEX(Materiais!$B$6:$B$405,MATCH($B64,Materiais!$A$6:$A$405,0)),"Código não cadastrado"))</f>
        <v/>
      </c>
      <c r="D64" s="16">
        <f>IF($B64="","",IFERROR(INDEX(Materiais!$C$6:$C$405,MATCH($B64,Materiais!$A$6:$A$405,0)),""))</f>
        <v/>
      </c>
      <c r="E64" s="22" t="n"/>
      <c r="F64" s="18">
        <f>IF($B64="","",IFERROR(INDEX(Materiais!$D$6:$D$405,MATCH($B64,Materiais!$A$6:$A$405,0)),0))</f>
        <v/>
      </c>
      <c r="G64" s="18">
        <f>IF(OR(E64="",F64=""),"",E64*F64)</f>
        <v/>
      </c>
    </row>
    <row r="65">
      <c r="A65" s="16" t="n"/>
      <c r="B65" s="16" t="n"/>
      <c r="C65" s="16">
        <f>IF($B65="","",IFERROR(INDEX(Materiais!$B$6:$B$405,MATCH($B65,Materiais!$A$6:$A$405,0)),"Código não cadastrado"))</f>
        <v/>
      </c>
      <c r="D65" s="16">
        <f>IF($B65="","",IFERROR(INDEX(Materiais!$C$6:$C$405,MATCH($B65,Materiais!$A$6:$A$405,0)),""))</f>
        <v/>
      </c>
      <c r="E65" s="22" t="n"/>
      <c r="F65" s="18">
        <f>IF($B65="","",IFERROR(INDEX(Materiais!$D$6:$D$405,MATCH($B65,Materiais!$A$6:$A$405,0)),0))</f>
        <v/>
      </c>
      <c r="G65" s="18">
        <f>IF(OR(E65="",F65=""),"",E65*F65)</f>
        <v/>
      </c>
    </row>
    <row r="66">
      <c r="A66" s="16" t="n"/>
      <c r="B66" s="16" t="n"/>
      <c r="C66" s="16">
        <f>IF($B66="","",IFERROR(INDEX(Materiais!$B$6:$B$405,MATCH($B66,Materiais!$A$6:$A$405,0)),"Código não cadastrado"))</f>
        <v/>
      </c>
      <c r="D66" s="16">
        <f>IF($B66="","",IFERROR(INDEX(Materiais!$C$6:$C$405,MATCH($B66,Materiais!$A$6:$A$405,0)),""))</f>
        <v/>
      </c>
      <c r="E66" s="22" t="n"/>
      <c r="F66" s="18">
        <f>IF($B66="","",IFERROR(INDEX(Materiais!$D$6:$D$405,MATCH($B66,Materiais!$A$6:$A$405,0)),0))</f>
        <v/>
      </c>
      <c r="G66" s="18">
        <f>IF(OR(E66="",F66=""),"",E66*F66)</f>
        <v/>
      </c>
    </row>
    <row r="67">
      <c r="A67" s="16" t="n"/>
      <c r="B67" s="16" t="n"/>
      <c r="C67" s="16">
        <f>IF($B67="","",IFERROR(INDEX(Materiais!$B$6:$B$405,MATCH($B67,Materiais!$A$6:$A$405,0)),"Código não cadastrado"))</f>
        <v/>
      </c>
      <c r="D67" s="16">
        <f>IF($B67="","",IFERROR(INDEX(Materiais!$C$6:$C$405,MATCH($B67,Materiais!$A$6:$A$405,0)),""))</f>
        <v/>
      </c>
      <c r="E67" s="22" t="n"/>
      <c r="F67" s="18">
        <f>IF($B67="","",IFERROR(INDEX(Materiais!$D$6:$D$405,MATCH($B67,Materiais!$A$6:$A$405,0)),0))</f>
        <v/>
      </c>
      <c r="G67" s="18">
        <f>IF(OR(E67="",F67=""),"",E67*F67)</f>
        <v/>
      </c>
    </row>
    <row r="68">
      <c r="A68" s="16" t="n"/>
      <c r="B68" s="16" t="n"/>
      <c r="C68" s="16">
        <f>IF($B68="","",IFERROR(INDEX(Materiais!$B$6:$B$405,MATCH($B68,Materiais!$A$6:$A$405,0)),"Código não cadastrado"))</f>
        <v/>
      </c>
      <c r="D68" s="16">
        <f>IF($B68="","",IFERROR(INDEX(Materiais!$C$6:$C$405,MATCH($B68,Materiais!$A$6:$A$405,0)),""))</f>
        <v/>
      </c>
      <c r="E68" s="22" t="n"/>
      <c r="F68" s="18">
        <f>IF($B68="","",IFERROR(INDEX(Materiais!$D$6:$D$405,MATCH($B68,Materiais!$A$6:$A$405,0)),0))</f>
        <v/>
      </c>
      <c r="G68" s="18">
        <f>IF(OR(E68="",F68=""),"",E68*F68)</f>
        <v/>
      </c>
    </row>
    <row r="69">
      <c r="A69" s="16" t="n"/>
      <c r="B69" s="16" t="n"/>
      <c r="C69" s="16">
        <f>IF($B69="","",IFERROR(INDEX(Materiais!$B$6:$B$405,MATCH($B69,Materiais!$A$6:$A$405,0)),"Código não cadastrado"))</f>
        <v/>
      </c>
      <c r="D69" s="16">
        <f>IF($B69="","",IFERROR(INDEX(Materiais!$C$6:$C$405,MATCH($B69,Materiais!$A$6:$A$405,0)),""))</f>
        <v/>
      </c>
      <c r="E69" s="22" t="n"/>
      <c r="F69" s="18">
        <f>IF($B69="","",IFERROR(INDEX(Materiais!$D$6:$D$405,MATCH($B69,Materiais!$A$6:$A$405,0)),0))</f>
        <v/>
      </c>
      <c r="G69" s="18">
        <f>IF(OR(E69="",F69=""),"",E69*F69)</f>
        <v/>
      </c>
    </row>
    <row r="70">
      <c r="A70" s="16" t="n"/>
      <c r="B70" s="16" t="n"/>
      <c r="C70" s="16">
        <f>IF($B70="","",IFERROR(INDEX(Materiais!$B$6:$B$405,MATCH($B70,Materiais!$A$6:$A$405,0)),"Código não cadastrado"))</f>
        <v/>
      </c>
      <c r="D70" s="16">
        <f>IF($B70="","",IFERROR(INDEX(Materiais!$C$6:$C$405,MATCH($B70,Materiais!$A$6:$A$405,0)),""))</f>
        <v/>
      </c>
      <c r="E70" s="22" t="n"/>
      <c r="F70" s="18">
        <f>IF($B70="","",IFERROR(INDEX(Materiais!$D$6:$D$405,MATCH($B70,Materiais!$A$6:$A$405,0)),0))</f>
        <v/>
      </c>
      <c r="G70" s="18">
        <f>IF(OR(E70="",F70=""),"",E70*F70)</f>
        <v/>
      </c>
    </row>
    <row r="71">
      <c r="A71" s="16" t="n"/>
      <c r="B71" s="16" t="n"/>
      <c r="C71" s="16">
        <f>IF($B71="","",IFERROR(INDEX(Materiais!$B$6:$B$405,MATCH($B71,Materiais!$A$6:$A$405,0)),"Código não cadastrado"))</f>
        <v/>
      </c>
      <c r="D71" s="16">
        <f>IF($B71="","",IFERROR(INDEX(Materiais!$C$6:$C$405,MATCH($B71,Materiais!$A$6:$A$405,0)),""))</f>
        <v/>
      </c>
      <c r="E71" s="22" t="n"/>
      <c r="F71" s="18">
        <f>IF($B71="","",IFERROR(INDEX(Materiais!$D$6:$D$405,MATCH($B71,Materiais!$A$6:$A$405,0)),0))</f>
        <v/>
      </c>
      <c r="G71" s="18">
        <f>IF(OR(E71="",F71=""),"",E71*F71)</f>
        <v/>
      </c>
    </row>
    <row r="72">
      <c r="A72" s="16" t="n"/>
      <c r="B72" s="16" t="n"/>
      <c r="C72" s="16">
        <f>IF($B72="","",IFERROR(INDEX(Materiais!$B$6:$B$405,MATCH($B72,Materiais!$A$6:$A$405,0)),"Código não cadastrado"))</f>
        <v/>
      </c>
      <c r="D72" s="16">
        <f>IF($B72="","",IFERROR(INDEX(Materiais!$C$6:$C$405,MATCH($B72,Materiais!$A$6:$A$405,0)),""))</f>
        <v/>
      </c>
      <c r="E72" s="22" t="n"/>
      <c r="F72" s="18">
        <f>IF($B72="","",IFERROR(INDEX(Materiais!$D$6:$D$405,MATCH($B72,Materiais!$A$6:$A$405,0)),0))</f>
        <v/>
      </c>
      <c r="G72" s="18">
        <f>IF(OR(E72="",F72=""),"",E72*F72)</f>
        <v/>
      </c>
    </row>
    <row r="73">
      <c r="A73" s="16" t="n"/>
      <c r="B73" s="16" t="n"/>
      <c r="C73" s="16">
        <f>IF($B73="","",IFERROR(INDEX(Materiais!$B$6:$B$405,MATCH($B73,Materiais!$A$6:$A$405,0)),"Código não cadastrado"))</f>
        <v/>
      </c>
      <c r="D73" s="16">
        <f>IF($B73="","",IFERROR(INDEX(Materiais!$C$6:$C$405,MATCH($B73,Materiais!$A$6:$A$405,0)),""))</f>
        <v/>
      </c>
      <c r="E73" s="22" t="n"/>
      <c r="F73" s="18">
        <f>IF($B73="","",IFERROR(INDEX(Materiais!$D$6:$D$405,MATCH($B73,Materiais!$A$6:$A$405,0)),0))</f>
        <v/>
      </c>
      <c r="G73" s="18">
        <f>IF(OR(E73="",F73=""),"",E73*F73)</f>
        <v/>
      </c>
    </row>
    <row r="74">
      <c r="A74" s="16" t="n"/>
      <c r="B74" s="16" t="n"/>
      <c r="C74" s="16">
        <f>IF($B74="","",IFERROR(INDEX(Materiais!$B$6:$B$405,MATCH($B74,Materiais!$A$6:$A$405,0)),"Código não cadastrado"))</f>
        <v/>
      </c>
      <c r="D74" s="16">
        <f>IF($B74="","",IFERROR(INDEX(Materiais!$C$6:$C$405,MATCH($B74,Materiais!$A$6:$A$405,0)),""))</f>
        <v/>
      </c>
      <c r="E74" s="22" t="n"/>
      <c r="F74" s="18">
        <f>IF($B74="","",IFERROR(INDEX(Materiais!$D$6:$D$405,MATCH($B74,Materiais!$A$6:$A$405,0)),0))</f>
        <v/>
      </c>
      <c r="G74" s="18">
        <f>IF(OR(E74="",F74=""),"",E74*F74)</f>
        <v/>
      </c>
    </row>
    <row r="75">
      <c r="A75" s="16" t="n"/>
      <c r="B75" s="16" t="n"/>
      <c r="C75" s="16">
        <f>IF($B75="","",IFERROR(INDEX(Materiais!$B$6:$B$405,MATCH($B75,Materiais!$A$6:$A$405,0)),"Código não cadastrado"))</f>
        <v/>
      </c>
      <c r="D75" s="16">
        <f>IF($B75="","",IFERROR(INDEX(Materiais!$C$6:$C$405,MATCH($B75,Materiais!$A$6:$A$405,0)),""))</f>
        <v/>
      </c>
      <c r="E75" s="22" t="n"/>
      <c r="F75" s="18">
        <f>IF($B75="","",IFERROR(INDEX(Materiais!$D$6:$D$405,MATCH($B75,Materiais!$A$6:$A$405,0)),0))</f>
        <v/>
      </c>
      <c r="G75" s="18">
        <f>IF(OR(E75="",F75=""),"",E75*F75)</f>
        <v/>
      </c>
    </row>
    <row r="76">
      <c r="A76" s="16" t="n"/>
      <c r="B76" s="16" t="n"/>
      <c r="C76" s="16">
        <f>IF($B76="","",IFERROR(INDEX(Materiais!$B$6:$B$405,MATCH($B76,Materiais!$A$6:$A$405,0)),"Código não cadastrado"))</f>
        <v/>
      </c>
      <c r="D76" s="16">
        <f>IF($B76="","",IFERROR(INDEX(Materiais!$C$6:$C$405,MATCH($B76,Materiais!$A$6:$A$405,0)),""))</f>
        <v/>
      </c>
      <c r="E76" s="22" t="n"/>
      <c r="F76" s="18">
        <f>IF($B76="","",IFERROR(INDEX(Materiais!$D$6:$D$405,MATCH($B76,Materiais!$A$6:$A$405,0)),0))</f>
        <v/>
      </c>
      <c r="G76" s="18">
        <f>IF(OR(E76="",F76=""),"",E76*F76)</f>
        <v/>
      </c>
    </row>
    <row r="77">
      <c r="A77" s="16" t="n"/>
      <c r="B77" s="16" t="n"/>
      <c r="C77" s="16">
        <f>IF($B77="","",IFERROR(INDEX(Materiais!$B$6:$B$405,MATCH($B77,Materiais!$A$6:$A$405,0)),"Código não cadastrado"))</f>
        <v/>
      </c>
      <c r="D77" s="16">
        <f>IF($B77="","",IFERROR(INDEX(Materiais!$C$6:$C$405,MATCH($B77,Materiais!$A$6:$A$405,0)),""))</f>
        <v/>
      </c>
      <c r="E77" s="22" t="n"/>
      <c r="F77" s="18">
        <f>IF($B77="","",IFERROR(INDEX(Materiais!$D$6:$D$405,MATCH($B77,Materiais!$A$6:$A$405,0)),0))</f>
        <v/>
      </c>
      <c r="G77" s="18">
        <f>IF(OR(E77="",F77=""),"",E77*F77)</f>
        <v/>
      </c>
    </row>
    <row r="78">
      <c r="A78" s="16" t="n"/>
      <c r="B78" s="16" t="n"/>
      <c r="C78" s="16">
        <f>IF($B78="","",IFERROR(INDEX(Materiais!$B$6:$B$405,MATCH($B78,Materiais!$A$6:$A$405,0)),"Código não cadastrado"))</f>
        <v/>
      </c>
      <c r="D78" s="16">
        <f>IF($B78="","",IFERROR(INDEX(Materiais!$C$6:$C$405,MATCH($B78,Materiais!$A$6:$A$405,0)),""))</f>
        <v/>
      </c>
      <c r="E78" s="22" t="n"/>
      <c r="F78" s="18">
        <f>IF($B78="","",IFERROR(INDEX(Materiais!$D$6:$D$405,MATCH($B78,Materiais!$A$6:$A$405,0)),0))</f>
        <v/>
      </c>
      <c r="G78" s="18">
        <f>IF(OR(E78="",F78=""),"",E78*F78)</f>
        <v/>
      </c>
    </row>
    <row r="79">
      <c r="A79" s="16" t="n"/>
      <c r="B79" s="16" t="n"/>
      <c r="C79" s="16">
        <f>IF($B79="","",IFERROR(INDEX(Materiais!$B$6:$B$405,MATCH($B79,Materiais!$A$6:$A$405,0)),"Código não cadastrado"))</f>
        <v/>
      </c>
      <c r="D79" s="16">
        <f>IF($B79="","",IFERROR(INDEX(Materiais!$C$6:$C$405,MATCH($B79,Materiais!$A$6:$A$405,0)),""))</f>
        <v/>
      </c>
      <c r="E79" s="22" t="n"/>
      <c r="F79" s="18">
        <f>IF($B79="","",IFERROR(INDEX(Materiais!$D$6:$D$405,MATCH($B79,Materiais!$A$6:$A$405,0)),0))</f>
        <v/>
      </c>
      <c r="G79" s="18">
        <f>IF(OR(E79="",F79=""),"",E79*F79)</f>
        <v/>
      </c>
    </row>
    <row r="80">
      <c r="A80" s="16" t="n"/>
      <c r="B80" s="16" t="n"/>
      <c r="C80" s="16">
        <f>IF($B80="","",IFERROR(INDEX(Materiais!$B$6:$B$405,MATCH($B80,Materiais!$A$6:$A$405,0)),"Código não cadastrado"))</f>
        <v/>
      </c>
      <c r="D80" s="16">
        <f>IF($B80="","",IFERROR(INDEX(Materiais!$C$6:$C$405,MATCH($B80,Materiais!$A$6:$A$405,0)),""))</f>
        <v/>
      </c>
      <c r="E80" s="22" t="n"/>
      <c r="F80" s="18">
        <f>IF($B80="","",IFERROR(INDEX(Materiais!$D$6:$D$405,MATCH($B80,Materiais!$A$6:$A$405,0)),0))</f>
        <v/>
      </c>
      <c r="G80" s="18">
        <f>IF(OR(E80="",F80=""),"",E80*F80)</f>
        <v/>
      </c>
    </row>
    <row r="81">
      <c r="A81" s="16" t="n"/>
      <c r="B81" s="16" t="n"/>
      <c r="C81" s="16">
        <f>IF($B81="","",IFERROR(INDEX(Materiais!$B$6:$B$405,MATCH($B81,Materiais!$A$6:$A$405,0)),"Código não cadastrado"))</f>
        <v/>
      </c>
      <c r="D81" s="16">
        <f>IF($B81="","",IFERROR(INDEX(Materiais!$C$6:$C$405,MATCH($B81,Materiais!$A$6:$A$405,0)),""))</f>
        <v/>
      </c>
      <c r="E81" s="22" t="n"/>
      <c r="F81" s="18">
        <f>IF($B81="","",IFERROR(INDEX(Materiais!$D$6:$D$405,MATCH($B81,Materiais!$A$6:$A$405,0)),0))</f>
        <v/>
      </c>
      <c r="G81" s="18">
        <f>IF(OR(E81="",F81=""),"",E81*F81)</f>
        <v/>
      </c>
    </row>
    <row r="82">
      <c r="A82" s="16" t="n"/>
      <c r="B82" s="16" t="n"/>
      <c r="C82" s="16">
        <f>IF($B82="","",IFERROR(INDEX(Materiais!$B$6:$B$405,MATCH($B82,Materiais!$A$6:$A$405,0)),"Código não cadastrado"))</f>
        <v/>
      </c>
      <c r="D82" s="16">
        <f>IF($B82="","",IFERROR(INDEX(Materiais!$C$6:$C$405,MATCH($B82,Materiais!$A$6:$A$405,0)),""))</f>
        <v/>
      </c>
      <c r="E82" s="22" t="n"/>
      <c r="F82" s="18">
        <f>IF($B82="","",IFERROR(INDEX(Materiais!$D$6:$D$405,MATCH($B82,Materiais!$A$6:$A$405,0)),0))</f>
        <v/>
      </c>
      <c r="G82" s="18">
        <f>IF(OR(E82="",F82=""),"",E82*F82)</f>
        <v/>
      </c>
    </row>
    <row r="83">
      <c r="A83" s="16" t="n"/>
      <c r="B83" s="16" t="n"/>
      <c r="C83" s="16">
        <f>IF($B83="","",IFERROR(INDEX(Materiais!$B$6:$B$405,MATCH($B83,Materiais!$A$6:$A$405,0)),"Código não cadastrado"))</f>
        <v/>
      </c>
      <c r="D83" s="16">
        <f>IF($B83="","",IFERROR(INDEX(Materiais!$C$6:$C$405,MATCH($B83,Materiais!$A$6:$A$405,0)),""))</f>
        <v/>
      </c>
      <c r="E83" s="22" t="n"/>
      <c r="F83" s="18">
        <f>IF($B83="","",IFERROR(INDEX(Materiais!$D$6:$D$405,MATCH($B83,Materiais!$A$6:$A$405,0)),0))</f>
        <v/>
      </c>
      <c r="G83" s="18">
        <f>IF(OR(E83="",F83=""),"",E83*F83)</f>
        <v/>
      </c>
    </row>
    <row r="84">
      <c r="A84" s="16" t="n"/>
      <c r="B84" s="16" t="n"/>
      <c r="C84" s="16">
        <f>IF($B84="","",IFERROR(INDEX(Materiais!$B$6:$B$405,MATCH($B84,Materiais!$A$6:$A$405,0)),"Código não cadastrado"))</f>
        <v/>
      </c>
      <c r="D84" s="16">
        <f>IF($B84="","",IFERROR(INDEX(Materiais!$C$6:$C$405,MATCH($B84,Materiais!$A$6:$A$405,0)),""))</f>
        <v/>
      </c>
      <c r="E84" s="22" t="n"/>
      <c r="F84" s="18">
        <f>IF($B84="","",IFERROR(INDEX(Materiais!$D$6:$D$405,MATCH($B84,Materiais!$A$6:$A$405,0)),0))</f>
        <v/>
      </c>
      <c r="G84" s="18">
        <f>IF(OR(E84="",F84=""),"",E84*F84)</f>
        <v/>
      </c>
    </row>
    <row r="85">
      <c r="A85" s="16" t="n"/>
      <c r="B85" s="16" t="n"/>
      <c r="C85" s="16">
        <f>IF($B85="","",IFERROR(INDEX(Materiais!$B$6:$B$405,MATCH($B85,Materiais!$A$6:$A$405,0)),"Código não cadastrado"))</f>
        <v/>
      </c>
      <c r="D85" s="16">
        <f>IF($B85="","",IFERROR(INDEX(Materiais!$C$6:$C$405,MATCH($B85,Materiais!$A$6:$A$405,0)),""))</f>
        <v/>
      </c>
      <c r="E85" s="22" t="n"/>
      <c r="F85" s="18">
        <f>IF($B85="","",IFERROR(INDEX(Materiais!$D$6:$D$405,MATCH($B85,Materiais!$A$6:$A$405,0)),0))</f>
        <v/>
      </c>
      <c r="G85" s="18">
        <f>IF(OR(E85="",F85=""),"",E85*F85)</f>
        <v/>
      </c>
    </row>
    <row r="86">
      <c r="A86" s="16" t="n"/>
      <c r="B86" s="16" t="n"/>
      <c r="C86" s="16">
        <f>IF($B86="","",IFERROR(INDEX(Materiais!$B$6:$B$405,MATCH($B86,Materiais!$A$6:$A$405,0)),"Código não cadastrado"))</f>
        <v/>
      </c>
      <c r="D86" s="16">
        <f>IF($B86="","",IFERROR(INDEX(Materiais!$C$6:$C$405,MATCH($B86,Materiais!$A$6:$A$405,0)),""))</f>
        <v/>
      </c>
      <c r="E86" s="22" t="n"/>
      <c r="F86" s="18">
        <f>IF($B86="","",IFERROR(INDEX(Materiais!$D$6:$D$405,MATCH($B86,Materiais!$A$6:$A$405,0)),0))</f>
        <v/>
      </c>
      <c r="G86" s="18">
        <f>IF(OR(E86="",F86=""),"",E86*F86)</f>
        <v/>
      </c>
    </row>
    <row r="87">
      <c r="A87" s="16" t="n"/>
      <c r="B87" s="16" t="n"/>
      <c r="C87" s="16">
        <f>IF($B87="","",IFERROR(INDEX(Materiais!$B$6:$B$405,MATCH($B87,Materiais!$A$6:$A$405,0)),"Código não cadastrado"))</f>
        <v/>
      </c>
      <c r="D87" s="16">
        <f>IF($B87="","",IFERROR(INDEX(Materiais!$C$6:$C$405,MATCH($B87,Materiais!$A$6:$A$405,0)),""))</f>
        <v/>
      </c>
      <c r="E87" s="22" t="n"/>
      <c r="F87" s="18">
        <f>IF($B87="","",IFERROR(INDEX(Materiais!$D$6:$D$405,MATCH($B87,Materiais!$A$6:$A$405,0)),0))</f>
        <v/>
      </c>
      <c r="G87" s="18">
        <f>IF(OR(E87="",F87=""),"",E87*F87)</f>
        <v/>
      </c>
    </row>
    <row r="88">
      <c r="A88" s="16" t="n"/>
      <c r="B88" s="16" t="n"/>
      <c r="C88" s="16">
        <f>IF($B88="","",IFERROR(INDEX(Materiais!$B$6:$B$405,MATCH($B88,Materiais!$A$6:$A$405,0)),"Código não cadastrado"))</f>
        <v/>
      </c>
      <c r="D88" s="16">
        <f>IF($B88="","",IFERROR(INDEX(Materiais!$C$6:$C$405,MATCH($B88,Materiais!$A$6:$A$405,0)),""))</f>
        <v/>
      </c>
      <c r="E88" s="22" t="n"/>
      <c r="F88" s="18">
        <f>IF($B88="","",IFERROR(INDEX(Materiais!$D$6:$D$405,MATCH($B88,Materiais!$A$6:$A$405,0)),0))</f>
        <v/>
      </c>
      <c r="G88" s="18">
        <f>IF(OR(E88="",F88=""),"",E88*F88)</f>
        <v/>
      </c>
    </row>
    <row r="89">
      <c r="A89" s="16" t="n"/>
      <c r="B89" s="16" t="n"/>
      <c r="C89" s="16">
        <f>IF($B89="","",IFERROR(INDEX(Materiais!$B$6:$B$405,MATCH($B89,Materiais!$A$6:$A$405,0)),"Código não cadastrado"))</f>
        <v/>
      </c>
      <c r="D89" s="16">
        <f>IF($B89="","",IFERROR(INDEX(Materiais!$C$6:$C$405,MATCH($B89,Materiais!$A$6:$A$405,0)),""))</f>
        <v/>
      </c>
      <c r="E89" s="22" t="n"/>
      <c r="F89" s="18">
        <f>IF($B89="","",IFERROR(INDEX(Materiais!$D$6:$D$405,MATCH($B89,Materiais!$A$6:$A$405,0)),0))</f>
        <v/>
      </c>
      <c r="G89" s="18">
        <f>IF(OR(E89="",F89=""),"",E89*F89)</f>
        <v/>
      </c>
    </row>
    <row r="90">
      <c r="A90" s="16" t="n"/>
      <c r="B90" s="16" t="n"/>
      <c r="C90" s="16">
        <f>IF($B90="","",IFERROR(INDEX(Materiais!$B$6:$B$405,MATCH($B90,Materiais!$A$6:$A$405,0)),"Código não cadastrado"))</f>
        <v/>
      </c>
      <c r="D90" s="16">
        <f>IF($B90="","",IFERROR(INDEX(Materiais!$C$6:$C$405,MATCH($B90,Materiais!$A$6:$A$405,0)),""))</f>
        <v/>
      </c>
      <c r="E90" s="22" t="n"/>
      <c r="F90" s="18">
        <f>IF($B90="","",IFERROR(INDEX(Materiais!$D$6:$D$405,MATCH($B90,Materiais!$A$6:$A$405,0)),0))</f>
        <v/>
      </c>
      <c r="G90" s="18">
        <f>IF(OR(E90="",F90=""),"",E90*F90)</f>
        <v/>
      </c>
    </row>
    <row r="91">
      <c r="A91" s="16" t="n"/>
      <c r="B91" s="16" t="n"/>
      <c r="C91" s="16">
        <f>IF($B91="","",IFERROR(INDEX(Materiais!$B$6:$B$405,MATCH($B91,Materiais!$A$6:$A$405,0)),"Código não cadastrado"))</f>
        <v/>
      </c>
      <c r="D91" s="16">
        <f>IF($B91="","",IFERROR(INDEX(Materiais!$C$6:$C$405,MATCH($B91,Materiais!$A$6:$A$405,0)),""))</f>
        <v/>
      </c>
      <c r="E91" s="22" t="n"/>
      <c r="F91" s="18">
        <f>IF($B91="","",IFERROR(INDEX(Materiais!$D$6:$D$405,MATCH($B91,Materiais!$A$6:$A$405,0)),0))</f>
        <v/>
      </c>
      <c r="G91" s="18">
        <f>IF(OR(E91="",F91=""),"",E91*F91)</f>
        <v/>
      </c>
    </row>
    <row r="92">
      <c r="A92" s="16" t="n"/>
      <c r="B92" s="16" t="n"/>
      <c r="C92" s="16">
        <f>IF($B92="","",IFERROR(INDEX(Materiais!$B$6:$B$405,MATCH($B92,Materiais!$A$6:$A$405,0)),"Código não cadastrado"))</f>
        <v/>
      </c>
      <c r="D92" s="16">
        <f>IF($B92="","",IFERROR(INDEX(Materiais!$C$6:$C$405,MATCH($B92,Materiais!$A$6:$A$405,0)),""))</f>
        <v/>
      </c>
      <c r="E92" s="22" t="n"/>
      <c r="F92" s="18">
        <f>IF($B92="","",IFERROR(INDEX(Materiais!$D$6:$D$405,MATCH($B92,Materiais!$A$6:$A$405,0)),0))</f>
        <v/>
      </c>
      <c r="G92" s="18">
        <f>IF(OR(E92="",F92=""),"",E92*F92)</f>
        <v/>
      </c>
    </row>
    <row r="93">
      <c r="A93" s="16" t="n"/>
      <c r="B93" s="16" t="n"/>
      <c r="C93" s="16">
        <f>IF($B93="","",IFERROR(INDEX(Materiais!$B$6:$B$405,MATCH($B93,Materiais!$A$6:$A$405,0)),"Código não cadastrado"))</f>
        <v/>
      </c>
      <c r="D93" s="16">
        <f>IF($B93="","",IFERROR(INDEX(Materiais!$C$6:$C$405,MATCH($B93,Materiais!$A$6:$A$405,0)),""))</f>
        <v/>
      </c>
      <c r="E93" s="22" t="n"/>
      <c r="F93" s="18">
        <f>IF($B93="","",IFERROR(INDEX(Materiais!$D$6:$D$405,MATCH($B93,Materiais!$A$6:$A$405,0)),0))</f>
        <v/>
      </c>
      <c r="G93" s="18">
        <f>IF(OR(E93="",F93=""),"",E93*F93)</f>
        <v/>
      </c>
    </row>
    <row r="94">
      <c r="A94" s="16" t="n"/>
      <c r="B94" s="16" t="n"/>
      <c r="C94" s="16">
        <f>IF($B94="","",IFERROR(INDEX(Materiais!$B$6:$B$405,MATCH($B94,Materiais!$A$6:$A$405,0)),"Código não cadastrado"))</f>
        <v/>
      </c>
      <c r="D94" s="16">
        <f>IF($B94="","",IFERROR(INDEX(Materiais!$C$6:$C$405,MATCH($B94,Materiais!$A$6:$A$405,0)),""))</f>
        <v/>
      </c>
      <c r="E94" s="22" t="n"/>
      <c r="F94" s="18">
        <f>IF($B94="","",IFERROR(INDEX(Materiais!$D$6:$D$405,MATCH($B94,Materiais!$A$6:$A$405,0)),0))</f>
        <v/>
      </c>
      <c r="G94" s="18">
        <f>IF(OR(E94="",F94=""),"",E94*F94)</f>
        <v/>
      </c>
    </row>
    <row r="95">
      <c r="A95" s="16" t="n"/>
      <c r="B95" s="16" t="n"/>
      <c r="C95" s="16">
        <f>IF($B95="","",IFERROR(INDEX(Materiais!$B$6:$B$405,MATCH($B95,Materiais!$A$6:$A$405,0)),"Código não cadastrado"))</f>
        <v/>
      </c>
      <c r="D95" s="16">
        <f>IF($B95="","",IFERROR(INDEX(Materiais!$C$6:$C$405,MATCH($B95,Materiais!$A$6:$A$405,0)),""))</f>
        <v/>
      </c>
      <c r="E95" s="22" t="n"/>
      <c r="F95" s="18">
        <f>IF($B95="","",IFERROR(INDEX(Materiais!$D$6:$D$405,MATCH($B95,Materiais!$A$6:$A$405,0)),0))</f>
        <v/>
      </c>
      <c r="G95" s="18">
        <f>IF(OR(E95="",F95=""),"",E95*F95)</f>
        <v/>
      </c>
    </row>
    <row r="96">
      <c r="A96" s="16" t="n"/>
      <c r="B96" s="16" t="n"/>
      <c r="C96" s="16">
        <f>IF($B96="","",IFERROR(INDEX(Materiais!$B$6:$B$405,MATCH($B96,Materiais!$A$6:$A$405,0)),"Código não cadastrado"))</f>
        <v/>
      </c>
      <c r="D96" s="16">
        <f>IF($B96="","",IFERROR(INDEX(Materiais!$C$6:$C$405,MATCH($B96,Materiais!$A$6:$A$405,0)),""))</f>
        <v/>
      </c>
      <c r="E96" s="22" t="n"/>
      <c r="F96" s="18">
        <f>IF($B96="","",IFERROR(INDEX(Materiais!$D$6:$D$405,MATCH($B96,Materiais!$A$6:$A$405,0)),0))</f>
        <v/>
      </c>
      <c r="G96" s="18">
        <f>IF(OR(E96="",F96=""),"",E96*F96)</f>
        <v/>
      </c>
    </row>
    <row r="97">
      <c r="A97" s="16" t="n"/>
      <c r="B97" s="16" t="n"/>
      <c r="C97" s="16">
        <f>IF($B97="","",IFERROR(INDEX(Materiais!$B$6:$B$405,MATCH($B97,Materiais!$A$6:$A$405,0)),"Código não cadastrado"))</f>
        <v/>
      </c>
      <c r="D97" s="16">
        <f>IF($B97="","",IFERROR(INDEX(Materiais!$C$6:$C$405,MATCH($B97,Materiais!$A$6:$A$405,0)),""))</f>
        <v/>
      </c>
      <c r="E97" s="22" t="n"/>
      <c r="F97" s="18">
        <f>IF($B97="","",IFERROR(INDEX(Materiais!$D$6:$D$405,MATCH($B97,Materiais!$A$6:$A$405,0)),0))</f>
        <v/>
      </c>
      <c r="G97" s="18">
        <f>IF(OR(E97="",F97=""),"",E97*F97)</f>
        <v/>
      </c>
    </row>
    <row r="98">
      <c r="A98" s="16" t="n"/>
      <c r="B98" s="16" t="n"/>
      <c r="C98" s="16">
        <f>IF($B98="","",IFERROR(INDEX(Materiais!$B$6:$B$405,MATCH($B98,Materiais!$A$6:$A$405,0)),"Código não cadastrado"))</f>
        <v/>
      </c>
      <c r="D98" s="16">
        <f>IF($B98="","",IFERROR(INDEX(Materiais!$C$6:$C$405,MATCH($B98,Materiais!$A$6:$A$405,0)),""))</f>
        <v/>
      </c>
      <c r="E98" s="22" t="n"/>
      <c r="F98" s="18">
        <f>IF($B98="","",IFERROR(INDEX(Materiais!$D$6:$D$405,MATCH($B98,Materiais!$A$6:$A$405,0)),0))</f>
        <v/>
      </c>
      <c r="G98" s="18">
        <f>IF(OR(E98="",F98=""),"",E98*F98)</f>
        <v/>
      </c>
    </row>
    <row r="99">
      <c r="A99" s="16" t="n"/>
      <c r="B99" s="16" t="n"/>
      <c r="C99" s="16">
        <f>IF($B99="","",IFERROR(INDEX(Materiais!$B$6:$B$405,MATCH($B99,Materiais!$A$6:$A$405,0)),"Código não cadastrado"))</f>
        <v/>
      </c>
      <c r="D99" s="16">
        <f>IF($B99="","",IFERROR(INDEX(Materiais!$C$6:$C$405,MATCH($B99,Materiais!$A$6:$A$405,0)),""))</f>
        <v/>
      </c>
      <c r="E99" s="22" t="n"/>
      <c r="F99" s="18">
        <f>IF($B99="","",IFERROR(INDEX(Materiais!$D$6:$D$405,MATCH($B99,Materiais!$A$6:$A$405,0)),0))</f>
        <v/>
      </c>
      <c r="G99" s="18">
        <f>IF(OR(E99="",F99=""),"",E99*F99)</f>
        <v/>
      </c>
    </row>
    <row r="100">
      <c r="A100" s="16" t="n"/>
      <c r="B100" s="16" t="n"/>
      <c r="C100" s="16">
        <f>IF($B100="","",IFERROR(INDEX(Materiais!$B$6:$B$405,MATCH($B100,Materiais!$A$6:$A$405,0)),"Código não cadastrado"))</f>
        <v/>
      </c>
      <c r="D100" s="16">
        <f>IF($B100="","",IFERROR(INDEX(Materiais!$C$6:$C$405,MATCH($B100,Materiais!$A$6:$A$405,0)),""))</f>
        <v/>
      </c>
      <c r="E100" s="22" t="n"/>
      <c r="F100" s="18">
        <f>IF($B100="","",IFERROR(INDEX(Materiais!$D$6:$D$405,MATCH($B100,Materiais!$A$6:$A$405,0)),0))</f>
        <v/>
      </c>
      <c r="G100" s="18">
        <f>IF(OR(E100="",F100=""),"",E100*F100)</f>
        <v/>
      </c>
    </row>
    <row r="101">
      <c r="A101" s="16" t="n"/>
      <c r="B101" s="16" t="n"/>
      <c r="C101" s="16">
        <f>IF($B101="","",IFERROR(INDEX(Materiais!$B$6:$B$405,MATCH($B101,Materiais!$A$6:$A$405,0)),"Código não cadastrado"))</f>
        <v/>
      </c>
      <c r="D101" s="16">
        <f>IF($B101="","",IFERROR(INDEX(Materiais!$C$6:$C$405,MATCH($B101,Materiais!$A$6:$A$405,0)),""))</f>
        <v/>
      </c>
      <c r="E101" s="22" t="n"/>
      <c r="F101" s="18">
        <f>IF($B101="","",IFERROR(INDEX(Materiais!$D$6:$D$405,MATCH($B101,Materiais!$A$6:$A$405,0)),0))</f>
        <v/>
      </c>
      <c r="G101" s="18">
        <f>IF(OR(E101="",F101=""),"",E101*F101)</f>
        <v/>
      </c>
    </row>
    <row r="102">
      <c r="A102" s="16" t="n"/>
      <c r="B102" s="16" t="n"/>
      <c r="C102" s="16">
        <f>IF($B102="","",IFERROR(INDEX(Materiais!$B$6:$B$405,MATCH($B102,Materiais!$A$6:$A$405,0)),"Código não cadastrado"))</f>
        <v/>
      </c>
      <c r="D102" s="16">
        <f>IF($B102="","",IFERROR(INDEX(Materiais!$C$6:$C$405,MATCH($B102,Materiais!$A$6:$A$405,0)),""))</f>
        <v/>
      </c>
      <c r="E102" s="22" t="n"/>
      <c r="F102" s="18">
        <f>IF($B102="","",IFERROR(INDEX(Materiais!$D$6:$D$405,MATCH($B102,Materiais!$A$6:$A$405,0)),0))</f>
        <v/>
      </c>
      <c r="G102" s="18">
        <f>IF(OR(E102="",F102=""),"",E102*F102)</f>
        <v/>
      </c>
    </row>
    <row r="103">
      <c r="A103" s="16" t="n"/>
      <c r="B103" s="16" t="n"/>
      <c r="C103" s="16">
        <f>IF($B103="","",IFERROR(INDEX(Materiais!$B$6:$B$405,MATCH($B103,Materiais!$A$6:$A$405,0)),"Código não cadastrado"))</f>
        <v/>
      </c>
      <c r="D103" s="16">
        <f>IF($B103="","",IFERROR(INDEX(Materiais!$C$6:$C$405,MATCH($B103,Materiais!$A$6:$A$405,0)),""))</f>
        <v/>
      </c>
      <c r="E103" s="22" t="n"/>
      <c r="F103" s="18">
        <f>IF($B103="","",IFERROR(INDEX(Materiais!$D$6:$D$405,MATCH($B103,Materiais!$A$6:$A$405,0)),0))</f>
        <v/>
      </c>
      <c r="G103" s="18">
        <f>IF(OR(E103="",F103=""),"",E103*F103)</f>
        <v/>
      </c>
    </row>
    <row r="104">
      <c r="A104" s="16" t="n"/>
      <c r="B104" s="16" t="n"/>
      <c r="C104" s="16">
        <f>IF($B104="","",IFERROR(INDEX(Materiais!$B$6:$B$405,MATCH($B104,Materiais!$A$6:$A$405,0)),"Código não cadastrado"))</f>
        <v/>
      </c>
      <c r="D104" s="16">
        <f>IF($B104="","",IFERROR(INDEX(Materiais!$C$6:$C$405,MATCH($B104,Materiais!$A$6:$A$405,0)),""))</f>
        <v/>
      </c>
      <c r="E104" s="22" t="n"/>
      <c r="F104" s="18">
        <f>IF($B104="","",IFERROR(INDEX(Materiais!$D$6:$D$405,MATCH($B104,Materiais!$A$6:$A$405,0)),0))</f>
        <v/>
      </c>
      <c r="G104" s="18">
        <f>IF(OR(E104="",F104=""),"",E104*F104)</f>
        <v/>
      </c>
    </row>
    <row r="105">
      <c r="A105" s="16" t="n"/>
      <c r="B105" s="16" t="n"/>
      <c r="C105" s="16">
        <f>IF($B105="","",IFERROR(INDEX(Materiais!$B$6:$B$405,MATCH($B105,Materiais!$A$6:$A$405,0)),"Código não cadastrado"))</f>
        <v/>
      </c>
      <c r="D105" s="16">
        <f>IF($B105="","",IFERROR(INDEX(Materiais!$C$6:$C$405,MATCH($B105,Materiais!$A$6:$A$405,0)),""))</f>
        <v/>
      </c>
      <c r="E105" s="22" t="n"/>
      <c r="F105" s="18">
        <f>IF($B105="","",IFERROR(INDEX(Materiais!$D$6:$D$405,MATCH($B105,Materiais!$A$6:$A$405,0)),0))</f>
        <v/>
      </c>
      <c r="G105" s="18">
        <f>IF(OR(E105="",F105=""),"",E105*F105)</f>
        <v/>
      </c>
    </row>
    <row r="106">
      <c r="A106" s="16" t="n"/>
      <c r="B106" s="16" t="n"/>
      <c r="C106" s="16">
        <f>IF($B106="","",IFERROR(INDEX(Materiais!$B$6:$B$405,MATCH($B106,Materiais!$A$6:$A$405,0)),"Código não cadastrado"))</f>
        <v/>
      </c>
      <c r="D106" s="16">
        <f>IF($B106="","",IFERROR(INDEX(Materiais!$C$6:$C$405,MATCH($B106,Materiais!$A$6:$A$405,0)),""))</f>
        <v/>
      </c>
      <c r="E106" s="22" t="n"/>
      <c r="F106" s="18">
        <f>IF($B106="","",IFERROR(INDEX(Materiais!$D$6:$D$405,MATCH($B106,Materiais!$A$6:$A$405,0)),0))</f>
        <v/>
      </c>
      <c r="G106" s="18">
        <f>IF(OR(E106="",F106=""),"",E106*F106)</f>
        <v/>
      </c>
    </row>
    <row r="107">
      <c r="A107" s="16" t="n"/>
      <c r="B107" s="16" t="n"/>
      <c r="C107" s="16">
        <f>IF($B107="","",IFERROR(INDEX(Materiais!$B$6:$B$405,MATCH($B107,Materiais!$A$6:$A$405,0)),"Código não cadastrado"))</f>
        <v/>
      </c>
      <c r="D107" s="16">
        <f>IF($B107="","",IFERROR(INDEX(Materiais!$C$6:$C$405,MATCH($B107,Materiais!$A$6:$A$405,0)),""))</f>
        <v/>
      </c>
      <c r="E107" s="22" t="n"/>
      <c r="F107" s="18">
        <f>IF($B107="","",IFERROR(INDEX(Materiais!$D$6:$D$405,MATCH($B107,Materiais!$A$6:$A$405,0)),0))</f>
        <v/>
      </c>
      <c r="G107" s="18">
        <f>IF(OR(E107="",F107=""),"",E107*F107)</f>
        <v/>
      </c>
    </row>
    <row r="108">
      <c r="A108" s="16" t="n"/>
      <c r="B108" s="16" t="n"/>
      <c r="C108" s="16">
        <f>IF($B108="","",IFERROR(INDEX(Materiais!$B$6:$B$405,MATCH($B108,Materiais!$A$6:$A$405,0)),"Código não cadastrado"))</f>
        <v/>
      </c>
      <c r="D108" s="16">
        <f>IF($B108="","",IFERROR(INDEX(Materiais!$C$6:$C$405,MATCH($B108,Materiais!$A$6:$A$405,0)),""))</f>
        <v/>
      </c>
      <c r="E108" s="22" t="n"/>
      <c r="F108" s="18">
        <f>IF($B108="","",IFERROR(INDEX(Materiais!$D$6:$D$405,MATCH($B108,Materiais!$A$6:$A$405,0)),0))</f>
        <v/>
      </c>
      <c r="G108" s="18">
        <f>IF(OR(E108="",F108=""),"",E108*F108)</f>
        <v/>
      </c>
    </row>
    <row r="109">
      <c r="A109" s="16" t="n"/>
      <c r="B109" s="16" t="n"/>
      <c r="C109" s="16">
        <f>IF($B109="","",IFERROR(INDEX(Materiais!$B$6:$B$405,MATCH($B109,Materiais!$A$6:$A$405,0)),"Código não cadastrado"))</f>
        <v/>
      </c>
      <c r="D109" s="16">
        <f>IF($B109="","",IFERROR(INDEX(Materiais!$C$6:$C$405,MATCH($B109,Materiais!$A$6:$A$405,0)),""))</f>
        <v/>
      </c>
      <c r="E109" s="22" t="n"/>
      <c r="F109" s="18">
        <f>IF($B109="","",IFERROR(INDEX(Materiais!$D$6:$D$405,MATCH($B109,Materiais!$A$6:$A$405,0)),0))</f>
        <v/>
      </c>
      <c r="G109" s="18">
        <f>IF(OR(E109="",F109=""),"",E109*F109)</f>
        <v/>
      </c>
    </row>
    <row r="110">
      <c r="A110" s="16" t="n"/>
      <c r="B110" s="16" t="n"/>
      <c r="C110" s="16">
        <f>IF($B110="","",IFERROR(INDEX(Materiais!$B$6:$B$405,MATCH($B110,Materiais!$A$6:$A$405,0)),"Código não cadastrado"))</f>
        <v/>
      </c>
      <c r="D110" s="16">
        <f>IF($B110="","",IFERROR(INDEX(Materiais!$C$6:$C$405,MATCH($B110,Materiais!$A$6:$A$405,0)),""))</f>
        <v/>
      </c>
      <c r="E110" s="22" t="n"/>
      <c r="F110" s="18">
        <f>IF($B110="","",IFERROR(INDEX(Materiais!$D$6:$D$405,MATCH($B110,Materiais!$A$6:$A$405,0)),0))</f>
        <v/>
      </c>
      <c r="G110" s="18">
        <f>IF(OR(E110="",F110=""),"",E110*F110)</f>
        <v/>
      </c>
    </row>
    <row r="111">
      <c r="A111" s="16" t="n"/>
      <c r="B111" s="16" t="n"/>
      <c r="C111" s="16">
        <f>IF($B111="","",IFERROR(INDEX(Materiais!$B$6:$B$405,MATCH($B111,Materiais!$A$6:$A$405,0)),"Código não cadastrado"))</f>
        <v/>
      </c>
      <c r="D111" s="16">
        <f>IF($B111="","",IFERROR(INDEX(Materiais!$C$6:$C$405,MATCH($B111,Materiais!$A$6:$A$405,0)),""))</f>
        <v/>
      </c>
      <c r="E111" s="22" t="n"/>
      <c r="F111" s="18">
        <f>IF($B111="","",IFERROR(INDEX(Materiais!$D$6:$D$405,MATCH($B111,Materiais!$A$6:$A$405,0)),0))</f>
        <v/>
      </c>
      <c r="G111" s="18">
        <f>IF(OR(E111="",F111=""),"",E111*F111)</f>
        <v/>
      </c>
    </row>
    <row r="112">
      <c r="A112" s="16" t="n"/>
      <c r="B112" s="16" t="n"/>
      <c r="C112" s="16">
        <f>IF($B112="","",IFERROR(INDEX(Materiais!$B$6:$B$405,MATCH($B112,Materiais!$A$6:$A$405,0)),"Código não cadastrado"))</f>
        <v/>
      </c>
      <c r="D112" s="16">
        <f>IF($B112="","",IFERROR(INDEX(Materiais!$C$6:$C$405,MATCH($B112,Materiais!$A$6:$A$405,0)),""))</f>
        <v/>
      </c>
      <c r="E112" s="22" t="n"/>
      <c r="F112" s="18">
        <f>IF($B112="","",IFERROR(INDEX(Materiais!$D$6:$D$405,MATCH($B112,Materiais!$A$6:$A$405,0)),0))</f>
        <v/>
      </c>
      <c r="G112" s="18">
        <f>IF(OR(E112="",F112=""),"",E112*F112)</f>
        <v/>
      </c>
    </row>
    <row r="113">
      <c r="A113" s="16" t="n"/>
      <c r="B113" s="16" t="n"/>
      <c r="C113" s="16">
        <f>IF($B113="","",IFERROR(INDEX(Materiais!$B$6:$B$405,MATCH($B113,Materiais!$A$6:$A$405,0)),"Código não cadastrado"))</f>
        <v/>
      </c>
      <c r="D113" s="16">
        <f>IF($B113="","",IFERROR(INDEX(Materiais!$C$6:$C$405,MATCH($B113,Materiais!$A$6:$A$405,0)),""))</f>
        <v/>
      </c>
      <c r="E113" s="22" t="n"/>
      <c r="F113" s="18">
        <f>IF($B113="","",IFERROR(INDEX(Materiais!$D$6:$D$405,MATCH($B113,Materiais!$A$6:$A$405,0)),0))</f>
        <v/>
      </c>
      <c r="G113" s="18">
        <f>IF(OR(E113="",F113=""),"",E113*F113)</f>
        <v/>
      </c>
    </row>
    <row r="114">
      <c r="A114" s="16" t="n"/>
      <c r="B114" s="16" t="n"/>
      <c r="C114" s="16">
        <f>IF($B114="","",IFERROR(INDEX(Materiais!$B$6:$B$405,MATCH($B114,Materiais!$A$6:$A$405,0)),"Código não cadastrado"))</f>
        <v/>
      </c>
      <c r="D114" s="16">
        <f>IF($B114="","",IFERROR(INDEX(Materiais!$C$6:$C$405,MATCH($B114,Materiais!$A$6:$A$405,0)),""))</f>
        <v/>
      </c>
      <c r="E114" s="22" t="n"/>
      <c r="F114" s="18">
        <f>IF($B114="","",IFERROR(INDEX(Materiais!$D$6:$D$405,MATCH($B114,Materiais!$A$6:$A$405,0)),0))</f>
        <v/>
      </c>
      <c r="G114" s="18">
        <f>IF(OR(E114="",F114=""),"",E114*F114)</f>
        <v/>
      </c>
    </row>
    <row r="115">
      <c r="A115" s="16" t="n"/>
      <c r="B115" s="16" t="n"/>
      <c r="C115" s="16">
        <f>IF($B115="","",IFERROR(INDEX(Materiais!$B$6:$B$405,MATCH($B115,Materiais!$A$6:$A$405,0)),"Código não cadastrado"))</f>
        <v/>
      </c>
      <c r="D115" s="16">
        <f>IF($B115="","",IFERROR(INDEX(Materiais!$C$6:$C$405,MATCH($B115,Materiais!$A$6:$A$405,0)),""))</f>
        <v/>
      </c>
      <c r="E115" s="22" t="n"/>
      <c r="F115" s="18">
        <f>IF($B115="","",IFERROR(INDEX(Materiais!$D$6:$D$405,MATCH($B115,Materiais!$A$6:$A$405,0)),0))</f>
        <v/>
      </c>
      <c r="G115" s="18">
        <f>IF(OR(E115="",F115=""),"",E115*F115)</f>
        <v/>
      </c>
    </row>
    <row r="116">
      <c r="A116" s="16" t="n"/>
      <c r="B116" s="16" t="n"/>
      <c r="C116" s="16">
        <f>IF($B116="","",IFERROR(INDEX(Materiais!$B$6:$B$405,MATCH($B116,Materiais!$A$6:$A$405,0)),"Código não cadastrado"))</f>
        <v/>
      </c>
      <c r="D116" s="16">
        <f>IF($B116="","",IFERROR(INDEX(Materiais!$C$6:$C$405,MATCH($B116,Materiais!$A$6:$A$405,0)),""))</f>
        <v/>
      </c>
      <c r="E116" s="22" t="n"/>
      <c r="F116" s="18">
        <f>IF($B116="","",IFERROR(INDEX(Materiais!$D$6:$D$405,MATCH($B116,Materiais!$A$6:$A$405,0)),0))</f>
        <v/>
      </c>
      <c r="G116" s="18">
        <f>IF(OR(E116="",F116=""),"",E116*F116)</f>
        <v/>
      </c>
    </row>
    <row r="117">
      <c r="A117" s="16" t="n"/>
      <c r="B117" s="16" t="n"/>
      <c r="C117" s="16">
        <f>IF($B117="","",IFERROR(INDEX(Materiais!$B$6:$B$405,MATCH($B117,Materiais!$A$6:$A$405,0)),"Código não cadastrado"))</f>
        <v/>
      </c>
      <c r="D117" s="16">
        <f>IF($B117="","",IFERROR(INDEX(Materiais!$C$6:$C$405,MATCH($B117,Materiais!$A$6:$A$405,0)),""))</f>
        <v/>
      </c>
      <c r="E117" s="22" t="n"/>
      <c r="F117" s="18">
        <f>IF($B117="","",IFERROR(INDEX(Materiais!$D$6:$D$405,MATCH($B117,Materiais!$A$6:$A$405,0)),0))</f>
        <v/>
      </c>
      <c r="G117" s="18">
        <f>IF(OR(E117="",F117=""),"",E117*F117)</f>
        <v/>
      </c>
    </row>
    <row r="118">
      <c r="A118" s="16" t="n"/>
      <c r="B118" s="16" t="n"/>
      <c r="C118" s="16">
        <f>IF($B118="","",IFERROR(INDEX(Materiais!$B$6:$B$405,MATCH($B118,Materiais!$A$6:$A$405,0)),"Código não cadastrado"))</f>
        <v/>
      </c>
      <c r="D118" s="16">
        <f>IF($B118="","",IFERROR(INDEX(Materiais!$C$6:$C$405,MATCH($B118,Materiais!$A$6:$A$405,0)),""))</f>
        <v/>
      </c>
      <c r="E118" s="22" t="n"/>
      <c r="F118" s="18">
        <f>IF($B118="","",IFERROR(INDEX(Materiais!$D$6:$D$405,MATCH($B118,Materiais!$A$6:$A$405,0)),0))</f>
        <v/>
      </c>
      <c r="G118" s="18">
        <f>IF(OR(E118="",F118=""),"",E118*F118)</f>
        <v/>
      </c>
    </row>
    <row r="119">
      <c r="A119" s="16" t="n"/>
      <c r="B119" s="16" t="n"/>
      <c r="C119" s="16">
        <f>IF($B119="","",IFERROR(INDEX(Materiais!$B$6:$B$405,MATCH($B119,Materiais!$A$6:$A$405,0)),"Código não cadastrado"))</f>
        <v/>
      </c>
      <c r="D119" s="16">
        <f>IF($B119="","",IFERROR(INDEX(Materiais!$C$6:$C$405,MATCH($B119,Materiais!$A$6:$A$405,0)),""))</f>
        <v/>
      </c>
      <c r="E119" s="22" t="n"/>
      <c r="F119" s="18">
        <f>IF($B119="","",IFERROR(INDEX(Materiais!$D$6:$D$405,MATCH($B119,Materiais!$A$6:$A$405,0)),0))</f>
        <v/>
      </c>
      <c r="G119" s="18">
        <f>IF(OR(E119="",F119=""),"",E119*F119)</f>
        <v/>
      </c>
    </row>
    <row r="120">
      <c r="A120" s="16" t="n"/>
      <c r="B120" s="16" t="n"/>
      <c r="C120" s="16">
        <f>IF($B120="","",IFERROR(INDEX(Materiais!$B$6:$B$405,MATCH($B120,Materiais!$A$6:$A$405,0)),"Código não cadastrado"))</f>
        <v/>
      </c>
      <c r="D120" s="16">
        <f>IF($B120="","",IFERROR(INDEX(Materiais!$C$6:$C$405,MATCH($B120,Materiais!$A$6:$A$405,0)),""))</f>
        <v/>
      </c>
      <c r="E120" s="22" t="n"/>
      <c r="F120" s="18">
        <f>IF($B120="","",IFERROR(INDEX(Materiais!$D$6:$D$405,MATCH($B120,Materiais!$A$6:$A$405,0)),0))</f>
        <v/>
      </c>
      <c r="G120" s="18">
        <f>IF(OR(E120="",F120=""),"",E120*F120)</f>
        <v/>
      </c>
    </row>
    <row r="121">
      <c r="A121" s="16" t="n"/>
      <c r="B121" s="16" t="n"/>
      <c r="C121" s="16">
        <f>IF($B121="","",IFERROR(INDEX(Materiais!$B$6:$B$405,MATCH($B121,Materiais!$A$6:$A$405,0)),"Código não cadastrado"))</f>
        <v/>
      </c>
      <c r="D121" s="16">
        <f>IF($B121="","",IFERROR(INDEX(Materiais!$C$6:$C$405,MATCH($B121,Materiais!$A$6:$A$405,0)),""))</f>
        <v/>
      </c>
      <c r="E121" s="22" t="n"/>
      <c r="F121" s="18">
        <f>IF($B121="","",IFERROR(INDEX(Materiais!$D$6:$D$405,MATCH($B121,Materiais!$A$6:$A$405,0)),0))</f>
        <v/>
      </c>
      <c r="G121" s="18">
        <f>IF(OR(E121="",F121=""),"",E121*F121)</f>
        <v/>
      </c>
    </row>
    <row r="122">
      <c r="A122" s="16" t="n"/>
      <c r="B122" s="16" t="n"/>
      <c r="C122" s="16">
        <f>IF($B122="","",IFERROR(INDEX(Materiais!$B$6:$B$405,MATCH($B122,Materiais!$A$6:$A$405,0)),"Código não cadastrado"))</f>
        <v/>
      </c>
      <c r="D122" s="16">
        <f>IF($B122="","",IFERROR(INDEX(Materiais!$C$6:$C$405,MATCH($B122,Materiais!$A$6:$A$405,0)),""))</f>
        <v/>
      </c>
      <c r="E122" s="22" t="n"/>
      <c r="F122" s="18">
        <f>IF($B122="","",IFERROR(INDEX(Materiais!$D$6:$D$405,MATCH($B122,Materiais!$A$6:$A$405,0)),0))</f>
        <v/>
      </c>
      <c r="G122" s="18">
        <f>IF(OR(E122="",F122=""),"",E122*F122)</f>
        <v/>
      </c>
    </row>
    <row r="123">
      <c r="A123" s="16" t="n"/>
      <c r="B123" s="16" t="n"/>
      <c r="C123" s="16">
        <f>IF($B123="","",IFERROR(INDEX(Materiais!$B$6:$B$405,MATCH($B123,Materiais!$A$6:$A$405,0)),"Código não cadastrado"))</f>
        <v/>
      </c>
      <c r="D123" s="16">
        <f>IF($B123="","",IFERROR(INDEX(Materiais!$C$6:$C$405,MATCH($B123,Materiais!$A$6:$A$405,0)),""))</f>
        <v/>
      </c>
      <c r="E123" s="22" t="n"/>
      <c r="F123" s="18">
        <f>IF($B123="","",IFERROR(INDEX(Materiais!$D$6:$D$405,MATCH($B123,Materiais!$A$6:$A$405,0)),0))</f>
        <v/>
      </c>
      <c r="G123" s="18">
        <f>IF(OR(E123="",F123=""),"",E123*F123)</f>
        <v/>
      </c>
    </row>
    <row r="124">
      <c r="A124" s="16" t="n"/>
      <c r="B124" s="16" t="n"/>
      <c r="C124" s="16">
        <f>IF($B124="","",IFERROR(INDEX(Materiais!$B$6:$B$405,MATCH($B124,Materiais!$A$6:$A$405,0)),"Código não cadastrado"))</f>
        <v/>
      </c>
      <c r="D124" s="16">
        <f>IF($B124="","",IFERROR(INDEX(Materiais!$C$6:$C$405,MATCH($B124,Materiais!$A$6:$A$405,0)),""))</f>
        <v/>
      </c>
      <c r="E124" s="22" t="n"/>
      <c r="F124" s="18">
        <f>IF($B124="","",IFERROR(INDEX(Materiais!$D$6:$D$405,MATCH($B124,Materiais!$A$6:$A$405,0)),0))</f>
        <v/>
      </c>
      <c r="G124" s="18">
        <f>IF(OR(E124="",F124=""),"",E124*F124)</f>
        <v/>
      </c>
    </row>
    <row r="125">
      <c r="A125" s="16" t="n"/>
      <c r="B125" s="16" t="n"/>
      <c r="C125" s="16">
        <f>IF($B125="","",IFERROR(INDEX(Materiais!$B$6:$B$405,MATCH($B125,Materiais!$A$6:$A$405,0)),"Código não cadastrado"))</f>
        <v/>
      </c>
      <c r="D125" s="16">
        <f>IF($B125="","",IFERROR(INDEX(Materiais!$C$6:$C$405,MATCH($B125,Materiais!$A$6:$A$405,0)),""))</f>
        <v/>
      </c>
      <c r="E125" s="22" t="n"/>
      <c r="F125" s="18">
        <f>IF($B125="","",IFERROR(INDEX(Materiais!$D$6:$D$405,MATCH($B125,Materiais!$A$6:$A$405,0)),0))</f>
        <v/>
      </c>
      <c r="G125" s="18">
        <f>IF(OR(E125="",F125=""),"",E125*F125)</f>
        <v/>
      </c>
    </row>
    <row r="126">
      <c r="A126" s="16" t="n"/>
      <c r="B126" s="16" t="n"/>
      <c r="C126" s="16">
        <f>IF($B126="","",IFERROR(INDEX(Materiais!$B$6:$B$405,MATCH($B126,Materiais!$A$6:$A$405,0)),"Código não cadastrado"))</f>
        <v/>
      </c>
      <c r="D126" s="16">
        <f>IF($B126="","",IFERROR(INDEX(Materiais!$C$6:$C$405,MATCH($B126,Materiais!$A$6:$A$405,0)),""))</f>
        <v/>
      </c>
      <c r="E126" s="22" t="n"/>
      <c r="F126" s="18">
        <f>IF($B126="","",IFERROR(INDEX(Materiais!$D$6:$D$405,MATCH($B126,Materiais!$A$6:$A$405,0)),0))</f>
        <v/>
      </c>
      <c r="G126" s="18">
        <f>IF(OR(E126="",F126=""),"",E126*F126)</f>
        <v/>
      </c>
    </row>
    <row r="127">
      <c r="A127" s="16" t="n"/>
      <c r="B127" s="16" t="n"/>
      <c r="C127" s="16">
        <f>IF($B127="","",IFERROR(INDEX(Materiais!$B$6:$B$405,MATCH($B127,Materiais!$A$6:$A$405,0)),"Código não cadastrado"))</f>
        <v/>
      </c>
      <c r="D127" s="16">
        <f>IF($B127="","",IFERROR(INDEX(Materiais!$C$6:$C$405,MATCH($B127,Materiais!$A$6:$A$405,0)),""))</f>
        <v/>
      </c>
      <c r="E127" s="22" t="n"/>
      <c r="F127" s="18">
        <f>IF($B127="","",IFERROR(INDEX(Materiais!$D$6:$D$405,MATCH($B127,Materiais!$A$6:$A$405,0)),0))</f>
        <v/>
      </c>
      <c r="G127" s="18">
        <f>IF(OR(E127="",F127=""),"",E127*F127)</f>
        <v/>
      </c>
    </row>
    <row r="128">
      <c r="A128" s="16" t="n"/>
      <c r="B128" s="16" t="n"/>
      <c r="C128" s="16">
        <f>IF($B128="","",IFERROR(INDEX(Materiais!$B$6:$B$405,MATCH($B128,Materiais!$A$6:$A$405,0)),"Código não cadastrado"))</f>
        <v/>
      </c>
      <c r="D128" s="16">
        <f>IF($B128="","",IFERROR(INDEX(Materiais!$C$6:$C$405,MATCH($B128,Materiais!$A$6:$A$405,0)),""))</f>
        <v/>
      </c>
      <c r="E128" s="22" t="n"/>
      <c r="F128" s="18">
        <f>IF($B128="","",IFERROR(INDEX(Materiais!$D$6:$D$405,MATCH($B128,Materiais!$A$6:$A$405,0)),0))</f>
        <v/>
      </c>
      <c r="G128" s="18">
        <f>IF(OR(E128="",F128=""),"",E128*F128)</f>
        <v/>
      </c>
    </row>
    <row r="129">
      <c r="A129" s="16" t="n"/>
      <c r="B129" s="16" t="n"/>
      <c r="C129" s="16">
        <f>IF($B129="","",IFERROR(INDEX(Materiais!$B$6:$B$405,MATCH($B129,Materiais!$A$6:$A$405,0)),"Código não cadastrado"))</f>
        <v/>
      </c>
      <c r="D129" s="16">
        <f>IF($B129="","",IFERROR(INDEX(Materiais!$C$6:$C$405,MATCH($B129,Materiais!$A$6:$A$405,0)),""))</f>
        <v/>
      </c>
      <c r="E129" s="22" t="n"/>
      <c r="F129" s="18">
        <f>IF($B129="","",IFERROR(INDEX(Materiais!$D$6:$D$405,MATCH($B129,Materiais!$A$6:$A$405,0)),0))</f>
        <v/>
      </c>
      <c r="G129" s="18">
        <f>IF(OR(E129="",F129=""),"",E129*F129)</f>
        <v/>
      </c>
    </row>
    <row r="130">
      <c r="A130" s="16" t="n"/>
      <c r="B130" s="16" t="n"/>
      <c r="C130" s="16">
        <f>IF($B130="","",IFERROR(INDEX(Materiais!$B$6:$B$405,MATCH($B130,Materiais!$A$6:$A$405,0)),"Código não cadastrado"))</f>
        <v/>
      </c>
      <c r="D130" s="16">
        <f>IF($B130="","",IFERROR(INDEX(Materiais!$C$6:$C$405,MATCH($B130,Materiais!$A$6:$A$405,0)),""))</f>
        <v/>
      </c>
      <c r="E130" s="22" t="n"/>
      <c r="F130" s="18">
        <f>IF($B130="","",IFERROR(INDEX(Materiais!$D$6:$D$405,MATCH($B130,Materiais!$A$6:$A$405,0)),0))</f>
        <v/>
      </c>
      <c r="G130" s="18">
        <f>IF(OR(E130="",F130=""),"",E130*F130)</f>
        <v/>
      </c>
    </row>
    <row r="131">
      <c r="A131" s="16" t="n"/>
      <c r="B131" s="16" t="n"/>
      <c r="C131" s="16">
        <f>IF($B131="","",IFERROR(INDEX(Materiais!$B$6:$B$405,MATCH($B131,Materiais!$A$6:$A$405,0)),"Código não cadastrado"))</f>
        <v/>
      </c>
      <c r="D131" s="16">
        <f>IF($B131="","",IFERROR(INDEX(Materiais!$C$6:$C$405,MATCH($B131,Materiais!$A$6:$A$405,0)),""))</f>
        <v/>
      </c>
      <c r="E131" s="22" t="n"/>
      <c r="F131" s="18">
        <f>IF($B131="","",IFERROR(INDEX(Materiais!$D$6:$D$405,MATCH($B131,Materiais!$A$6:$A$405,0)),0))</f>
        <v/>
      </c>
      <c r="G131" s="18">
        <f>IF(OR(E131="",F131=""),"",E131*F131)</f>
        <v/>
      </c>
    </row>
    <row r="132">
      <c r="A132" s="16" t="n"/>
      <c r="B132" s="16" t="n"/>
      <c r="C132" s="16">
        <f>IF($B132="","",IFERROR(INDEX(Materiais!$B$6:$B$405,MATCH($B132,Materiais!$A$6:$A$405,0)),"Código não cadastrado"))</f>
        <v/>
      </c>
      <c r="D132" s="16">
        <f>IF($B132="","",IFERROR(INDEX(Materiais!$C$6:$C$405,MATCH($B132,Materiais!$A$6:$A$405,0)),""))</f>
        <v/>
      </c>
      <c r="E132" s="22" t="n"/>
      <c r="F132" s="18">
        <f>IF($B132="","",IFERROR(INDEX(Materiais!$D$6:$D$405,MATCH($B132,Materiais!$A$6:$A$405,0)),0))</f>
        <v/>
      </c>
      <c r="G132" s="18">
        <f>IF(OR(E132="",F132=""),"",E132*F132)</f>
        <v/>
      </c>
    </row>
    <row r="133">
      <c r="A133" s="16" t="n"/>
      <c r="B133" s="16" t="n"/>
      <c r="C133" s="16">
        <f>IF($B133="","",IFERROR(INDEX(Materiais!$B$6:$B$405,MATCH($B133,Materiais!$A$6:$A$405,0)),"Código não cadastrado"))</f>
        <v/>
      </c>
      <c r="D133" s="16">
        <f>IF($B133="","",IFERROR(INDEX(Materiais!$C$6:$C$405,MATCH($B133,Materiais!$A$6:$A$405,0)),""))</f>
        <v/>
      </c>
      <c r="E133" s="22" t="n"/>
      <c r="F133" s="18">
        <f>IF($B133="","",IFERROR(INDEX(Materiais!$D$6:$D$405,MATCH($B133,Materiais!$A$6:$A$405,0)),0))</f>
        <v/>
      </c>
      <c r="G133" s="18">
        <f>IF(OR(E133="",F133=""),"",E133*F133)</f>
        <v/>
      </c>
    </row>
    <row r="134">
      <c r="A134" s="16" t="n"/>
      <c r="B134" s="16" t="n"/>
      <c r="C134" s="16">
        <f>IF($B134="","",IFERROR(INDEX(Materiais!$B$6:$B$405,MATCH($B134,Materiais!$A$6:$A$405,0)),"Código não cadastrado"))</f>
        <v/>
      </c>
      <c r="D134" s="16">
        <f>IF($B134="","",IFERROR(INDEX(Materiais!$C$6:$C$405,MATCH($B134,Materiais!$A$6:$A$405,0)),""))</f>
        <v/>
      </c>
      <c r="E134" s="22" t="n"/>
      <c r="F134" s="18">
        <f>IF($B134="","",IFERROR(INDEX(Materiais!$D$6:$D$405,MATCH($B134,Materiais!$A$6:$A$405,0)),0))</f>
        <v/>
      </c>
      <c r="G134" s="18">
        <f>IF(OR(E134="",F134=""),"",E134*F134)</f>
        <v/>
      </c>
    </row>
    <row r="135">
      <c r="A135" s="16" t="n"/>
      <c r="B135" s="16" t="n"/>
      <c r="C135" s="16">
        <f>IF($B135="","",IFERROR(INDEX(Materiais!$B$6:$B$405,MATCH($B135,Materiais!$A$6:$A$405,0)),"Código não cadastrado"))</f>
        <v/>
      </c>
      <c r="D135" s="16">
        <f>IF($B135="","",IFERROR(INDEX(Materiais!$C$6:$C$405,MATCH($B135,Materiais!$A$6:$A$405,0)),""))</f>
        <v/>
      </c>
      <c r="E135" s="22" t="n"/>
      <c r="F135" s="18">
        <f>IF($B135="","",IFERROR(INDEX(Materiais!$D$6:$D$405,MATCH($B135,Materiais!$A$6:$A$405,0)),0))</f>
        <v/>
      </c>
      <c r="G135" s="18">
        <f>IF(OR(E135="",F135=""),"",E135*F135)</f>
        <v/>
      </c>
    </row>
    <row r="136">
      <c r="A136" s="16" t="n"/>
      <c r="B136" s="16" t="n"/>
      <c r="C136" s="16">
        <f>IF($B136="","",IFERROR(INDEX(Materiais!$B$6:$B$405,MATCH($B136,Materiais!$A$6:$A$405,0)),"Código não cadastrado"))</f>
        <v/>
      </c>
      <c r="D136" s="16">
        <f>IF($B136="","",IFERROR(INDEX(Materiais!$C$6:$C$405,MATCH($B136,Materiais!$A$6:$A$405,0)),""))</f>
        <v/>
      </c>
      <c r="E136" s="22" t="n"/>
      <c r="F136" s="18">
        <f>IF($B136="","",IFERROR(INDEX(Materiais!$D$6:$D$405,MATCH($B136,Materiais!$A$6:$A$405,0)),0))</f>
        <v/>
      </c>
      <c r="G136" s="18">
        <f>IF(OR(E136="",F136=""),"",E136*F136)</f>
        <v/>
      </c>
    </row>
    <row r="137">
      <c r="A137" s="16" t="n"/>
      <c r="B137" s="16" t="n"/>
      <c r="C137" s="16">
        <f>IF($B137="","",IFERROR(INDEX(Materiais!$B$6:$B$405,MATCH($B137,Materiais!$A$6:$A$405,0)),"Código não cadastrado"))</f>
        <v/>
      </c>
      <c r="D137" s="16">
        <f>IF($B137="","",IFERROR(INDEX(Materiais!$C$6:$C$405,MATCH($B137,Materiais!$A$6:$A$405,0)),""))</f>
        <v/>
      </c>
      <c r="E137" s="22" t="n"/>
      <c r="F137" s="18">
        <f>IF($B137="","",IFERROR(INDEX(Materiais!$D$6:$D$405,MATCH($B137,Materiais!$A$6:$A$405,0)),0))</f>
        <v/>
      </c>
      <c r="G137" s="18">
        <f>IF(OR(E137="",F137=""),"",E137*F137)</f>
        <v/>
      </c>
    </row>
    <row r="138">
      <c r="A138" s="16" t="n"/>
      <c r="B138" s="16" t="n"/>
      <c r="C138" s="16">
        <f>IF($B138="","",IFERROR(INDEX(Materiais!$B$6:$B$405,MATCH($B138,Materiais!$A$6:$A$405,0)),"Código não cadastrado"))</f>
        <v/>
      </c>
      <c r="D138" s="16">
        <f>IF($B138="","",IFERROR(INDEX(Materiais!$C$6:$C$405,MATCH($B138,Materiais!$A$6:$A$405,0)),""))</f>
        <v/>
      </c>
      <c r="E138" s="22" t="n"/>
      <c r="F138" s="18">
        <f>IF($B138="","",IFERROR(INDEX(Materiais!$D$6:$D$405,MATCH($B138,Materiais!$A$6:$A$405,0)),0))</f>
        <v/>
      </c>
      <c r="G138" s="18">
        <f>IF(OR(E138="",F138=""),"",E138*F138)</f>
        <v/>
      </c>
    </row>
    <row r="139">
      <c r="A139" s="16" t="n"/>
      <c r="B139" s="16" t="n"/>
      <c r="C139" s="16">
        <f>IF($B139="","",IFERROR(INDEX(Materiais!$B$6:$B$405,MATCH($B139,Materiais!$A$6:$A$405,0)),"Código não cadastrado"))</f>
        <v/>
      </c>
      <c r="D139" s="16">
        <f>IF($B139="","",IFERROR(INDEX(Materiais!$C$6:$C$405,MATCH($B139,Materiais!$A$6:$A$405,0)),""))</f>
        <v/>
      </c>
      <c r="E139" s="22" t="n"/>
      <c r="F139" s="18">
        <f>IF($B139="","",IFERROR(INDEX(Materiais!$D$6:$D$405,MATCH($B139,Materiais!$A$6:$A$405,0)),0))</f>
        <v/>
      </c>
      <c r="G139" s="18">
        <f>IF(OR(E139="",F139=""),"",E139*F139)</f>
        <v/>
      </c>
    </row>
    <row r="140">
      <c r="A140" s="16" t="n"/>
      <c r="B140" s="16" t="n"/>
      <c r="C140" s="16">
        <f>IF($B140="","",IFERROR(INDEX(Materiais!$B$6:$B$405,MATCH($B140,Materiais!$A$6:$A$405,0)),"Código não cadastrado"))</f>
        <v/>
      </c>
      <c r="D140" s="16">
        <f>IF($B140="","",IFERROR(INDEX(Materiais!$C$6:$C$405,MATCH($B140,Materiais!$A$6:$A$405,0)),""))</f>
        <v/>
      </c>
      <c r="E140" s="22" t="n"/>
      <c r="F140" s="18">
        <f>IF($B140="","",IFERROR(INDEX(Materiais!$D$6:$D$405,MATCH($B140,Materiais!$A$6:$A$405,0)),0))</f>
        <v/>
      </c>
      <c r="G140" s="18">
        <f>IF(OR(E140="",F140=""),"",E140*F140)</f>
        <v/>
      </c>
    </row>
    <row r="141">
      <c r="A141" s="16" t="n"/>
      <c r="B141" s="16" t="n"/>
      <c r="C141" s="16">
        <f>IF($B141="","",IFERROR(INDEX(Materiais!$B$6:$B$405,MATCH($B141,Materiais!$A$6:$A$405,0)),"Código não cadastrado"))</f>
        <v/>
      </c>
      <c r="D141" s="16">
        <f>IF($B141="","",IFERROR(INDEX(Materiais!$C$6:$C$405,MATCH($B141,Materiais!$A$6:$A$405,0)),""))</f>
        <v/>
      </c>
      <c r="E141" s="22" t="n"/>
      <c r="F141" s="18">
        <f>IF($B141="","",IFERROR(INDEX(Materiais!$D$6:$D$405,MATCH($B141,Materiais!$A$6:$A$405,0)),0))</f>
        <v/>
      </c>
      <c r="G141" s="18">
        <f>IF(OR(E141="",F141=""),"",E141*F141)</f>
        <v/>
      </c>
    </row>
    <row r="142">
      <c r="A142" s="16" t="n"/>
      <c r="B142" s="16" t="n"/>
      <c r="C142" s="16">
        <f>IF($B142="","",IFERROR(INDEX(Materiais!$B$6:$B$405,MATCH($B142,Materiais!$A$6:$A$405,0)),"Código não cadastrado"))</f>
        <v/>
      </c>
      <c r="D142" s="16">
        <f>IF($B142="","",IFERROR(INDEX(Materiais!$C$6:$C$405,MATCH($B142,Materiais!$A$6:$A$405,0)),""))</f>
        <v/>
      </c>
      <c r="E142" s="22" t="n"/>
      <c r="F142" s="18">
        <f>IF($B142="","",IFERROR(INDEX(Materiais!$D$6:$D$405,MATCH($B142,Materiais!$A$6:$A$405,0)),0))</f>
        <v/>
      </c>
      <c r="G142" s="18">
        <f>IF(OR(E142="",F142=""),"",E142*F142)</f>
        <v/>
      </c>
    </row>
    <row r="143">
      <c r="A143" s="16" t="n"/>
      <c r="B143" s="16" t="n"/>
      <c r="C143" s="16">
        <f>IF($B143="","",IFERROR(INDEX(Materiais!$B$6:$B$405,MATCH($B143,Materiais!$A$6:$A$405,0)),"Código não cadastrado"))</f>
        <v/>
      </c>
      <c r="D143" s="16">
        <f>IF($B143="","",IFERROR(INDEX(Materiais!$C$6:$C$405,MATCH($B143,Materiais!$A$6:$A$405,0)),""))</f>
        <v/>
      </c>
      <c r="E143" s="22" t="n"/>
      <c r="F143" s="18">
        <f>IF($B143="","",IFERROR(INDEX(Materiais!$D$6:$D$405,MATCH($B143,Materiais!$A$6:$A$405,0)),0))</f>
        <v/>
      </c>
      <c r="G143" s="18">
        <f>IF(OR(E143="",F143=""),"",E143*F143)</f>
        <v/>
      </c>
    </row>
    <row r="144">
      <c r="A144" s="16" t="n"/>
      <c r="B144" s="16" t="n"/>
      <c r="C144" s="16">
        <f>IF($B144="","",IFERROR(INDEX(Materiais!$B$6:$B$405,MATCH($B144,Materiais!$A$6:$A$405,0)),"Código não cadastrado"))</f>
        <v/>
      </c>
      <c r="D144" s="16">
        <f>IF($B144="","",IFERROR(INDEX(Materiais!$C$6:$C$405,MATCH($B144,Materiais!$A$6:$A$405,0)),""))</f>
        <v/>
      </c>
      <c r="E144" s="22" t="n"/>
      <c r="F144" s="18">
        <f>IF($B144="","",IFERROR(INDEX(Materiais!$D$6:$D$405,MATCH($B144,Materiais!$A$6:$A$405,0)),0))</f>
        <v/>
      </c>
      <c r="G144" s="18">
        <f>IF(OR(E144="",F144=""),"",E144*F144)</f>
        <v/>
      </c>
    </row>
    <row r="145">
      <c r="A145" s="16" t="n"/>
      <c r="B145" s="16" t="n"/>
      <c r="C145" s="16">
        <f>IF($B145="","",IFERROR(INDEX(Materiais!$B$6:$B$405,MATCH($B145,Materiais!$A$6:$A$405,0)),"Código não cadastrado"))</f>
        <v/>
      </c>
      <c r="D145" s="16">
        <f>IF($B145="","",IFERROR(INDEX(Materiais!$C$6:$C$405,MATCH($B145,Materiais!$A$6:$A$405,0)),""))</f>
        <v/>
      </c>
      <c r="E145" s="22" t="n"/>
      <c r="F145" s="18">
        <f>IF($B145="","",IFERROR(INDEX(Materiais!$D$6:$D$405,MATCH($B145,Materiais!$A$6:$A$405,0)),0))</f>
        <v/>
      </c>
      <c r="G145" s="18">
        <f>IF(OR(E145="",F145=""),"",E145*F145)</f>
        <v/>
      </c>
    </row>
    <row r="146">
      <c r="A146" s="16" t="n"/>
      <c r="B146" s="16" t="n"/>
      <c r="C146" s="16">
        <f>IF($B146="","",IFERROR(INDEX(Materiais!$B$6:$B$405,MATCH($B146,Materiais!$A$6:$A$405,0)),"Código não cadastrado"))</f>
        <v/>
      </c>
      <c r="D146" s="16">
        <f>IF($B146="","",IFERROR(INDEX(Materiais!$C$6:$C$405,MATCH($B146,Materiais!$A$6:$A$405,0)),""))</f>
        <v/>
      </c>
      <c r="E146" s="22" t="n"/>
      <c r="F146" s="18">
        <f>IF($B146="","",IFERROR(INDEX(Materiais!$D$6:$D$405,MATCH($B146,Materiais!$A$6:$A$405,0)),0))</f>
        <v/>
      </c>
      <c r="G146" s="18">
        <f>IF(OR(E146="",F146=""),"",E146*F146)</f>
        <v/>
      </c>
    </row>
    <row r="147">
      <c r="A147" s="16" t="n"/>
      <c r="B147" s="16" t="n"/>
      <c r="C147" s="16">
        <f>IF($B147="","",IFERROR(INDEX(Materiais!$B$6:$B$405,MATCH($B147,Materiais!$A$6:$A$405,0)),"Código não cadastrado"))</f>
        <v/>
      </c>
      <c r="D147" s="16">
        <f>IF($B147="","",IFERROR(INDEX(Materiais!$C$6:$C$405,MATCH($B147,Materiais!$A$6:$A$405,0)),""))</f>
        <v/>
      </c>
      <c r="E147" s="22" t="n"/>
      <c r="F147" s="18">
        <f>IF($B147="","",IFERROR(INDEX(Materiais!$D$6:$D$405,MATCH($B147,Materiais!$A$6:$A$405,0)),0))</f>
        <v/>
      </c>
      <c r="G147" s="18">
        <f>IF(OR(E147="",F147=""),"",E147*F147)</f>
        <v/>
      </c>
    </row>
    <row r="148">
      <c r="A148" s="16" t="n"/>
      <c r="B148" s="16" t="n"/>
      <c r="C148" s="16">
        <f>IF($B148="","",IFERROR(INDEX(Materiais!$B$6:$B$405,MATCH($B148,Materiais!$A$6:$A$405,0)),"Código não cadastrado"))</f>
        <v/>
      </c>
      <c r="D148" s="16">
        <f>IF($B148="","",IFERROR(INDEX(Materiais!$C$6:$C$405,MATCH($B148,Materiais!$A$6:$A$405,0)),""))</f>
        <v/>
      </c>
      <c r="E148" s="22" t="n"/>
      <c r="F148" s="18">
        <f>IF($B148="","",IFERROR(INDEX(Materiais!$D$6:$D$405,MATCH($B148,Materiais!$A$6:$A$405,0)),0))</f>
        <v/>
      </c>
      <c r="G148" s="18">
        <f>IF(OR(E148="",F148=""),"",E148*F148)</f>
        <v/>
      </c>
    </row>
    <row r="149">
      <c r="A149" s="16" t="n"/>
      <c r="B149" s="16" t="n"/>
      <c r="C149" s="16">
        <f>IF($B149="","",IFERROR(INDEX(Materiais!$B$6:$B$405,MATCH($B149,Materiais!$A$6:$A$405,0)),"Código não cadastrado"))</f>
        <v/>
      </c>
      <c r="D149" s="16">
        <f>IF($B149="","",IFERROR(INDEX(Materiais!$C$6:$C$405,MATCH($B149,Materiais!$A$6:$A$405,0)),""))</f>
        <v/>
      </c>
      <c r="E149" s="22" t="n"/>
      <c r="F149" s="18">
        <f>IF($B149="","",IFERROR(INDEX(Materiais!$D$6:$D$405,MATCH($B149,Materiais!$A$6:$A$405,0)),0))</f>
        <v/>
      </c>
      <c r="G149" s="18">
        <f>IF(OR(E149="",F149=""),"",E149*F149)</f>
        <v/>
      </c>
    </row>
    <row r="150">
      <c r="A150" s="16" t="n"/>
      <c r="B150" s="16" t="n"/>
      <c r="C150" s="16">
        <f>IF($B150="","",IFERROR(INDEX(Materiais!$B$6:$B$405,MATCH($B150,Materiais!$A$6:$A$405,0)),"Código não cadastrado"))</f>
        <v/>
      </c>
      <c r="D150" s="16">
        <f>IF($B150="","",IFERROR(INDEX(Materiais!$C$6:$C$405,MATCH($B150,Materiais!$A$6:$A$405,0)),""))</f>
        <v/>
      </c>
      <c r="E150" s="22" t="n"/>
      <c r="F150" s="18">
        <f>IF($B150="","",IFERROR(INDEX(Materiais!$D$6:$D$405,MATCH($B150,Materiais!$A$6:$A$405,0)),0))</f>
        <v/>
      </c>
      <c r="G150" s="18">
        <f>IF(OR(E150="",F150=""),"",E150*F150)</f>
        <v/>
      </c>
    </row>
    <row r="151">
      <c r="A151" s="16" t="n"/>
      <c r="B151" s="16" t="n"/>
      <c r="C151" s="16">
        <f>IF($B151="","",IFERROR(INDEX(Materiais!$B$6:$B$405,MATCH($B151,Materiais!$A$6:$A$405,0)),"Código não cadastrado"))</f>
        <v/>
      </c>
      <c r="D151" s="16">
        <f>IF($B151="","",IFERROR(INDEX(Materiais!$C$6:$C$405,MATCH($B151,Materiais!$A$6:$A$405,0)),""))</f>
        <v/>
      </c>
      <c r="E151" s="22" t="n"/>
      <c r="F151" s="18">
        <f>IF($B151="","",IFERROR(INDEX(Materiais!$D$6:$D$405,MATCH($B151,Materiais!$A$6:$A$405,0)),0))</f>
        <v/>
      </c>
      <c r="G151" s="18">
        <f>IF(OR(E151="",F151=""),"",E151*F151)</f>
        <v/>
      </c>
    </row>
    <row r="152">
      <c r="A152" s="16" t="n"/>
      <c r="B152" s="16" t="n"/>
      <c r="C152" s="16">
        <f>IF($B152="","",IFERROR(INDEX(Materiais!$B$6:$B$405,MATCH($B152,Materiais!$A$6:$A$405,0)),"Código não cadastrado"))</f>
        <v/>
      </c>
      <c r="D152" s="16">
        <f>IF($B152="","",IFERROR(INDEX(Materiais!$C$6:$C$405,MATCH($B152,Materiais!$A$6:$A$405,0)),""))</f>
        <v/>
      </c>
      <c r="E152" s="22" t="n"/>
      <c r="F152" s="18">
        <f>IF($B152="","",IFERROR(INDEX(Materiais!$D$6:$D$405,MATCH($B152,Materiais!$A$6:$A$405,0)),0))</f>
        <v/>
      </c>
      <c r="G152" s="18">
        <f>IF(OR(E152="",F152=""),"",E152*F152)</f>
        <v/>
      </c>
    </row>
    <row r="153">
      <c r="A153" s="16" t="n"/>
      <c r="B153" s="16" t="n"/>
      <c r="C153" s="16">
        <f>IF($B153="","",IFERROR(INDEX(Materiais!$B$6:$B$405,MATCH($B153,Materiais!$A$6:$A$405,0)),"Código não cadastrado"))</f>
        <v/>
      </c>
      <c r="D153" s="16">
        <f>IF($B153="","",IFERROR(INDEX(Materiais!$C$6:$C$405,MATCH($B153,Materiais!$A$6:$A$405,0)),""))</f>
        <v/>
      </c>
      <c r="E153" s="22" t="n"/>
      <c r="F153" s="18">
        <f>IF($B153="","",IFERROR(INDEX(Materiais!$D$6:$D$405,MATCH($B153,Materiais!$A$6:$A$405,0)),0))</f>
        <v/>
      </c>
      <c r="G153" s="18">
        <f>IF(OR(E153="",F153=""),"",E153*F153)</f>
        <v/>
      </c>
    </row>
    <row r="154">
      <c r="A154" s="16" t="n"/>
      <c r="B154" s="16" t="n"/>
      <c r="C154" s="16">
        <f>IF($B154="","",IFERROR(INDEX(Materiais!$B$6:$B$405,MATCH($B154,Materiais!$A$6:$A$405,0)),"Código não cadastrado"))</f>
        <v/>
      </c>
      <c r="D154" s="16">
        <f>IF($B154="","",IFERROR(INDEX(Materiais!$C$6:$C$405,MATCH($B154,Materiais!$A$6:$A$405,0)),""))</f>
        <v/>
      </c>
      <c r="E154" s="22" t="n"/>
      <c r="F154" s="18">
        <f>IF($B154="","",IFERROR(INDEX(Materiais!$D$6:$D$405,MATCH($B154,Materiais!$A$6:$A$405,0)),0))</f>
        <v/>
      </c>
      <c r="G154" s="18">
        <f>IF(OR(E154="",F154=""),"",E154*F154)</f>
        <v/>
      </c>
    </row>
    <row r="155">
      <c r="A155" s="16" t="n"/>
      <c r="B155" s="16" t="n"/>
      <c r="C155" s="16">
        <f>IF($B155="","",IFERROR(INDEX(Materiais!$B$6:$B$405,MATCH($B155,Materiais!$A$6:$A$405,0)),"Código não cadastrado"))</f>
        <v/>
      </c>
      <c r="D155" s="16">
        <f>IF($B155="","",IFERROR(INDEX(Materiais!$C$6:$C$405,MATCH($B155,Materiais!$A$6:$A$405,0)),""))</f>
        <v/>
      </c>
      <c r="E155" s="22" t="n"/>
      <c r="F155" s="18">
        <f>IF($B155="","",IFERROR(INDEX(Materiais!$D$6:$D$405,MATCH($B155,Materiais!$A$6:$A$405,0)),0))</f>
        <v/>
      </c>
      <c r="G155" s="18">
        <f>IF(OR(E155="",F155=""),"",E155*F155)</f>
        <v/>
      </c>
    </row>
    <row r="156">
      <c r="A156" s="16" t="n"/>
      <c r="B156" s="16" t="n"/>
      <c r="C156" s="16">
        <f>IF($B156="","",IFERROR(INDEX(Materiais!$B$6:$B$405,MATCH($B156,Materiais!$A$6:$A$405,0)),"Código não cadastrado"))</f>
        <v/>
      </c>
      <c r="D156" s="16">
        <f>IF($B156="","",IFERROR(INDEX(Materiais!$C$6:$C$405,MATCH($B156,Materiais!$A$6:$A$405,0)),""))</f>
        <v/>
      </c>
      <c r="E156" s="22" t="n"/>
      <c r="F156" s="18">
        <f>IF($B156="","",IFERROR(INDEX(Materiais!$D$6:$D$405,MATCH($B156,Materiais!$A$6:$A$405,0)),0))</f>
        <v/>
      </c>
      <c r="G156" s="18">
        <f>IF(OR(E156="",F156=""),"",E156*F156)</f>
        <v/>
      </c>
    </row>
    <row r="157">
      <c r="A157" s="16" t="n"/>
      <c r="B157" s="16" t="n"/>
      <c r="C157" s="16">
        <f>IF($B157="","",IFERROR(INDEX(Materiais!$B$6:$B$405,MATCH($B157,Materiais!$A$6:$A$405,0)),"Código não cadastrado"))</f>
        <v/>
      </c>
      <c r="D157" s="16">
        <f>IF($B157="","",IFERROR(INDEX(Materiais!$C$6:$C$405,MATCH($B157,Materiais!$A$6:$A$405,0)),""))</f>
        <v/>
      </c>
      <c r="E157" s="22" t="n"/>
      <c r="F157" s="18">
        <f>IF($B157="","",IFERROR(INDEX(Materiais!$D$6:$D$405,MATCH($B157,Materiais!$A$6:$A$405,0)),0))</f>
        <v/>
      </c>
      <c r="G157" s="18">
        <f>IF(OR(E157="",F157=""),"",E157*F157)</f>
        <v/>
      </c>
    </row>
    <row r="158">
      <c r="A158" s="16" t="n"/>
      <c r="B158" s="16" t="n"/>
      <c r="C158" s="16">
        <f>IF($B158="","",IFERROR(INDEX(Materiais!$B$6:$B$405,MATCH($B158,Materiais!$A$6:$A$405,0)),"Código não cadastrado"))</f>
        <v/>
      </c>
      <c r="D158" s="16">
        <f>IF($B158="","",IFERROR(INDEX(Materiais!$C$6:$C$405,MATCH($B158,Materiais!$A$6:$A$405,0)),""))</f>
        <v/>
      </c>
      <c r="E158" s="22" t="n"/>
      <c r="F158" s="18">
        <f>IF($B158="","",IFERROR(INDEX(Materiais!$D$6:$D$405,MATCH($B158,Materiais!$A$6:$A$405,0)),0))</f>
        <v/>
      </c>
      <c r="G158" s="18">
        <f>IF(OR(E158="",F158=""),"",E158*F158)</f>
        <v/>
      </c>
    </row>
    <row r="159">
      <c r="A159" s="16" t="n"/>
      <c r="B159" s="16" t="n"/>
      <c r="C159" s="16">
        <f>IF($B159="","",IFERROR(INDEX(Materiais!$B$6:$B$405,MATCH($B159,Materiais!$A$6:$A$405,0)),"Código não cadastrado"))</f>
        <v/>
      </c>
      <c r="D159" s="16">
        <f>IF($B159="","",IFERROR(INDEX(Materiais!$C$6:$C$405,MATCH($B159,Materiais!$A$6:$A$405,0)),""))</f>
        <v/>
      </c>
      <c r="E159" s="22" t="n"/>
      <c r="F159" s="18">
        <f>IF($B159="","",IFERROR(INDEX(Materiais!$D$6:$D$405,MATCH($B159,Materiais!$A$6:$A$405,0)),0))</f>
        <v/>
      </c>
      <c r="G159" s="18">
        <f>IF(OR(E159="",F159=""),"",E159*F159)</f>
        <v/>
      </c>
    </row>
    <row r="160">
      <c r="A160" s="16" t="n"/>
      <c r="B160" s="16" t="n"/>
      <c r="C160" s="16">
        <f>IF($B160="","",IFERROR(INDEX(Materiais!$B$6:$B$405,MATCH($B160,Materiais!$A$6:$A$405,0)),"Código não cadastrado"))</f>
        <v/>
      </c>
      <c r="D160" s="16">
        <f>IF($B160="","",IFERROR(INDEX(Materiais!$C$6:$C$405,MATCH($B160,Materiais!$A$6:$A$405,0)),""))</f>
        <v/>
      </c>
      <c r="E160" s="22" t="n"/>
      <c r="F160" s="18">
        <f>IF($B160="","",IFERROR(INDEX(Materiais!$D$6:$D$405,MATCH($B160,Materiais!$A$6:$A$405,0)),0))</f>
        <v/>
      </c>
      <c r="G160" s="18">
        <f>IF(OR(E160="",F160=""),"",E160*F160)</f>
        <v/>
      </c>
    </row>
    <row r="161">
      <c r="A161" s="16" t="n"/>
      <c r="B161" s="16" t="n"/>
      <c r="C161" s="16">
        <f>IF($B161="","",IFERROR(INDEX(Materiais!$B$6:$B$405,MATCH($B161,Materiais!$A$6:$A$405,0)),"Código não cadastrado"))</f>
        <v/>
      </c>
      <c r="D161" s="16">
        <f>IF($B161="","",IFERROR(INDEX(Materiais!$C$6:$C$405,MATCH($B161,Materiais!$A$6:$A$405,0)),""))</f>
        <v/>
      </c>
      <c r="E161" s="22" t="n"/>
      <c r="F161" s="18">
        <f>IF($B161="","",IFERROR(INDEX(Materiais!$D$6:$D$405,MATCH($B161,Materiais!$A$6:$A$405,0)),0))</f>
        <v/>
      </c>
      <c r="G161" s="18">
        <f>IF(OR(E161="",F161=""),"",E161*F161)</f>
        <v/>
      </c>
    </row>
    <row r="162">
      <c r="A162" s="16" t="n"/>
      <c r="B162" s="16" t="n"/>
      <c r="C162" s="16">
        <f>IF($B162="","",IFERROR(INDEX(Materiais!$B$6:$B$405,MATCH($B162,Materiais!$A$6:$A$405,0)),"Código não cadastrado"))</f>
        <v/>
      </c>
      <c r="D162" s="16">
        <f>IF($B162="","",IFERROR(INDEX(Materiais!$C$6:$C$405,MATCH($B162,Materiais!$A$6:$A$405,0)),""))</f>
        <v/>
      </c>
      <c r="E162" s="22" t="n"/>
      <c r="F162" s="18">
        <f>IF($B162="","",IFERROR(INDEX(Materiais!$D$6:$D$405,MATCH($B162,Materiais!$A$6:$A$405,0)),0))</f>
        <v/>
      </c>
      <c r="G162" s="18">
        <f>IF(OR(E162="",F162=""),"",E162*F162)</f>
        <v/>
      </c>
    </row>
    <row r="163">
      <c r="A163" s="16" t="n"/>
      <c r="B163" s="16" t="n"/>
      <c r="C163" s="16">
        <f>IF($B163="","",IFERROR(INDEX(Materiais!$B$6:$B$405,MATCH($B163,Materiais!$A$6:$A$405,0)),"Código não cadastrado"))</f>
        <v/>
      </c>
      <c r="D163" s="16">
        <f>IF($B163="","",IFERROR(INDEX(Materiais!$C$6:$C$405,MATCH($B163,Materiais!$A$6:$A$405,0)),""))</f>
        <v/>
      </c>
      <c r="E163" s="22" t="n"/>
      <c r="F163" s="18">
        <f>IF($B163="","",IFERROR(INDEX(Materiais!$D$6:$D$405,MATCH($B163,Materiais!$A$6:$A$405,0)),0))</f>
        <v/>
      </c>
      <c r="G163" s="18">
        <f>IF(OR(E163="",F163=""),"",E163*F163)</f>
        <v/>
      </c>
    </row>
    <row r="164">
      <c r="A164" s="16" t="n"/>
      <c r="B164" s="16" t="n"/>
      <c r="C164" s="16">
        <f>IF($B164="","",IFERROR(INDEX(Materiais!$B$6:$B$405,MATCH($B164,Materiais!$A$6:$A$405,0)),"Código não cadastrado"))</f>
        <v/>
      </c>
      <c r="D164" s="16">
        <f>IF($B164="","",IFERROR(INDEX(Materiais!$C$6:$C$405,MATCH($B164,Materiais!$A$6:$A$405,0)),""))</f>
        <v/>
      </c>
      <c r="E164" s="22" t="n"/>
      <c r="F164" s="18">
        <f>IF($B164="","",IFERROR(INDEX(Materiais!$D$6:$D$405,MATCH($B164,Materiais!$A$6:$A$405,0)),0))</f>
        <v/>
      </c>
      <c r="G164" s="18">
        <f>IF(OR(E164="",F164=""),"",E164*F164)</f>
        <v/>
      </c>
    </row>
    <row r="165">
      <c r="A165" s="16" t="n"/>
      <c r="B165" s="16" t="n"/>
      <c r="C165" s="16">
        <f>IF($B165="","",IFERROR(INDEX(Materiais!$B$6:$B$405,MATCH($B165,Materiais!$A$6:$A$405,0)),"Código não cadastrado"))</f>
        <v/>
      </c>
      <c r="D165" s="16">
        <f>IF($B165="","",IFERROR(INDEX(Materiais!$C$6:$C$405,MATCH($B165,Materiais!$A$6:$A$405,0)),""))</f>
        <v/>
      </c>
      <c r="E165" s="22" t="n"/>
      <c r="F165" s="18">
        <f>IF($B165="","",IFERROR(INDEX(Materiais!$D$6:$D$405,MATCH($B165,Materiais!$A$6:$A$405,0)),0))</f>
        <v/>
      </c>
      <c r="G165" s="18">
        <f>IF(OR(E165="",F165=""),"",E165*F165)</f>
        <v/>
      </c>
    </row>
    <row r="166">
      <c r="A166" s="16" t="n"/>
      <c r="B166" s="16" t="n"/>
      <c r="C166" s="16">
        <f>IF($B166="","",IFERROR(INDEX(Materiais!$B$6:$B$405,MATCH($B166,Materiais!$A$6:$A$405,0)),"Código não cadastrado"))</f>
        <v/>
      </c>
      <c r="D166" s="16">
        <f>IF($B166="","",IFERROR(INDEX(Materiais!$C$6:$C$405,MATCH($B166,Materiais!$A$6:$A$405,0)),""))</f>
        <v/>
      </c>
      <c r="E166" s="22" t="n"/>
      <c r="F166" s="18">
        <f>IF($B166="","",IFERROR(INDEX(Materiais!$D$6:$D$405,MATCH($B166,Materiais!$A$6:$A$405,0)),0))</f>
        <v/>
      </c>
      <c r="G166" s="18">
        <f>IF(OR(E166="",F166=""),"",E166*F166)</f>
        <v/>
      </c>
    </row>
    <row r="167">
      <c r="A167" s="16" t="n"/>
      <c r="B167" s="16" t="n"/>
      <c r="C167" s="16">
        <f>IF($B167="","",IFERROR(INDEX(Materiais!$B$6:$B$405,MATCH($B167,Materiais!$A$6:$A$405,0)),"Código não cadastrado"))</f>
        <v/>
      </c>
      <c r="D167" s="16">
        <f>IF($B167="","",IFERROR(INDEX(Materiais!$C$6:$C$405,MATCH($B167,Materiais!$A$6:$A$405,0)),""))</f>
        <v/>
      </c>
      <c r="E167" s="22" t="n"/>
      <c r="F167" s="18">
        <f>IF($B167="","",IFERROR(INDEX(Materiais!$D$6:$D$405,MATCH($B167,Materiais!$A$6:$A$405,0)),0))</f>
        <v/>
      </c>
      <c r="G167" s="18">
        <f>IF(OR(E167="",F167=""),"",E167*F167)</f>
        <v/>
      </c>
    </row>
    <row r="168">
      <c r="A168" s="16" t="n"/>
      <c r="B168" s="16" t="n"/>
      <c r="C168" s="16">
        <f>IF($B168="","",IFERROR(INDEX(Materiais!$B$6:$B$405,MATCH($B168,Materiais!$A$6:$A$405,0)),"Código não cadastrado"))</f>
        <v/>
      </c>
      <c r="D168" s="16">
        <f>IF($B168="","",IFERROR(INDEX(Materiais!$C$6:$C$405,MATCH($B168,Materiais!$A$6:$A$405,0)),""))</f>
        <v/>
      </c>
      <c r="E168" s="22" t="n"/>
      <c r="F168" s="18">
        <f>IF($B168="","",IFERROR(INDEX(Materiais!$D$6:$D$405,MATCH($B168,Materiais!$A$6:$A$405,0)),0))</f>
        <v/>
      </c>
      <c r="G168" s="18">
        <f>IF(OR(E168="",F168=""),"",E168*F168)</f>
        <v/>
      </c>
    </row>
    <row r="169">
      <c r="A169" s="16" t="n"/>
      <c r="B169" s="16" t="n"/>
      <c r="C169" s="16">
        <f>IF($B169="","",IFERROR(INDEX(Materiais!$B$6:$B$405,MATCH($B169,Materiais!$A$6:$A$405,0)),"Código não cadastrado"))</f>
        <v/>
      </c>
      <c r="D169" s="16">
        <f>IF($B169="","",IFERROR(INDEX(Materiais!$C$6:$C$405,MATCH($B169,Materiais!$A$6:$A$405,0)),""))</f>
        <v/>
      </c>
      <c r="E169" s="22" t="n"/>
      <c r="F169" s="18">
        <f>IF($B169="","",IFERROR(INDEX(Materiais!$D$6:$D$405,MATCH($B169,Materiais!$A$6:$A$405,0)),0))</f>
        <v/>
      </c>
      <c r="G169" s="18">
        <f>IF(OR(E169="",F169=""),"",E169*F169)</f>
        <v/>
      </c>
    </row>
    <row r="170">
      <c r="A170" s="16" t="n"/>
      <c r="B170" s="16" t="n"/>
      <c r="C170" s="16">
        <f>IF($B170="","",IFERROR(INDEX(Materiais!$B$6:$B$405,MATCH($B170,Materiais!$A$6:$A$405,0)),"Código não cadastrado"))</f>
        <v/>
      </c>
      <c r="D170" s="16">
        <f>IF($B170="","",IFERROR(INDEX(Materiais!$C$6:$C$405,MATCH($B170,Materiais!$A$6:$A$405,0)),""))</f>
        <v/>
      </c>
      <c r="E170" s="22" t="n"/>
      <c r="F170" s="18">
        <f>IF($B170="","",IFERROR(INDEX(Materiais!$D$6:$D$405,MATCH($B170,Materiais!$A$6:$A$405,0)),0))</f>
        <v/>
      </c>
      <c r="G170" s="18">
        <f>IF(OR(E170="",F170=""),"",E170*F170)</f>
        <v/>
      </c>
    </row>
    <row r="171">
      <c r="A171" s="16" t="n"/>
      <c r="B171" s="16" t="n"/>
      <c r="C171" s="16">
        <f>IF($B171="","",IFERROR(INDEX(Materiais!$B$6:$B$405,MATCH($B171,Materiais!$A$6:$A$405,0)),"Código não cadastrado"))</f>
        <v/>
      </c>
      <c r="D171" s="16">
        <f>IF($B171="","",IFERROR(INDEX(Materiais!$C$6:$C$405,MATCH($B171,Materiais!$A$6:$A$405,0)),""))</f>
        <v/>
      </c>
      <c r="E171" s="22" t="n"/>
      <c r="F171" s="18">
        <f>IF($B171="","",IFERROR(INDEX(Materiais!$D$6:$D$405,MATCH($B171,Materiais!$A$6:$A$405,0)),0))</f>
        <v/>
      </c>
      <c r="G171" s="18">
        <f>IF(OR(E171="",F171=""),"",E171*F171)</f>
        <v/>
      </c>
    </row>
    <row r="172">
      <c r="A172" s="16" t="n"/>
      <c r="B172" s="16" t="n"/>
      <c r="C172" s="16">
        <f>IF($B172="","",IFERROR(INDEX(Materiais!$B$6:$B$405,MATCH($B172,Materiais!$A$6:$A$405,0)),"Código não cadastrado"))</f>
        <v/>
      </c>
      <c r="D172" s="16">
        <f>IF($B172="","",IFERROR(INDEX(Materiais!$C$6:$C$405,MATCH($B172,Materiais!$A$6:$A$405,0)),""))</f>
        <v/>
      </c>
      <c r="E172" s="22" t="n"/>
      <c r="F172" s="18">
        <f>IF($B172="","",IFERROR(INDEX(Materiais!$D$6:$D$405,MATCH($B172,Materiais!$A$6:$A$405,0)),0))</f>
        <v/>
      </c>
      <c r="G172" s="18">
        <f>IF(OR(E172="",F172=""),"",E172*F172)</f>
        <v/>
      </c>
    </row>
    <row r="173">
      <c r="A173" s="16" t="n"/>
      <c r="B173" s="16" t="n"/>
      <c r="C173" s="16">
        <f>IF($B173="","",IFERROR(INDEX(Materiais!$B$6:$B$405,MATCH($B173,Materiais!$A$6:$A$405,0)),"Código não cadastrado"))</f>
        <v/>
      </c>
      <c r="D173" s="16">
        <f>IF($B173="","",IFERROR(INDEX(Materiais!$C$6:$C$405,MATCH($B173,Materiais!$A$6:$A$405,0)),""))</f>
        <v/>
      </c>
      <c r="E173" s="22" t="n"/>
      <c r="F173" s="18">
        <f>IF($B173="","",IFERROR(INDEX(Materiais!$D$6:$D$405,MATCH($B173,Materiais!$A$6:$A$405,0)),0))</f>
        <v/>
      </c>
      <c r="G173" s="18">
        <f>IF(OR(E173="",F173=""),"",E173*F173)</f>
        <v/>
      </c>
    </row>
    <row r="174">
      <c r="A174" s="16" t="n"/>
      <c r="B174" s="16" t="n"/>
      <c r="C174" s="16">
        <f>IF($B174="","",IFERROR(INDEX(Materiais!$B$6:$B$405,MATCH($B174,Materiais!$A$6:$A$405,0)),"Código não cadastrado"))</f>
        <v/>
      </c>
      <c r="D174" s="16">
        <f>IF($B174="","",IFERROR(INDEX(Materiais!$C$6:$C$405,MATCH($B174,Materiais!$A$6:$A$405,0)),""))</f>
        <v/>
      </c>
      <c r="E174" s="22" t="n"/>
      <c r="F174" s="18">
        <f>IF($B174="","",IFERROR(INDEX(Materiais!$D$6:$D$405,MATCH($B174,Materiais!$A$6:$A$405,0)),0))</f>
        <v/>
      </c>
      <c r="G174" s="18">
        <f>IF(OR(E174="",F174=""),"",E174*F174)</f>
        <v/>
      </c>
    </row>
    <row r="175">
      <c r="A175" s="16" t="n"/>
      <c r="B175" s="16" t="n"/>
      <c r="C175" s="16">
        <f>IF($B175="","",IFERROR(INDEX(Materiais!$B$6:$B$405,MATCH($B175,Materiais!$A$6:$A$405,0)),"Código não cadastrado"))</f>
        <v/>
      </c>
      <c r="D175" s="16">
        <f>IF($B175="","",IFERROR(INDEX(Materiais!$C$6:$C$405,MATCH($B175,Materiais!$A$6:$A$405,0)),""))</f>
        <v/>
      </c>
      <c r="E175" s="22" t="n"/>
      <c r="F175" s="18">
        <f>IF($B175="","",IFERROR(INDEX(Materiais!$D$6:$D$405,MATCH($B175,Materiais!$A$6:$A$405,0)),0))</f>
        <v/>
      </c>
      <c r="G175" s="18">
        <f>IF(OR(E175="",F175=""),"",E175*F175)</f>
        <v/>
      </c>
    </row>
    <row r="176">
      <c r="A176" s="16" t="n"/>
      <c r="B176" s="16" t="n"/>
      <c r="C176" s="16">
        <f>IF($B176="","",IFERROR(INDEX(Materiais!$B$6:$B$405,MATCH($B176,Materiais!$A$6:$A$405,0)),"Código não cadastrado"))</f>
        <v/>
      </c>
      <c r="D176" s="16">
        <f>IF($B176="","",IFERROR(INDEX(Materiais!$C$6:$C$405,MATCH($B176,Materiais!$A$6:$A$405,0)),""))</f>
        <v/>
      </c>
      <c r="E176" s="22" t="n"/>
      <c r="F176" s="18">
        <f>IF($B176="","",IFERROR(INDEX(Materiais!$D$6:$D$405,MATCH($B176,Materiais!$A$6:$A$405,0)),0))</f>
        <v/>
      </c>
      <c r="G176" s="18">
        <f>IF(OR(E176="",F176=""),"",E176*F176)</f>
        <v/>
      </c>
    </row>
    <row r="177">
      <c r="A177" s="16" t="n"/>
      <c r="B177" s="16" t="n"/>
      <c r="C177" s="16">
        <f>IF($B177="","",IFERROR(INDEX(Materiais!$B$6:$B$405,MATCH($B177,Materiais!$A$6:$A$405,0)),"Código não cadastrado"))</f>
        <v/>
      </c>
      <c r="D177" s="16">
        <f>IF($B177="","",IFERROR(INDEX(Materiais!$C$6:$C$405,MATCH($B177,Materiais!$A$6:$A$405,0)),""))</f>
        <v/>
      </c>
      <c r="E177" s="22" t="n"/>
      <c r="F177" s="18">
        <f>IF($B177="","",IFERROR(INDEX(Materiais!$D$6:$D$405,MATCH($B177,Materiais!$A$6:$A$405,0)),0))</f>
        <v/>
      </c>
      <c r="G177" s="18">
        <f>IF(OR(E177="",F177=""),"",E177*F177)</f>
        <v/>
      </c>
    </row>
    <row r="178">
      <c r="A178" s="16" t="n"/>
      <c r="B178" s="16" t="n"/>
      <c r="C178" s="16">
        <f>IF($B178="","",IFERROR(INDEX(Materiais!$B$6:$B$405,MATCH($B178,Materiais!$A$6:$A$405,0)),"Código não cadastrado"))</f>
        <v/>
      </c>
      <c r="D178" s="16">
        <f>IF($B178="","",IFERROR(INDEX(Materiais!$C$6:$C$405,MATCH($B178,Materiais!$A$6:$A$405,0)),""))</f>
        <v/>
      </c>
      <c r="E178" s="22" t="n"/>
      <c r="F178" s="18">
        <f>IF($B178="","",IFERROR(INDEX(Materiais!$D$6:$D$405,MATCH($B178,Materiais!$A$6:$A$405,0)),0))</f>
        <v/>
      </c>
      <c r="G178" s="18">
        <f>IF(OR(E178="",F178=""),"",E178*F178)</f>
        <v/>
      </c>
    </row>
    <row r="179">
      <c r="A179" s="16" t="n"/>
      <c r="B179" s="16" t="n"/>
      <c r="C179" s="16">
        <f>IF($B179="","",IFERROR(INDEX(Materiais!$B$6:$B$405,MATCH($B179,Materiais!$A$6:$A$405,0)),"Código não cadastrado"))</f>
        <v/>
      </c>
      <c r="D179" s="16">
        <f>IF($B179="","",IFERROR(INDEX(Materiais!$C$6:$C$405,MATCH($B179,Materiais!$A$6:$A$405,0)),""))</f>
        <v/>
      </c>
      <c r="E179" s="22" t="n"/>
      <c r="F179" s="18">
        <f>IF($B179="","",IFERROR(INDEX(Materiais!$D$6:$D$405,MATCH($B179,Materiais!$A$6:$A$405,0)),0))</f>
        <v/>
      </c>
      <c r="G179" s="18">
        <f>IF(OR(E179="",F179=""),"",E179*F179)</f>
        <v/>
      </c>
    </row>
    <row r="180">
      <c r="A180" s="16" t="n"/>
      <c r="B180" s="16" t="n"/>
      <c r="C180" s="16">
        <f>IF($B180="","",IFERROR(INDEX(Materiais!$B$6:$B$405,MATCH($B180,Materiais!$A$6:$A$405,0)),"Código não cadastrado"))</f>
        <v/>
      </c>
      <c r="D180" s="16">
        <f>IF($B180="","",IFERROR(INDEX(Materiais!$C$6:$C$405,MATCH($B180,Materiais!$A$6:$A$405,0)),""))</f>
        <v/>
      </c>
      <c r="E180" s="22" t="n"/>
      <c r="F180" s="18">
        <f>IF($B180="","",IFERROR(INDEX(Materiais!$D$6:$D$405,MATCH($B180,Materiais!$A$6:$A$405,0)),0))</f>
        <v/>
      </c>
      <c r="G180" s="18">
        <f>IF(OR(E180="",F180=""),"",E180*F180)</f>
        <v/>
      </c>
    </row>
    <row r="181">
      <c r="A181" s="16" t="n"/>
      <c r="B181" s="16" t="n"/>
      <c r="C181" s="16">
        <f>IF($B181="","",IFERROR(INDEX(Materiais!$B$6:$B$405,MATCH($B181,Materiais!$A$6:$A$405,0)),"Código não cadastrado"))</f>
        <v/>
      </c>
      <c r="D181" s="16">
        <f>IF($B181="","",IFERROR(INDEX(Materiais!$C$6:$C$405,MATCH($B181,Materiais!$A$6:$A$405,0)),""))</f>
        <v/>
      </c>
      <c r="E181" s="22" t="n"/>
      <c r="F181" s="18">
        <f>IF($B181="","",IFERROR(INDEX(Materiais!$D$6:$D$405,MATCH($B181,Materiais!$A$6:$A$405,0)),0))</f>
        <v/>
      </c>
      <c r="G181" s="18">
        <f>IF(OR(E181="",F181=""),"",E181*F181)</f>
        <v/>
      </c>
    </row>
    <row r="182">
      <c r="A182" s="16" t="n"/>
      <c r="B182" s="16" t="n"/>
      <c r="C182" s="16">
        <f>IF($B182="","",IFERROR(INDEX(Materiais!$B$6:$B$405,MATCH($B182,Materiais!$A$6:$A$405,0)),"Código não cadastrado"))</f>
        <v/>
      </c>
      <c r="D182" s="16">
        <f>IF($B182="","",IFERROR(INDEX(Materiais!$C$6:$C$405,MATCH($B182,Materiais!$A$6:$A$405,0)),""))</f>
        <v/>
      </c>
      <c r="E182" s="22" t="n"/>
      <c r="F182" s="18">
        <f>IF($B182="","",IFERROR(INDEX(Materiais!$D$6:$D$405,MATCH($B182,Materiais!$A$6:$A$405,0)),0))</f>
        <v/>
      </c>
      <c r="G182" s="18">
        <f>IF(OR(E182="",F182=""),"",E182*F182)</f>
        <v/>
      </c>
    </row>
    <row r="183">
      <c r="A183" s="16" t="n"/>
      <c r="B183" s="16" t="n"/>
      <c r="C183" s="16">
        <f>IF($B183="","",IFERROR(INDEX(Materiais!$B$6:$B$405,MATCH($B183,Materiais!$A$6:$A$405,0)),"Código não cadastrado"))</f>
        <v/>
      </c>
      <c r="D183" s="16">
        <f>IF($B183="","",IFERROR(INDEX(Materiais!$C$6:$C$405,MATCH($B183,Materiais!$A$6:$A$405,0)),""))</f>
        <v/>
      </c>
      <c r="E183" s="22" t="n"/>
      <c r="F183" s="18">
        <f>IF($B183="","",IFERROR(INDEX(Materiais!$D$6:$D$405,MATCH($B183,Materiais!$A$6:$A$405,0)),0))</f>
        <v/>
      </c>
      <c r="G183" s="18">
        <f>IF(OR(E183="",F183=""),"",E183*F183)</f>
        <v/>
      </c>
    </row>
    <row r="184">
      <c r="A184" s="16" t="n"/>
      <c r="B184" s="16" t="n"/>
      <c r="C184" s="16">
        <f>IF($B184="","",IFERROR(INDEX(Materiais!$B$6:$B$405,MATCH($B184,Materiais!$A$6:$A$405,0)),"Código não cadastrado"))</f>
        <v/>
      </c>
      <c r="D184" s="16">
        <f>IF($B184="","",IFERROR(INDEX(Materiais!$C$6:$C$405,MATCH($B184,Materiais!$A$6:$A$405,0)),""))</f>
        <v/>
      </c>
      <c r="E184" s="22" t="n"/>
      <c r="F184" s="18">
        <f>IF($B184="","",IFERROR(INDEX(Materiais!$D$6:$D$405,MATCH($B184,Materiais!$A$6:$A$405,0)),0))</f>
        <v/>
      </c>
      <c r="G184" s="18">
        <f>IF(OR(E184="",F184=""),"",E184*F184)</f>
        <v/>
      </c>
    </row>
    <row r="185">
      <c r="A185" s="16" t="n"/>
      <c r="B185" s="16" t="n"/>
      <c r="C185" s="16">
        <f>IF($B185="","",IFERROR(INDEX(Materiais!$B$6:$B$405,MATCH($B185,Materiais!$A$6:$A$405,0)),"Código não cadastrado"))</f>
        <v/>
      </c>
      <c r="D185" s="16">
        <f>IF($B185="","",IFERROR(INDEX(Materiais!$C$6:$C$405,MATCH($B185,Materiais!$A$6:$A$405,0)),""))</f>
        <v/>
      </c>
      <c r="E185" s="22" t="n"/>
      <c r="F185" s="18">
        <f>IF($B185="","",IFERROR(INDEX(Materiais!$D$6:$D$405,MATCH($B185,Materiais!$A$6:$A$405,0)),0))</f>
        <v/>
      </c>
      <c r="G185" s="18">
        <f>IF(OR(E185="",F185=""),"",E185*F185)</f>
        <v/>
      </c>
    </row>
    <row r="186">
      <c r="A186" s="16" t="n"/>
      <c r="B186" s="16" t="n"/>
      <c r="C186" s="16">
        <f>IF($B186="","",IFERROR(INDEX(Materiais!$B$6:$B$405,MATCH($B186,Materiais!$A$6:$A$405,0)),"Código não cadastrado"))</f>
        <v/>
      </c>
      <c r="D186" s="16">
        <f>IF($B186="","",IFERROR(INDEX(Materiais!$C$6:$C$405,MATCH($B186,Materiais!$A$6:$A$405,0)),""))</f>
        <v/>
      </c>
      <c r="E186" s="22" t="n"/>
      <c r="F186" s="18">
        <f>IF($B186="","",IFERROR(INDEX(Materiais!$D$6:$D$405,MATCH($B186,Materiais!$A$6:$A$405,0)),0))</f>
        <v/>
      </c>
      <c r="G186" s="18">
        <f>IF(OR(E186="",F186=""),"",E186*F186)</f>
        <v/>
      </c>
    </row>
    <row r="187">
      <c r="A187" s="16" t="n"/>
      <c r="B187" s="16" t="n"/>
      <c r="C187" s="16">
        <f>IF($B187="","",IFERROR(INDEX(Materiais!$B$6:$B$405,MATCH($B187,Materiais!$A$6:$A$405,0)),"Código não cadastrado"))</f>
        <v/>
      </c>
      <c r="D187" s="16">
        <f>IF($B187="","",IFERROR(INDEX(Materiais!$C$6:$C$405,MATCH($B187,Materiais!$A$6:$A$405,0)),""))</f>
        <v/>
      </c>
      <c r="E187" s="22" t="n"/>
      <c r="F187" s="18">
        <f>IF($B187="","",IFERROR(INDEX(Materiais!$D$6:$D$405,MATCH($B187,Materiais!$A$6:$A$405,0)),0))</f>
        <v/>
      </c>
      <c r="G187" s="18">
        <f>IF(OR(E187="",F187=""),"",E187*F187)</f>
        <v/>
      </c>
    </row>
    <row r="188">
      <c r="A188" s="16" t="n"/>
      <c r="B188" s="16" t="n"/>
      <c r="C188" s="16">
        <f>IF($B188="","",IFERROR(INDEX(Materiais!$B$6:$B$405,MATCH($B188,Materiais!$A$6:$A$405,0)),"Código não cadastrado"))</f>
        <v/>
      </c>
      <c r="D188" s="16">
        <f>IF($B188="","",IFERROR(INDEX(Materiais!$C$6:$C$405,MATCH($B188,Materiais!$A$6:$A$405,0)),""))</f>
        <v/>
      </c>
      <c r="E188" s="22" t="n"/>
      <c r="F188" s="18">
        <f>IF($B188="","",IFERROR(INDEX(Materiais!$D$6:$D$405,MATCH($B188,Materiais!$A$6:$A$405,0)),0))</f>
        <v/>
      </c>
      <c r="G188" s="18">
        <f>IF(OR(E188="",F188=""),"",E188*F188)</f>
        <v/>
      </c>
    </row>
    <row r="189">
      <c r="A189" s="16" t="n"/>
      <c r="B189" s="16" t="n"/>
      <c r="C189" s="16">
        <f>IF($B189="","",IFERROR(INDEX(Materiais!$B$6:$B$405,MATCH($B189,Materiais!$A$6:$A$405,0)),"Código não cadastrado"))</f>
        <v/>
      </c>
      <c r="D189" s="16">
        <f>IF($B189="","",IFERROR(INDEX(Materiais!$C$6:$C$405,MATCH($B189,Materiais!$A$6:$A$405,0)),""))</f>
        <v/>
      </c>
      <c r="E189" s="22" t="n"/>
      <c r="F189" s="18">
        <f>IF($B189="","",IFERROR(INDEX(Materiais!$D$6:$D$405,MATCH($B189,Materiais!$A$6:$A$405,0)),0))</f>
        <v/>
      </c>
      <c r="G189" s="18">
        <f>IF(OR(E189="",F189=""),"",E189*F189)</f>
        <v/>
      </c>
    </row>
    <row r="190">
      <c r="A190" s="16" t="n"/>
      <c r="B190" s="16" t="n"/>
      <c r="C190" s="16">
        <f>IF($B190="","",IFERROR(INDEX(Materiais!$B$6:$B$405,MATCH($B190,Materiais!$A$6:$A$405,0)),"Código não cadastrado"))</f>
        <v/>
      </c>
      <c r="D190" s="16">
        <f>IF($B190="","",IFERROR(INDEX(Materiais!$C$6:$C$405,MATCH($B190,Materiais!$A$6:$A$405,0)),""))</f>
        <v/>
      </c>
      <c r="E190" s="22" t="n"/>
      <c r="F190" s="18">
        <f>IF($B190="","",IFERROR(INDEX(Materiais!$D$6:$D$405,MATCH($B190,Materiais!$A$6:$A$405,0)),0))</f>
        <v/>
      </c>
      <c r="G190" s="18">
        <f>IF(OR(E190="",F190=""),"",E190*F190)</f>
        <v/>
      </c>
    </row>
    <row r="191">
      <c r="A191" s="16" t="n"/>
      <c r="B191" s="16" t="n"/>
      <c r="C191" s="16">
        <f>IF($B191="","",IFERROR(INDEX(Materiais!$B$6:$B$405,MATCH($B191,Materiais!$A$6:$A$405,0)),"Código não cadastrado"))</f>
        <v/>
      </c>
      <c r="D191" s="16">
        <f>IF($B191="","",IFERROR(INDEX(Materiais!$C$6:$C$405,MATCH($B191,Materiais!$A$6:$A$405,0)),""))</f>
        <v/>
      </c>
      <c r="E191" s="22" t="n"/>
      <c r="F191" s="18">
        <f>IF($B191="","",IFERROR(INDEX(Materiais!$D$6:$D$405,MATCH($B191,Materiais!$A$6:$A$405,0)),0))</f>
        <v/>
      </c>
      <c r="G191" s="18">
        <f>IF(OR(E191="",F191=""),"",E191*F191)</f>
        <v/>
      </c>
    </row>
    <row r="192">
      <c r="A192" s="16" t="n"/>
      <c r="B192" s="16" t="n"/>
      <c r="C192" s="16">
        <f>IF($B192="","",IFERROR(INDEX(Materiais!$B$6:$B$405,MATCH($B192,Materiais!$A$6:$A$405,0)),"Código não cadastrado"))</f>
        <v/>
      </c>
      <c r="D192" s="16">
        <f>IF($B192="","",IFERROR(INDEX(Materiais!$C$6:$C$405,MATCH($B192,Materiais!$A$6:$A$405,0)),""))</f>
        <v/>
      </c>
      <c r="E192" s="22" t="n"/>
      <c r="F192" s="18">
        <f>IF($B192="","",IFERROR(INDEX(Materiais!$D$6:$D$405,MATCH($B192,Materiais!$A$6:$A$405,0)),0))</f>
        <v/>
      </c>
      <c r="G192" s="18">
        <f>IF(OR(E192="",F192=""),"",E192*F192)</f>
        <v/>
      </c>
    </row>
    <row r="193">
      <c r="A193" s="16" t="n"/>
      <c r="B193" s="16" t="n"/>
      <c r="C193" s="16">
        <f>IF($B193="","",IFERROR(INDEX(Materiais!$B$6:$B$405,MATCH($B193,Materiais!$A$6:$A$405,0)),"Código não cadastrado"))</f>
        <v/>
      </c>
      <c r="D193" s="16">
        <f>IF($B193="","",IFERROR(INDEX(Materiais!$C$6:$C$405,MATCH($B193,Materiais!$A$6:$A$405,0)),""))</f>
        <v/>
      </c>
      <c r="E193" s="22" t="n"/>
      <c r="F193" s="18">
        <f>IF($B193="","",IFERROR(INDEX(Materiais!$D$6:$D$405,MATCH($B193,Materiais!$A$6:$A$405,0)),0))</f>
        <v/>
      </c>
      <c r="G193" s="18">
        <f>IF(OR(E193="",F193=""),"",E193*F193)</f>
        <v/>
      </c>
    </row>
    <row r="194">
      <c r="A194" s="16" t="n"/>
      <c r="B194" s="16" t="n"/>
      <c r="C194" s="16">
        <f>IF($B194="","",IFERROR(INDEX(Materiais!$B$6:$B$405,MATCH($B194,Materiais!$A$6:$A$405,0)),"Código não cadastrado"))</f>
        <v/>
      </c>
      <c r="D194" s="16">
        <f>IF($B194="","",IFERROR(INDEX(Materiais!$C$6:$C$405,MATCH($B194,Materiais!$A$6:$A$405,0)),""))</f>
        <v/>
      </c>
      <c r="E194" s="22" t="n"/>
      <c r="F194" s="18">
        <f>IF($B194="","",IFERROR(INDEX(Materiais!$D$6:$D$405,MATCH($B194,Materiais!$A$6:$A$405,0)),0))</f>
        <v/>
      </c>
      <c r="G194" s="18">
        <f>IF(OR(E194="",F194=""),"",E194*F194)</f>
        <v/>
      </c>
    </row>
    <row r="195">
      <c r="A195" s="16" t="n"/>
      <c r="B195" s="16" t="n"/>
      <c r="C195" s="16">
        <f>IF($B195="","",IFERROR(INDEX(Materiais!$B$6:$B$405,MATCH($B195,Materiais!$A$6:$A$405,0)),"Código não cadastrado"))</f>
        <v/>
      </c>
      <c r="D195" s="16">
        <f>IF($B195="","",IFERROR(INDEX(Materiais!$C$6:$C$405,MATCH($B195,Materiais!$A$6:$A$405,0)),""))</f>
        <v/>
      </c>
      <c r="E195" s="22" t="n"/>
      <c r="F195" s="18">
        <f>IF($B195="","",IFERROR(INDEX(Materiais!$D$6:$D$405,MATCH($B195,Materiais!$A$6:$A$405,0)),0))</f>
        <v/>
      </c>
      <c r="G195" s="18">
        <f>IF(OR(E195="",F195=""),"",E195*F195)</f>
        <v/>
      </c>
    </row>
    <row r="196">
      <c r="A196" s="16" t="n"/>
      <c r="B196" s="16" t="n"/>
      <c r="C196" s="16">
        <f>IF($B196="","",IFERROR(INDEX(Materiais!$B$6:$B$405,MATCH($B196,Materiais!$A$6:$A$405,0)),"Código não cadastrado"))</f>
        <v/>
      </c>
      <c r="D196" s="16">
        <f>IF($B196="","",IFERROR(INDEX(Materiais!$C$6:$C$405,MATCH($B196,Materiais!$A$6:$A$405,0)),""))</f>
        <v/>
      </c>
      <c r="E196" s="22" t="n"/>
      <c r="F196" s="18">
        <f>IF($B196="","",IFERROR(INDEX(Materiais!$D$6:$D$405,MATCH($B196,Materiais!$A$6:$A$405,0)),0))</f>
        <v/>
      </c>
      <c r="G196" s="18">
        <f>IF(OR(E196="",F196=""),"",E196*F196)</f>
        <v/>
      </c>
    </row>
    <row r="197">
      <c r="A197" s="16" t="n"/>
      <c r="B197" s="16" t="n"/>
      <c r="C197" s="16">
        <f>IF($B197="","",IFERROR(INDEX(Materiais!$B$6:$B$405,MATCH($B197,Materiais!$A$6:$A$405,0)),"Código não cadastrado"))</f>
        <v/>
      </c>
      <c r="D197" s="16">
        <f>IF($B197="","",IFERROR(INDEX(Materiais!$C$6:$C$405,MATCH($B197,Materiais!$A$6:$A$405,0)),""))</f>
        <v/>
      </c>
      <c r="E197" s="22" t="n"/>
      <c r="F197" s="18">
        <f>IF($B197="","",IFERROR(INDEX(Materiais!$D$6:$D$405,MATCH($B197,Materiais!$A$6:$A$405,0)),0))</f>
        <v/>
      </c>
      <c r="G197" s="18">
        <f>IF(OR(E197="",F197=""),"",E197*F197)</f>
        <v/>
      </c>
    </row>
    <row r="198">
      <c r="A198" s="16" t="n"/>
      <c r="B198" s="16" t="n"/>
      <c r="C198" s="16">
        <f>IF($B198="","",IFERROR(INDEX(Materiais!$B$6:$B$405,MATCH($B198,Materiais!$A$6:$A$405,0)),"Código não cadastrado"))</f>
        <v/>
      </c>
      <c r="D198" s="16">
        <f>IF($B198="","",IFERROR(INDEX(Materiais!$C$6:$C$405,MATCH($B198,Materiais!$A$6:$A$405,0)),""))</f>
        <v/>
      </c>
      <c r="E198" s="22" t="n"/>
      <c r="F198" s="18">
        <f>IF($B198="","",IFERROR(INDEX(Materiais!$D$6:$D$405,MATCH($B198,Materiais!$A$6:$A$405,0)),0))</f>
        <v/>
      </c>
      <c r="G198" s="18">
        <f>IF(OR(E198="",F198=""),"",E198*F198)</f>
        <v/>
      </c>
    </row>
    <row r="199">
      <c r="A199" s="16" t="n"/>
      <c r="B199" s="16" t="n"/>
      <c r="C199" s="16">
        <f>IF($B199="","",IFERROR(INDEX(Materiais!$B$6:$B$405,MATCH($B199,Materiais!$A$6:$A$405,0)),"Código não cadastrado"))</f>
        <v/>
      </c>
      <c r="D199" s="16">
        <f>IF($B199="","",IFERROR(INDEX(Materiais!$C$6:$C$405,MATCH($B199,Materiais!$A$6:$A$405,0)),""))</f>
        <v/>
      </c>
      <c r="E199" s="22" t="n"/>
      <c r="F199" s="18">
        <f>IF($B199="","",IFERROR(INDEX(Materiais!$D$6:$D$405,MATCH($B199,Materiais!$A$6:$A$405,0)),0))</f>
        <v/>
      </c>
      <c r="G199" s="18">
        <f>IF(OR(E199="",F199=""),"",E199*F199)</f>
        <v/>
      </c>
    </row>
    <row r="200">
      <c r="A200" s="16" t="n"/>
      <c r="B200" s="16" t="n"/>
      <c r="C200" s="16">
        <f>IF($B200="","",IFERROR(INDEX(Materiais!$B$6:$B$405,MATCH($B200,Materiais!$A$6:$A$405,0)),"Código não cadastrado"))</f>
        <v/>
      </c>
      <c r="D200" s="16">
        <f>IF($B200="","",IFERROR(INDEX(Materiais!$C$6:$C$405,MATCH($B200,Materiais!$A$6:$A$405,0)),""))</f>
        <v/>
      </c>
      <c r="E200" s="22" t="n"/>
      <c r="F200" s="18">
        <f>IF($B200="","",IFERROR(INDEX(Materiais!$D$6:$D$405,MATCH($B200,Materiais!$A$6:$A$405,0)),0))</f>
        <v/>
      </c>
      <c r="G200" s="18">
        <f>IF(OR(E200="",F200=""),"",E200*F200)</f>
        <v/>
      </c>
    </row>
    <row r="201">
      <c r="A201" s="16" t="n"/>
      <c r="B201" s="16" t="n"/>
      <c r="C201" s="16">
        <f>IF($B201="","",IFERROR(INDEX(Materiais!$B$6:$B$405,MATCH($B201,Materiais!$A$6:$A$405,0)),"Código não cadastrado"))</f>
        <v/>
      </c>
      <c r="D201" s="16">
        <f>IF($B201="","",IFERROR(INDEX(Materiais!$C$6:$C$405,MATCH($B201,Materiais!$A$6:$A$405,0)),""))</f>
        <v/>
      </c>
      <c r="E201" s="22" t="n"/>
      <c r="F201" s="18">
        <f>IF($B201="","",IFERROR(INDEX(Materiais!$D$6:$D$405,MATCH($B201,Materiais!$A$6:$A$405,0)),0))</f>
        <v/>
      </c>
      <c r="G201" s="18">
        <f>IF(OR(E201="",F201=""),"",E201*F201)</f>
        <v/>
      </c>
    </row>
    <row r="202">
      <c r="A202" s="16" t="n"/>
      <c r="B202" s="16" t="n"/>
      <c r="C202" s="16">
        <f>IF($B202="","",IFERROR(INDEX(Materiais!$B$6:$B$405,MATCH($B202,Materiais!$A$6:$A$405,0)),"Código não cadastrado"))</f>
        <v/>
      </c>
      <c r="D202" s="16">
        <f>IF($B202="","",IFERROR(INDEX(Materiais!$C$6:$C$405,MATCH($B202,Materiais!$A$6:$A$405,0)),""))</f>
        <v/>
      </c>
      <c r="E202" s="22" t="n"/>
      <c r="F202" s="18">
        <f>IF($B202="","",IFERROR(INDEX(Materiais!$D$6:$D$405,MATCH($B202,Materiais!$A$6:$A$405,0)),0))</f>
        <v/>
      </c>
      <c r="G202" s="18">
        <f>IF(OR(E202="",F202=""),"",E202*F202)</f>
        <v/>
      </c>
    </row>
    <row r="203">
      <c r="A203" s="16" t="n"/>
      <c r="B203" s="16" t="n"/>
      <c r="C203" s="16">
        <f>IF($B203="","",IFERROR(INDEX(Materiais!$B$6:$B$405,MATCH($B203,Materiais!$A$6:$A$405,0)),"Código não cadastrado"))</f>
        <v/>
      </c>
      <c r="D203" s="16">
        <f>IF($B203="","",IFERROR(INDEX(Materiais!$C$6:$C$405,MATCH($B203,Materiais!$A$6:$A$405,0)),""))</f>
        <v/>
      </c>
      <c r="E203" s="22" t="n"/>
      <c r="F203" s="18">
        <f>IF($B203="","",IFERROR(INDEX(Materiais!$D$6:$D$405,MATCH($B203,Materiais!$A$6:$A$405,0)),0))</f>
        <v/>
      </c>
      <c r="G203" s="18">
        <f>IF(OR(E203="",F203=""),"",E203*F203)</f>
        <v/>
      </c>
    </row>
    <row r="204">
      <c r="A204" s="16" t="n"/>
      <c r="B204" s="16" t="n"/>
      <c r="C204" s="16">
        <f>IF($B204="","",IFERROR(INDEX(Materiais!$B$6:$B$405,MATCH($B204,Materiais!$A$6:$A$405,0)),"Código não cadastrado"))</f>
        <v/>
      </c>
      <c r="D204" s="16">
        <f>IF($B204="","",IFERROR(INDEX(Materiais!$C$6:$C$405,MATCH($B204,Materiais!$A$6:$A$405,0)),""))</f>
        <v/>
      </c>
      <c r="E204" s="22" t="n"/>
      <c r="F204" s="18">
        <f>IF($B204="","",IFERROR(INDEX(Materiais!$D$6:$D$405,MATCH($B204,Materiais!$A$6:$A$405,0)),0))</f>
        <v/>
      </c>
      <c r="G204" s="18">
        <f>IF(OR(E204="",F204=""),"",E204*F204)</f>
        <v/>
      </c>
    </row>
    <row r="205">
      <c r="A205" s="16" t="n"/>
      <c r="B205" s="16" t="n"/>
      <c r="C205" s="16">
        <f>IF($B205="","",IFERROR(INDEX(Materiais!$B$6:$B$405,MATCH($B205,Materiais!$A$6:$A$405,0)),"Código não cadastrado"))</f>
        <v/>
      </c>
      <c r="D205" s="16">
        <f>IF($B205="","",IFERROR(INDEX(Materiais!$C$6:$C$405,MATCH($B205,Materiais!$A$6:$A$405,0)),""))</f>
        <v/>
      </c>
      <c r="E205" s="22" t="n"/>
      <c r="F205" s="18">
        <f>IF($B205="","",IFERROR(INDEX(Materiais!$D$6:$D$405,MATCH($B205,Materiais!$A$6:$A$405,0)),0))</f>
        <v/>
      </c>
      <c r="G205" s="18">
        <f>IF(OR(E205="",F205=""),"",E205*F205)</f>
        <v/>
      </c>
    </row>
    <row r="206">
      <c r="A206" s="16" t="n"/>
      <c r="B206" s="16" t="n"/>
      <c r="C206" s="16">
        <f>IF($B206="","",IFERROR(INDEX(Materiais!$B$6:$B$405,MATCH($B206,Materiais!$A$6:$A$405,0)),"Código não cadastrado"))</f>
        <v/>
      </c>
      <c r="D206" s="16">
        <f>IF($B206="","",IFERROR(INDEX(Materiais!$C$6:$C$405,MATCH($B206,Materiais!$A$6:$A$405,0)),""))</f>
        <v/>
      </c>
      <c r="E206" s="22" t="n"/>
      <c r="F206" s="18">
        <f>IF($B206="","",IFERROR(INDEX(Materiais!$D$6:$D$405,MATCH($B206,Materiais!$A$6:$A$405,0)),0))</f>
        <v/>
      </c>
      <c r="G206" s="18">
        <f>IF(OR(E206="",F206=""),"",E206*F206)</f>
        <v/>
      </c>
    </row>
    <row r="207">
      <c r="A207" s="16" t="n"/>
      <c r="B207" s="16" t="n"/>
      <c r="C207" s="16">
        <f>IF($B207="","",IFERROR(INDEX(Materiais!$B$6:$B$405,MATCH($B207,Materiais!$A$6:$A$405,0)),"Código não cadastrado"))</f>
        <v/>
      </c>
      <c r="D207" s="16">
        <f>IF($B207="","",IFERROR(INDEX(Materiais!$C$6:$C$405,MATCH($B207,Materiais!$A$6:$A$405,0)),""))</f>
        <v/>
      </c>
      <c r="E207" s="22" t="n"/>
      <c r="F207" s="18">
        <f>IF($B207="","",IFERROR(INDEX(Materiais!$D$6:$D$405,MATCH($B207,Materiais!$A$6:$A$405,0)),0))</f>
        <v/>
      </c>
      <c r="G207" s="18">
        <f>IF(OR(E207="",F207=""),"",E207*F207)</f>
        <v/>
      </c>
    </row>
    <row r="208">
      <c r="A208" s="16" t="n"/>
      <c r="B208" s="16" t="n"/>
      <c r="C208" s="16">
        <f>IF($B208="","",IFERROR(INDEX(Materiais!$B$6:$B$405,MATCH($B208,Materiais!$A$6:$A$405,0)),"Código não cadastrado"))</f>
        <v/>
      </c>
      <c r="D208" s="16">
        <f>IF($B208="","",IFERROR(INDEX(Materiais!$C$6:$C$405,MATCH($B208,Materiais!$A$6:$A$405,0)),""))</f>
        <v/>
      </c>
      <c r="E208" s="22" t="n"/>
      <c r="F208" s="18">
        <f>IF($B208="","",IFERROR(INDEX(Materiais!$D$6:$D$405,MATCH($B208,Materiais!$A$6:$A$405,0)),0))</f>
        <v/>
      </c>
      <c r="G208" s="18">
        <f>IF(OR(E208="",F208=""),"",E208*F208)</f>
        <v/>
      </c>
    </row>
    <row r="209">
      <c r="A209" s="16" t="n"/>
      <c r="B209" s="16" t="n"/>
      <c r="C209" s="16">
        <f>IF($B209="","",IFERROR(INDEX(Materiais!$B$6:$B$405,MATCH($B209,Materiais!$A$6:$A$405,0)),"Código não cadastrado"))</f>
        <v/>
      </c>
      <c r="D209" s="16">
        <f>IF($B209="","",IFERROR(INDEX(Materiais!$C$6:$C$405,MATCH($B209,Materiais!$A$6:$A$405,0)),""))</f>
        <v/>
      </c>
      <c r="E209" s="22" t="n"/>
      <c r="F209" s="18">
        <f>IF($B209="","",IFERROR(INDEX(Materiais!$D$6:$D$405,MATCH($B209,Materiais!$A$6:$A$405,0)),0))</f>
        <v/>
      </c>
      <c r="G209" s="18">
        <f>IF(OR(E209="",F209=""),"",E209*F209)</f>
        <v/>
      </c>
    </row>
    <row r="210">
      <c r="A210" s="16" t="n"/>
      <c r="B210" s="16" t="n"/>
      <c r="C210" s="16">
        <f>IF($B210="","",IFERROR(INDEX(Materiais!$B$6:$B$405,MATCH($B210,Materiais!$A$6:$A$405,0)),"Código não cadastrado"))</f>
        <v/>
      </c>
      <c r="D210" s="16">
        <f>IF($B210="","",IFERROR(INDEX(Materiais!$C$6:$C$405,MATCH($B210,Materiais!$A$6:$A$405,0)),""))</f>
        <v/>
      </c>
      <c r="E210" s="22" t="n"/>
      <c r="F210" s="18">
        <f>IF($B210="","",IFERROR(INDEX(Materiais!$D$6:$D$405,MATCH($B210,Materiais!$A$6:$A$405,0)),0))</f>
        <v/>
      </c>
      <c r="G210" s="18">
        <f>IF(OR(E210="",F210=""),"",E210*F210)</f>
        <v/>
      </c>
    </row>
    <row r="211">
      <c r="A211" s="16" t="n"/>
      <c r="B211" s="16" t="n"/>
      <c r="C211" s="16">
        <f>IF($B211="","",IFERROR(INDEX(Materiais!$B$6:$B$405,MATCH($B211,Materiais!$A$6:$A$405,0)),"Código não cadastrado"))</f>
        <v/>
      </c>
      <c r="D211" s="16">
        <f>IF($B211="","",IFERROR(INDEX(Materiais!$C$6:$C$405,MATCH($B211,Materiais!$A$6:$A$405,0)),""))</f>
        <v/>
      </c>
      <c r="E211" s="22" t="n"/>
      <c r="F211" s="18">
        <f>IF($B211="","",IFERROR(INDEX(Materiais!$D$6:$D$405,MATCH($B211,Materiais!$A$6:$A$405,0)),0))</f>
        <v/>
      </c>
      <c r="G211" s="18">
        <f>IF(OR(E211="",F211=""),"",E211*F211)</f>
        <v/>
      </c>
    </row>
    <row r="212">
      <c r="A212" s="16" t="n"/>
      <c r="B212" s="16" t="n"/>
      <c r="C212" s="16">
        <f>IF($B212="","",IFERROR(INDEX(Materiais!$B$6:$B$405,MATCH($B212,Materiais!$A$6:$A$405,0)),"Código não cadastrado"))</f>
        <v/>
      </c>
      <c r="D212" s="16">
        <f>IF($B212="","",IFERROR(INDEX(Materiais!$C$6:$C$405,MATCH($B212,Materiais!$A$6:$A$405,0)),""))</f>
        <v/>
      </c>
      <c r="E212" s="22" t="n"/>
      <c r="F212" s="18">
        <f>IF($B212="","",IFERROR(INDEX(Materiais!$D$6:$D$405,MATCH($B212,Materiais!$A$6:$A$405,0)),0))</f>
        <v/>
      </c>
      <c r="G212" s="18">
        <f>IF(OR(E212="",F212=""),"",E212*F212)</f>
        <v/>
      </c>
    </row>
    <row r="213">
      <c r="A213" s="16" t="n"/>
      <c r="B213" s="16" t="n"/>
      <c r="C213" s="16">
        <f>IF($B213="","",IFERROR(INDEX(Materiais!$B$6:$B$405,MATCH($B213,Materiais!$A$6:$A$405,0)),"Código não cadastrado"))</f>
        <v/>
      </c>
      <c r="D213" s="16">
        <f>IF($B213="","",IFERROR(INDEX(Materiais!$C$6:$C$405,MATCH($B213,Materiais!$A$6:$A$405,0)),""))</f>
        <v/>
      </c>
      <c r="E213" s="22" t="n"/>
      <c r="F213" s="18">
        <f>IF($B213="","",IFERROR(INDEX(Materiais!$D$6:$D$405,MATCH($B213,Materiais!$A$6:$A$405,0)),0))</f>
        <v/>
      </c>
      <c r="G213" s="18">
        <f>IF(OR(E213="",F213=""),"",E213*F213)</f>
        <v/>
      </c>
    </row>
    <row r="214">
      <c r="A214" s="16" t="n"/>
      <c r="B214" s="16" t="n"/>
      <c r="C214" s="16">
        <f>IF($B214="","",IFERROR(INDEX(Materiais!$B$6:$B$405,MATCH($B214,Materiais!$A$6:$A$405,0)),"Código não cadastrado"))</f>
        <v/>
      </c>
      <c r="D214" s="16">
        <f>IF($B214="","",IFERROR(INDEX(Materiais!$C$6:$C$405,MATCH($B214,Materiais!$A$6:$A$405,0)),""))</f>
        <v/>
      </c>
      <c r="E214" s="22" t="n"/>
      <c r="F214" s="18">
        <f>IF($B214="","",IFERROR(INDEX(Materiais!$D$6:$D$405,MATCH($B214,Materiais!$A$6:$A$405,0)),0))</f>
        <v/>
      </c>
      <c r="G214" s="18">
        <f>IF(OR(E214="",F214=""),"",E214*F214)</f>
        <v/>
      </c>
    </row>
    <row r="215">
      <c r="A215" s="16" t="n"/>
      <c r="B215" s="16" t="n"/>
      <c r="C215" s="16">
        <f>IF($B215="","",IFERROR(INDEX(Materiais!$B$6:$B$405,MATCH($B215,Materiais!$A$6:$A$405,0)),"Código não cadastrado"))</f>
        <v/>
      </c>
      <c r="D215" s="16">
        <f>IF($B215="","",IFERROR(INDEX(Materiais!$C$6:$C$405,MATCH($B215,Materiais!$A$6:$A$405,0)),""))</f>
        <v/>
      </c>
      <c r="E215" s="22" t="n"/>
      <c r="F215" s="18">
        <f>IF($B215="","",IFERROR(INDEX(Materiais!$D$6:$D$405,MATCH($B215,Materiais!$A$6:$A$405,0)),0))</f>
        <v/>
      </c>
      <c r="G215" s="18">
        <f>IF(OR(E215="",F215=""),"",E215*F215)</f>
        <v/>
      </c>
    </row>
    <row r="216">
      <c r="A216" s="16" t="n"/>
      <c r="B216" s="16" t="n"/>
      <c r="C216" s="16">
        <f>IF($B216="","",IFERROR(INDEX(Materiais!$B$6:$B$405,MATCH($B216,Materiais!$A$6:$A$405,0)),"Código não cadastrado"))</f>
        <v/>
      </c>
      <c r="D216" s="16">
        <f>IF($B216="","",IFERROR(INDEX(Materiais!$C$6:$C$405,MATCH($B216,Materiais!$A$6:$A$405,0)),""))</f>
        <v/>
      </c>
      <c r="E216" s="22" t="n"/>
      <c r="F216" s="18">
        <f>IF($B216="","",IFERROR(INDEX(Materiais!$D$6:$D$405,MATCH($B216,Materiais!$A$6:$A$405,0)),0))</f>
        <v/>
      </c>
      <c r="G216" s="18">
        <f>IF(OR(E216="",F216=""),"",E216*F216)</f>
        <v/>
      </c>
    </row>
    <row r="217">
      <c r="A217" s="16" t="n"/>
      <c r="B217" s="16" t="n"/>
      <c r="C217" s="16">
        <f>IF($B217="","",IFERROR(INDEX(Materiais!$B$6:$B$405,MATCH($B217,Materiais!$A$6:$A$405,0)),"Código não cadastrado"))</f>
        <v/>
      </c>
      <c r="D217" s="16">
        <f>IF($B217="","",IFERROR(INDEX(Materiais!$C$6:$C$405,MATCH($B217,Materiais!$A$6:$A$405,0)),""))</f>
        <v/>
      </c>
      <c r="E217" s="22" t="n"/>
      <c r="F217" s="18">
        <f>IF($B217="","",IFERROR(INDEX(Materiais!$D$6:$D$405,MATCH($B217,Materiais!$A$6:$A$405,0)),0))</f>
        <v/>
      </c>
      <c r="G217" s="18">
        <f>IF(OR(E217="",F217=""),"",E217*F217)</f>
        <v/>
      </c>
    </row>
    <row r="218">
      <c r="A218" s="16" t="n"/>
      <c r="B218" s="16" t="n"/>
      <c r="C218" s="16">
        <f>IF($B218="","",IFERROR(INDEX(Materiais!$B$6:$B$405,MATCH($B218,Materiais!$A$6:$A$405,0)),"Código não cadastrado"))</f>
        <v/>
      </c>
      <c r="D218" s="16">
        <f>IF($B218="","",IFERROR(INDEX(Materiais!$C$6:$C$405,MATCH($B218,Materiais!$A$6:$A$405,0)),""))</f>
        <v/>
      </c>
      <c r="E218" s="22" t="n"/>
      <c r="F218" s="18">
        <f>IF($B218="","",IFERROR(INDEX(Materiais!$D$6:$D$405,MATCH($B218,Materiais!$A$6:$A$405,0)),0))</f>
        <v/>
      </c>
      <c r="G218" s="18">
        <f>IF(OR(E218="",F218=""),"",E218*F218)</f>
        <v/>
      </c>
    </row>
    <row r="219">
      <c r="A219" s="16" t="n"/>
      <c r="B219" s="16" t="n"/>
      <c r="C219" s="16">
        <f>IF($B219="","",IFERROR(INDEX(Materiais!$B$6:$B$405,MATCH($B219,Materiais!$A$6:$A$405,0)),"Código não cadastrado"))</f>
        <v/>
      </c>
      <c r="D219" s="16">
        <f>IF($B219="","",IFERROR(INDEX(Materiais!$C$6:$C$405,MATCH($B219,Materiais!$A$6:$A$405,0)),""))</f>
        <v/>
      </c>
      <c r="E219" s="22" t="n"/>
      <c r="F219" s="18">
        <f>IF($B219="","",IFERROR(INDEX(Materiais!$D$6:$D$405,MATCH($B219,Materiais!$A$6:$A$405,0)),0))</f>
        <v/>
      </c>
      <c r="G219" s="18">
        <f>IF(OR(E219="",F219=""),"",E219*F219)</f>
        <v/>
      </c>
    </row>
    <row r="220">
      <c r="A220" s="16" t="n"/>
      <c r="B220" s="16" t="n"/>
      <c r="C220" s="16">
        <f>IF($B220="","",IFERROR(INDEX(Materiais!$B$6:$B$405,MATCH($B220,Materiais!$A$6:$A$405,0)),"Código não cadastrado"))</f>
        <v/>
      </c>
      <c r="D220" s="16">
        <f>IF($B220="","",IFERROR(INDEX(Materiais!$C$6:$C$405,MATCH($B220,Materiais!$A$6:$A$405,0)),""))</f>
        <v/>
      </c>
      <c r="E220" s="22" t="n"/>
      <c r="F220" s="18">
        <f>IF($B220="","",IFERROR(INDEX(Materiais!$D$6:$D$405,MATCH($B220,Materiais!$A$6:$A$405,0)),0))</f>
        <v/>
      </c>
      <c r="G220" s="18">
        <f>IF(OR(E220="",F220=""),"",E220*F220)</f>
        <v/>
      </c>
    </row>
    <row r="221">
      <c r="A221" s="16" t="n"/>
      <c r="B221" s="16" t="n"/>
      <c r="C221" s="16">
        <f>IF($B221="","",IFERROR(INDEX(Materiais!$B$6:$B$405,MATCH($B221,Materiais!$A$6:$A$405,0)),"Código não cadastrado"))</f>
        <v/>
      </c>
      <c r="D221" s="16">
        <f>IF($B221="","",IFERROR(INDEX(Materiais!$C$6:$C$405,MATCH($B221,Materiais!$A$6:$A$405,0)),""))</f>
        <v/>
      </c>
      <c r="E221" s="22" t="n"/>
      <c r="F221" s="18">
        <f>IF($B221="","",IFERROR(INDEX(Materiais!$D$6:$D$405,MATCH($B221,Materiais!$A$6:$A$405,0)),0))</f>
        <v/>
      </c>
      <c r="G221" s="18">
        <f>IF(OR(E221="",F221=""),"",E221*F221)</f>
        <v/>
      </c>
    </row>
    <row r="222">
      <c r="A222" s="16" t="n"/>
      <c r="B222" s="16" t="n"/>
      <c r="C222" s="16">
        <f>IF($B222="","",IFERROR(INDEX(Materiais!$B$6:$B$405,MATCH($B222,Materiais!$A$6:$A$405,0)),"Código não cadastrado"))</f>
        <v/>
      </c>
      <c r="D222" s="16">
        <f>IF($B222="","",IFERROR(INDEX(Materiais!$C$6:$C$405,MATCH($B222,Materiais!$A$6:$A$405,0)),""))</f>
        <v/>
      </c>
      <c r="E222" s="22" t="n"/>
      <c r="F222" s="18">
        <f>IF($B222="","",IFERROR(INDEX(Materiais!$D$6:$D$405,MATCH($B222,Materiais!$A$6:$A$405,0)),0))</f>
        <v/>
      </c>
      <c r="G222" s="18">
        <f>IF(OR(E222="",F222=""),"",E222*F222)</f>
        <v/>
      </c>
    </row>
    <row r="223">
      <c r="A223" s="16" t="n"/>
      <c r="B223" s="16" t="n"/>
      <c r="C223" s="16">
        <f>IF($B223="","",IFERROR(INDEX(Materiais!$B$6:$B$405,MATCH($B223,Materiais!$A$6:$A$405,0)),"Código não cadastrado"))</f>
        <v/>
      </c>
      <c r="D223" s="16">
        <f>IF($B223="","",IFERROR(INDEX(Materiais!$C$6:$C$405,MATCH($B223,Materiais!$A$6:$A$405,0)),""))</f>
        <v/>
      </c>
      <c r="E223" s="22" t="n"/>
      <c r="F223" s="18">
        <f>IF($B223="","",IFERROR(INDEX(Materiais!$D$6:$D$405,MATCH($B223,Materiais!$A$6:$A$405,0)),0))</f>
        <v/>
      </c>
      <c r="G223" s="18">
        <f>IF(OR(E223="",F223=""),"",E223*F223)</f>
        <v/>
      </c>
    </row>
    <row r="224">
      <c r="A224" s="16" t="n"/>
      <c r="B224" s="16" t="n"/>
      <c r="C224" s="16">
        <f>IF($B224="","",IFERROR(INDEX(Materiais!$B$6:$B$405,MATCH($B224,Materiais!$A$6:$A$405,0)),"Código não cadastrado"))</f>
        <v/>
      </c>
      <c r="D224" s="16">
        <f>IF($B224="","",IFERROR(INDEX(Materiais!$C$6:$C$405,MATCH($B224,Materiais!$A$6:$A$405,0)),""))</f>
        <v/>
      </c>
      <c r="E224" s="22" t="n"/>
      <c r="F224" s="18">
        <f>IF($B224="","",IFERROR(INDEX(Materiais!$D$6:$D$405,MATCH($B224,Materiais!$A$6:$A$405,0)),0))</f>
        <v/>
      </c>
      <c r="G224" s="18">
        <f>IF(OR(E224="",F224=""),"",E224*F224)</f>
        <v/>
      </c>
    </row>
    <row r="225">
      <c r="A225" s="16" t="n"/>
      <c r="B225" s="16" t="n"/>
      <c r="C225" s="16">
        <f>IF($B225="","",IFERROR(INDEX(Materiais!$B$6:$B$405,MATCH($B225,Materiais!$A$6:$A$405,0)),"Código não cadastrado"))</f>
        <v/>
      </c>
      <c r="D225" s="16">
        <f>IF($B225="","",IFERROR(INDEX(Materiais!$C$6:$C$405,MATCH($B225,Materiais!$A$6:$A$405,0)),""))</f>
        <v/>
      </c>
      <c r="E225" s="22" t="n"/>
      <c r="F225" s="18">
        <f>IF($B225="","",IFERROR(INDEX(Materiais!$D$6:$D$405,MATCH($B225,Materiais!$A$6:$A$405,0)),0))</f>
        <v/>
      </c>
      <c r="G225" s="18">
        <f>IF(OR(E225="",F225=""),"",E225*F225)</f>
        <v/>
      </c>
    </row>
    <row r="226">
      <c r="A226" s="16" t="n"/>
      <c r="B226" s="16" t="n"/>
      <c r="C226" s="16">
        <f>IF($B226="","",IFERROR(INDEX(Materiais!$B$6:$B$405,MATCH($B226,Materiais!$A$6:$A$405,0)),"Código não cadastrado"))</f>
        <v/>
      </c>
      <c r="D226" s="16">
        <f>IF($B226="","",IFERROR(INDEX(Materiais!$C$6:$C$405,MATCH($B226,Materiais!$A$6:$A$405,0)),""))</f>
        <v/>
      </c>
      <c r="E226" s="22" t="n"/>
      <c r="F226" s="18">
        <f>IF($B226="","",IFERROR(INDEX(Materiais!$D$6:$D$405,MATCH($B226,Materiais!$A$6:$A$405,0)),0))</f>
        <v/>
      </c>
      <c r="G226" s="18">
        <f>IF(OR(E226="",F226=""),"",E226*F226)</f>
        <v/>
      </c>
    </row>
    <row r="227">
      <c r="A227" s="16" t="n"/>
      <c r="B227" s="16" t="n"/>
      <c r="C227" s="16">
        <f>IF($B227="","",IFERROR(INDEX(Materiais!$B$6:$B$405,MATCH($B227,Materiais!$A$6:$A$405,0)),"Código não cadastrado"))</f>
        <v/>
      </c>
      <c r="D227" s="16">
        <f>IF($B227="","",IFERROR(INDEX(Materiais!$C$6:$C$405,MATCH($B227,Materiais!$A$6:$A$405,0)),""))</f>
        <v/>
      </c>
      <c r="E227" s="22" t="n"/>
      <c r="F227" s="18">
        <f>IF($B227="","",IFERROR(INDEX(Materiais!$D$6:$D$405,MATCH($B227,Materiais!$A$6:$A$405,0)),0))</f>
        <v/>
      </c>
      <c r="G227" s="18">
        <f>IF(OR(E227="",F227=""),"",E227*F227)</f>
        <v/>
      </c>
    </row>
    <row r="228">
      <c r="A228" s="16" t="n"/>
      <c r="B228" s="16" t="n"/>
      <c r="C228" s="16">
        <f>IF($B228="","",IFERROR(INDEX(Materiais!$B$6:$B$405,MATCH($B228,Materiais!$A$6:$A$405,0)),"Código não cadastrado"))</f>
        <v/>
      </c>
      <c r="D228" s="16">
        <f>IF($B228="","",IFERROR(INDEX(Materiais!$C$6:$C$405,MATCH($B228,Materiais!$A$6:$A$405,0)),""))</f>
        <v/>
      </c>
      <c r="E228" s="22" t="n"/>
      <c r="F228" s="18">
        <f>IF($B228="","",IFERROR(INDEX(Materiais!$D$6:$D$405,MATCH($B228,Materiais!$A$6:$A$405,0)),0))</f>
        <v/>
      </c>
      <c r="G228" s="18">
        <f>IF(OR(E228="",F228=""),"",E228*F228)</f>
        <v/>
      </c>
    </row>
    <row r="229">
      <c r="A229" s="16" t="n"/>
      <c r="B229" s="16" t="n"/>
      <c r="C229" s="16">
        <f>IF($B229="","",IFERROR(INDEX(Materiais!$B$6:$B$405,MATCH($B229,Materiais!$A$6:$A$405,0)),"Código não cadastrado"))</f>
        <v/>
      </c>
      <c r="D229" s="16">
        <f>IF($B229="","",IFERROR(INDEX(Materiais!$C$6:$C$405,MATCH($B229,Materiais!$A$6:$A$405,0)),""))</f>
        <v/>
      </c>
      <c r="E229" s="22" t="n"/>
      <c r="F229" s="18">
        <f>IF($B229="","",IFERROR(INDEX(Materiais!$D$6:$D$405,MATCH($B229,Materiais!$A$6:$A$405,0)),0))</f>
        <v/>
      </c>
      <c r="G229" s="18">
        <f>IF(OR(E229="",F229=""),"",E229*F229)</f>
        <v/>
      </c>
    </row>
    <row r="230">
      <c r="A230" s="16" t="n"/>
      <c r="B230" s="16" t="n"/>
      <c r="C230" s="16">
        <f>IF($B230="","",IFERROR(INDEX(Materiais!$B$6:$B$405,MATCH($B230,Materiais!$A$6:$A$405,0)),"Código não cadastrado"))</f>
        <v/>
      </c>
      <c r="D230" s="16">
        <f>IF($B230="","",IFERROR(INDEX(Materiais!$C$6:$C$405,MATCH($B230,Materiais!$A$6:$A$405,0)),""))</f>
        <v/>
      </c>
      <c r="E230" s="22" t="n"/>
      <c r="F230" s="18">
        <f>IF($B230="","",IFERROR(INDEX(Materiais!$D$6:$D$405,MATCH($B230,Materiais!$A$6:$A$405,0)),0))</f>
        <v/>
      </c>
      <c r="G230" s="18">
        <f>IF(OR(E230="",F230=""),"",E230*F230)</f>
        <v/>
      </c>
    </row>
    <row r="231">
      <c r="A231" s="16" t="n"/>
      <c r="B231" s="16" t="n"/>
      <c r="C231" s="16">
        <f>IF($B231="","",IFERROR(INDEX(Materiais!$B$6:$B$405,MATCH($B231,Materiais!$A$6:$A$405,0)),"Código não cadastrado"))</f>
        <v/>
      </c>
      <c r="D231" s="16">
        <f>IF($B231="","",IFERROR(INDEX(Materiais!$C$6:$C$405,MATCH($B231,Materiais!$A$6:$A$405,0)),""))</f>
        <v/>
      </c>
      <c r="E231" s="22" t="n"/>
      <c r="F231" s="18">
        <f>IF($B231="","",IFERROR(INDEX(Materiais!$D$6:$D$405,MATCH($B231,Materiais!$A$6:$A$405,0)),0))</f>
        <v/>
      </c>
      <c r="G231" s="18">
        <f>IF(OR(E231="",F231=""),"",E231*F231)</f>
        <v/>
      </c>
    </row>
    <row r="232">
      <c r="A232" s="16" t="n"/>
      <c r="B232" s="16" t="n"/>
      <c r="C232" s="16">
        <f>IF($B232="","",IFERROR(INDEX(Materiais!$B$6:$B$405,MATCH($B232,Materiais!$A$6:$A$405,0)),"Código não cadastrado"))</f>
        <v/>
      </c>
      <c r="D232" s="16">
        <f>IF($B232="","",IFERROR(INDEX(Materiais!$C$6:$C$405,MATCH($B232,Materiais!$A$6:$A$405,0)),""))</f>
        <v/>
      </c>
      <c r="E232" s="22" t="n"/>
      <c r="F232" s="18">
        <f>IF($B232="","",IFERROR(INDEX(Materiais!$D$6:$D$405,MATCH($B232,Materiais!$A$6:$A$405,0)),0))</f>
        <v/>
      </c>
      <c r="G232" s="18">
        <f>IF(OR(E232="",F232=""),"",E232*F232)</f>
        <v/>
      </c>
    </row>
    <row r="233">
      <c r="A233" s="16" t="n"/>
      <c r="B233" s="16" t="n"/>
      <c r="C233" s="16">
        <f>IF($B233="","",IFERROR(INDEX(Materiais!$B$6:$B$405,MATCH($B233,Materiais!$A$6:$A$405,0)),"Código não cadastrado"))</f>
        <v/>
      </c>
      <c r="D233" s="16">
        <f>IF($B233="","",IFERROR(INDEX(Materiais!$C$6:$C$405,MATCH($B233,Materiais!$A$6:$A$405,0)),""))</f>
        <v/>
      </c>
      <c r="E233" s="22" t="n"/>
      <c r="F233" s="18">
        <f>IF($B233="","",IFERROR(INDEX(Materiais!$D$6:$D$405,MATCH($B233,Materiais!$A$6:$A$405,0)),0))</f>
        <v/>
      </c>
      <c r="G233" s="18">
        <f>IF(OR(E233="",F233=""),"",E233*F233)</f>
        <v/>
      </c>
    </row>
    <row r="234">
      <c r="A234" s="16" t="n"/>
      <c r="B234" s="16" t="n"/>
      <c r="C234" s="16">
        <f>IF($B234="","",IFERROR(INDEX(Materiais!$B$6:$B$405,MATCH($B234,Materiais!$A$6:$A$405,0)),"Código não cadastrado"))</f>
        <v/>
      </c>
      <c r="D234" s="16">
        <f>IF($B234="","",IFERROR(INDEX(Materiais!$C$6:$C$405,MATCH($B234,Materiais!$A$6:$A$405,0)),""))</f>
        <v/>
      </c>
      <c r="E234" s="22" t="n"/>
      <c r="F234" s="18">
        <f>IF($B234="","",IFERROR(INDEX(Materiais!$D$6:$D$405,MATCH($B234,Materiais!$A$6:$A$405,0)),0))</f>
        <v/>
      </c>
      <c r="G234" s="18">
        <f>IF(OR(E234="",F234=""),"",E234*F234)</f>
        <v/>
      </c>
    </row>
    <row r="235">
      <c r="A235" s="16" t="n"/>
      <c r="B235" s="16" t="n"/>
      <c r="C235" s="16">
        <f>IF($B235="","",IFERROR(INDEX(Materiais!$B$6:$B$405,MATCH($B235,Materiais!$A$6:$A$405,0)),"Código não cadastrado"))</f>
        <v/>
      </c>
      <c r="D235" s="16">
        <f>IF($B235="","",IFERROR(INDEX(Materiais!$C$6:$C$405,MATCH($B235,Materiais!$A$6:$A$405,0)),""))</f>
        <v/>
      </c>
      <c r="E235" s="22" t="n"/>
      <c r="F235" s="18">
        <f>IF($B235="","",IFERROR(INDEX(Materiais!$D$6:$D$405,MATCH($B235,Materiais!$A$6:$A$405,0)),0))</f>
        <v/>
      </c>
      <c r="G235" s="18">
        <f>IF(OR(E235="",F235=""),"",E235*F235)</f>
        <v/>
      </c>
    </row>
    <row r="236">
      <c r="A236" s="16" t="n"/>
      <c r="B236" s="16" t="n"/>
      <c r="C236" s="16">
        <f>IF($B236="","",IFERROR(INDEX(Materiais!$B$6:$B$405,MATCH($B236,Materiais!$A$6:$A$405,0)),"Código não cadastrado"))</f>
        <v/>
      </c>
      <c r="D236" s="16">
        <f>IF($B236="","",IFERROR(INDEX(Materiais!$C$6:$C$405,MATCH($B236,Materiais!$A$6:$A$405,0)),""))</f>
        <v/>
      </c>
      <c r="E236" s="22" t="n"/>
      <c r="F236" s="18">
        <f>IF($B236="","",IFERROR(INDEX(Materiais!$D$6:$D$405,MATCH($B236,Materiais!$A$6:$A$405,0)),0))</f>
        <v/>
      </c>
      <c r="G236" s="18">
        <f>IF(OR(E236="",F236=""),"",E236*F236)</f>
        <v/>
      </c>
    </row>
    <row r="237">
      <c r="A237" s="16" t="n"/>
      <c r="B237" s="16" t="n"/>
      <c r="C237" s="16">
        <f>IF($B237="","",IFERROR(INDEX(Materiais!$B$6:$B$405,MATCH($B237,Materiais!$A$6:$A$405,0)),"Código não cadastrado"))</f>
        <v/>
      </c>
      <c r="D237" s="16">
        <f>IF($B237="","",IFERROR(INDEX(Materiais!$C$6:$C$405,MATCH($B237,Materiais!$A$6:$A$405,0)),""))</f>
        <v/>
      </c>
      <c r="E237" s="22" t="n"/>
      <c r="F237" s="18">
        <f>IF($B237="","",IFERROR(INDEX(Materiais!$D$6:$D$405,MATCH($B237,Materiais!$A$6:$A$405,0)),0))</f>
        <v/>
      </c>
      <c r="G237" s="18">
        <f>IF(OR(E237="",F237=""),"",E237*F237)</f>
        <v/>
      </c>
    </row>
    <row r="238">
      <c r="A238" s="16" t="n"/>
      <c r="B238" s="16" t="n"/>
      <c r="C238" s="16">
        <f>IF($B238="","",IFERROR(INDEX(Materiais!$B$6:$B$405,MATCH($B238,Materiais!$A$6:$A$405,0)),"Código não cadastrado"))</f>
        <v/>
      </c>
      <c r="D238" s="16">
        <f>IF($B238="","",IFERROR(INDEX(Materiais!$C$6:$C$405,MATCH($B238,Materiais!$A$6:$A$405,0)),""))</f>
        <v/>
      </c>
      <c r="E238" s="22" t="n"/>
      <c r="F238" s="18">
        <f>IF($B238="","",IFERROR(INDEX(Materiais!$D$6:$D$405,MATCH($B238,Materiais!$A$6:$A$405,0)),0))</f>
        <v/>
      </c>
      <c r="G238" s="18">
        <f>IF(OR(E238="",F238=""),"",E238*F238)</f>
        <v/>
      </c>
    </row>
    <row r="239">
      <c r="A239" s="16" t="n"/>
      <c r="B239" s="16" t="n"/>
      <c r="C239" s="16">
        <f>IF($B239="","",IFERROR(INDEX(Materiais!$B$6:$B$405,MATCH($B239,Materiais!$A$6:$A$405,0)),"Código não cadastrado"))</f>
        <v/>
      </c>
      <c r="D239" s="16">
        <f>IF($B239="","",IFERROR(INDEX(Materiais!$C$6:$C$405,MATCH($B239,Materiais!$A$6:$A$405,0)),""))</f>
        <v/>
      </c>
      <c r="E239" s="22" t="n"/>
      <c r="F239" s="18">
        <f>IF($B239="","",IFERROR(INDEX(Materiais!$D$6:$D$405,MATCH($B239,Materiais!$A$6:$A$405,0)),0))</f>
        <v/>
      </c>
      <c r="G239" s="18">
        <f>IF(OR(E239="",F239=""),"",E239*F239)</f>
        <v/>
      </c>
    </row>
    <row r="240">
      <c r="A240" s="16" t="n"/>
      <c r="B240" s="16" t="n"/>
      <c r="C240" s="16">
        <f>IF($B240="","",IFERROR(INDEX(Materiais!$B$6:$B$405,MATCH($B240,Materiais!$A$6:$A$405,0)),"Código não cadastrado"))</f>
        <v/>
      </c>
      <c r="D240" s="16">
        <f>IF($B240="","",IFERROR(INDEX(Materiais!$C$6:$C$405,MATCH($B240,Materiais!$A$6:$A$405,0)),""))</f>
        <v/>
      </c>
      <c r="E240" s="22" t="n"/>
      <c r="F240" s="18">
        <f>IF($B240="","",IFERROR(INDEX(Materiais!$D$6:$D$405,MATCH($B240,Materiais!$A$6:$A$405,0)),0))</f>
        <v/>
      </c>
      <c r="G240" s="18">
        <f>IF(OR(E240="",F240=""),"",E240*F240)</f>
        <v/>
      </c>
    </row>
    <row r="241">
      <c r="A241" s="16" t="n"/>
      <c r="B241" s="16" t="n"/>
      <c r="C241" s="16">
        <f>IF($B241="","",IFERROR(INDEX(Materiais!$B$6:$B$405,MATCH($B241,Materiais!$A$6:$A$405,0)),"Código não cadastrado"))</f>
        <v/>
      </c>
      <c r="D241" s="16">
        <f>IF($B241="","",IFERROR(INDEX(Materiais!$C$6:$C$405,MATCH($B241,Materiais!$A$6:$A$405,0)),""))</f>
        <v/>
      </c>
      <c r="E241" s="22" t="n"/>
      <c r="F241" s="18">
        <f>IF($B241="","",IFERROR(INDEX(Materiais!$D$6:$D$405,MATCH($B241,Materiais!$A$6:$A$405,0)),0))</f>
        <v/>
      </c>
      <c r="G241" s="18">
        <f>IF(OR(E241="",F241=""),"",E241*F241)</f>
        <v/>
      </c>
    </row>
    <row r="242">
      <c r="A242" s="16" t="n"/>
      <c r="B242" s="16" t="n"/>
      <c r="C242" s="16">
        <f>IF($B242="","",IFERROR(INDEX(Materiais!$B$6:$B$405,MATCH($B242,Materiais!$A$6:$A$405,0)),"Código não cadastrado"))</f>
        <v/>
      </c>
      <c r="D242" s="16">
        <f>IF($B242="","",IFERROR(INDEX(Materiais!$C$6:$C$405,MATCH($B242,Materiais!$A$6:$A$405,0)),""))</f>
        <v/>
      </c>
      <c r="E242" s="22" t="n"/>
      <c r="F242" s="18">
        <f>IF($B242="","",IFERROR(INDEX(Materiais!$D$6:$D$405,MATCH($B242,Materiais!$A$6:$A$405,0)),0))</f>
        <v/>
      </c>
      <c r="G242" s="18">
        <f>IF(OR(E242="",F242=""),"",E242*F242)</f>
        <v/>
      </c>
    </row>
    <row r="243">
      <c r="A243" s="16" t="n"/>
      <c r="B243" s="16" t="n"/>
      <c r="C243" s="16">
        <f>IF($B243="","",IFERROR(INDEX(Materiais!$B$6:$B$405,MATCH($B243,Materiais!$A$6:$A$405,0)),"Código não cadastrado"))</f>
        <v/>
      </c>
      <c r="D243" s="16">
        <f>IF($B243="","",IFERROR(INDEX(Materiais!$C$6:$C$405,MATCH($B243,Materiais!$A$6:$A$405,0)),""))</f>
        <v/>
      </c>
      <c r="E243" s="22" t="n"/>
      <c r="F243" s="18">
        <f>IF($B243="","",IFERROR(INDEX(Materiais!$D$6:$D$405,MATCH($B243,Materiais!$A$6:$A$405,0)),0))</f>
        <v/>
      </c>
      <c r="G243" s="18">
        <f>IF(OR(E243="",F243=""),"",E243*F243)</f>
        <v/>
      </c>
    </row>
    <row r="244">
      <c r="A244" s="16" t="n"/>
      <c r="B244" s="16" t="n"/>
      <c r="C244" s="16">
        <f>IF($B244="","",IFERROR(INDEX(Materiais!$B$6:$B$405,MATCH($B244,Materiais!$A$6:$A$405,0)),"Código não cadastrado"))</f>
        <v/>
      </c>
      <c r="D244" s="16">
        <f>IF($B244="","",IFERROR(INDEX(Materiais!$C$6:$C$405,MATCH($B244,Materiais!$A$6:$A$405,0)),""))</f>
        <v/>
      </c>
      <c r="E244" s="22" t="n"/>
      <c r="F244" s="18">
        <f>IF($B244="","",IFERROR(INDEX(Materiais!$D$6:$D$405,MATCH($B244,Materiais!$A$6:$A$405,0)),0))</f>
        <v/>
      </c>
      <c r="G244" s="18">
        <f>IF(OR(E244="",F244=""),"",E244*F244)</f>
        <v/>
      </c>
    </row>
    <row r="245">
      <c r="A245" s="16" t="n"/>
      <c r="B245" s="16" t="n"/>
      <c r="C245" s="16">
        <f>IF($B245="","",IFERROR(INDEX(Materiais!$B$6:$B$405,MATCH($B245,Materiais!$A$6:$A$405,0)),"Código não cadastrado"))</f>
        <v/>
      </c>
      <c r="D245" s="16">
        <f>IF($B245="","",IFERROR(INDEX(Materiais!$C$6:$C$405,MATCH($B245,Materiais!$A$6:$A$405,0)),""))</f>
        <v/>
      </c>
      <c r="E245" s="22" t="n"/>
      <c r="F245" s="18">
        <f>IF($B245="","",IFERROR(INDEX(Materiais!$D$6:$D$405,MATCH($B245,Materiais!$A$6:$A$405,0)),0))</f>
        <v/>
      </c>
      <c r="G245" s="18">
        <f>IF(OR(E245="",F245=""),"",E245*F245)</f>
        <v/>
      </c>
    </row>
    <row r="246">
      <c r="A246" s="16" t="n"/>
      <c r="B246" s="16" t="n"/>
      <c r="C246" s="16">
        <f>IF($B246="","",IFERROR(INDEX(Materiais!$B$6:$B$405,MATCH($B246,Materiais!$A$6:$A$405,0)),"Código não cadastrado"))</f>
        <v/>
      </c>
      <c r="D246" s="16">
        <f>IF($B246="","",IFERROR(INDEX(Materiais!$C$6:$C$405,MATCH($B246,Materiais!$A$6:$A$405,0)),""))</f>
        <v/>
      </c>
      <c r="E246" s="22" t="n"/>
      <c r="F246" s="18">
        <f>IF($B246="","",IFERROR(INDEX(Materiais!$D$6:$D$405,MATCH($B246,Materiais!$A$6:$A$405,0)),0))</f>
        <v/>
      </c>
      <c r="G246" s="18">
        <f>IF(OR(E246="",F246=""),"",E246*F246)</f>
        <v/>
      </c>
    </row>
    <row r="247">
      <c r="A247" s="16" t="n"/>
      <c r="B247" s="16" t="n"/>
      <c r="C247" s="16">
        <f>IF($B247="","",IFERROR(INDEX(Materiais!$B$6:$B$405,MATCH($B247,Materiais!$A$6:$A$405,0)),"Código não cadastrado"))</f>
        <v/>
      </c>
      <c r="D247" s="16">
        <f>IF($B247="","",IFERROR(INDEX(Materiais!$C$6:$C$405,MATCH($B247,Materiais!$A$6:$A$405,0)),""))</f>
        <v/>
      </c>
      <c r="E247" s="22" t="n"/>
      <c r="F247" s="18">
        <f>IF($B247="","",IFERROR(INDEX(Materiais!$D$6:$D$405,MATCH($B247,Materiais!$A$6:$A$405,0)),0))</f>
        <v/>
      </c>
      <c r="G247" s="18">
        <f>IF(OR(E247="",F247=""),"",E247*F247)</f>
        <v/>
      </c>
    </row>
    <row r="248">
      <c r="A248" s="16" t="n"/>
      <c r="B248" s="16" t="n"/>
      <c r="C248" s="16">
        <f>IF($B248="","",IFERROR(INDEX(Materiais!$B$6:$B$405,MATCH($B248,Materiais!$A$6:$A$405,0)),"Código não cadastrado"))</f>
        <v/>
      </c>
      <c r="D248" s="16">
        <f>IF($B248="","",IFERROR(INDEX(Materiais!$C$6:$C$405,MATCH($B248,Materiais!$A$6:$A$405,0)),""))</f>
        <v/>
      </c>
      <c r="E248" s="22" t="n"/>
      <c r="F248" s="18">
        <f>IF($B248="","",IFERROR(INDEX(Materiais!$D$6:$D$405,MATCH($B248,Materiais!$A$6:$A$405,0)),0))</f>
        <v/>
      </c>
      <c r="G248" s="18">
        <f>IF(OR(E248="",F248=""),"",E248*F248)</f>
        <v/>
      </c>
    </row>
    <row r="249">
      <c r="A249" s="16" t="n"/>
      <c r="B249" s="16" t="n"/>
      <c r="C249" s="16">
        <f>IF($B249="","",IFERROR(INDEX(Materiais!$B$6:$B$405,MATCH($B249,Materiais!$A$6:$A$405,0)),"Código não cadastrado"))</f>
        <v/>
      </c>
      <c r="D249" s="16">
        <f>IF($B249="","",IFERROR(INDEX(Materiais!$C$6:$C$405,MATCH($B249,Materiais!$A$6:$A$405,0)),""))</f>
        <v/>
      </c>
      <c r="E249" s="22" t="n"/>
      <c r="F249" s="18">
        <f>IF($B249="","",IFERROR(INDEX(Materiais!$D$6:$D$405,MATCH($B249,Materiais!$A$6:$A$405,0)),0))</f>
        <v/>
      </c>
      <c r="G249" s="18">
        <f>IF(OR(E249="",F249=""),"",E249*F249)</f>
        <v/>
      </c>
    </row>
    <row r="250">
      <c r="A250" s="16" t="n"/>
      <c r="B250" s="16" t="n"/>
      <c r="C250" s="16">
        <f>IF($B250="","",IFERROR(INDEX(Materiais!$B$6:$B$405,MATCH($B250,Materiais!$A$6:$A$405,0)),"Código não cadastrado"))</f>
        <v/>
      </c>
      <c r="D250" s="16">
        <f>IF($B250="","",IFERROR(INDEX(Materiais!$C$6:$C$405,MATCH($B250,Materiais!$A$6:$A$405,0)),""))</f>
        <v/>
      </c>
      <c r="E250" s="22" t="n"/>
      <c r="F250" s="18">
        <f>IF($B250="","",IFERROR(INDEX(Materiais!$D$6:$D$405,MATCH($B250,Materiais!$A$6:$A$405,0)),0))</f>
        <v/>
      </c>
      <c r="G250" s="18">
        <f>IF(OR(E250="",F250=""),"",E250*F250)</f>
        <v/>
      </c>
    </row>
    <row r="251">
      <c r="A251" s="16" t="n"/>
      <c r="B251" s="16" t="n"/>
      <c r="C251" s="16">
        <f>IF($B251="","",IFERROR(INDEX(Materiais!$B$6:$B$405,MATCH($B251,Materiais!$A$6:$A$405,0)),"Código não cadastrado"))</f>
        <v/>
      </c>
      <c r="D251" s="16">
        <f>IF($B251="","",IFERROR(INDEX(Materiais!$C$6:$C$405,MATCH($B251,Materiais!$A$6:$A$405,0)),""))</f>
        <v/>
      </c>
      <c r="E251" s="22" t="n"/>
      <c r="F251" s="18">
        <f>IF($B251="","",IFERROR(INDEX(Materiais!$D$6:$D$405,MATCH($B251,Materiais!$A$6:$A$405,0)),0))</f>
        <v/>
      </c>
      <c r="G251" s="18">
        <f>IF(OR(E251="",F251=""),"",E251*F251)</f>
        <v/>
      </c>
    </row>
    <row r="252">
      <c r="A252" s="16" t="n"/>
      <c r="B252" s="16" t="n"/>
      <c r="C252" s="16">
        <f>IF($B252="","",IFERROR(INDEX(Materiais!$B$6:$B$405,MATCH($B252,Materiais!$A$6:$A$405,0)),"Código não cadastrado"))</f>
        <v/>
      </c>
      <c r="D252" s="16">
        <f>IF($B252="","",IFERROR(INDEX(Materiais!$C$6:$C$405,MATCH($B252,Materiais!$A$6:$A$405,0)),""))</f>
        <v/>
      </c>
      <c r="E252" s="22" t="n"/>
      <c r="F252" s="18">
        <f>IF($B252="","",IFERROR(INDEX(Materiais!$D$6:$D$405,MATCH($B252,Materiais!$A$6:$A$405,0)),0))</f>
        <v/>
      </c>
      <c r="G252" s="18">
        <f>IF(OR(E252="",F252=""),"",E252*F252)</f>
        <v/>
      </c>
    </row>
    <row r="253">
      <c r="A253" s="16" t="n"/>
      <c r="B253" s="16" t="n"/>
      <c r="C253" s="16">
        <f>IF($B253="","",IFERROR(INDEX(Materiais!$B$6:$B$405,MATCH($B253,Materiais!$A$6:$A$405,0)),"Código não cadastrado"))</f>
        <v/>
      </c>
      <c r="D253" s="16">
        <f>IF($B253="","",IFERROR(INDEX(Materiais!$C$6:$C$405,MATCH($B253,Materiais!$A$6:$A$405,0)),""))</f>
        <v/>
      </c>
      <c r="E253" s="22" t="n"/>
      <c r="F253" s="18">
        <f>IF($B253="","",IFERROR(INDEX(Materiais!$D$6:$D$405,MATCH($B253,Materiais!$A$6:$A$405,0)),0))</f>
        <v/>
      </c>
      <c r="G253" s="18">
        <f>IF(OR(E253="",F253=""),"",E253*F253)</f>
        <v/>
      </c>
    </row>
    <row r="254">
      <c r="A254" s="16" t="n"/>
      <c r="B254" s="16" t="n"/>
      <c r="C254" s="16">
        <f>IF($B254="","",IFERROR(INDEX(Materiais!$B$6:$B$405,MATCH($B254,Materiais!$A$6:$A$405,0)),"Código não cadastrado"))</f>
        <v/>
      </c>
      <c r="D254" s="16">
        <f>IF($B254="","",IFERROR(INDEX(Materiais!$C$6:$C$405,MATCH($B254,Materiais!$A$6:$A$405,0)),""))</f>
        <v/>
      </c>
      <c r="E254" s="22" t="n"/>
      <c r="F254" s="18">
        <f>IF($B254="","",IFERROR(INDEX(Materiais!$D$6:$D$405,MATCH($B254,Materiais!$A$6:$A$405,0)),0))</f>
        <v/>
      </c>
      <c r="G254" s="18">
        <f>IF(OR(E254="",F254=""),"",E254*F254)</f>
        <v/>
      </c>
    </row>
    <row r="255">
      <c r="A255" s="16" t="n"/>
      <c r="B255" s="16" t="n"/>
      <c r="C255" s="16">
        <f>IF($B255="","",IFERROR(INDEX(Materiais!$B$6:$B$405,MATCH($B255,Materiais!$A$6:$A$405,0)),"Código não cadastrado"))</f>
        <v/>
      </c>
      <c r="D255" s="16">
        <f>IF($B255="","",IFERROR(INDEX(Materiais!$C$6:$C$405,MATCH($B255,Materiais!$A$6:$A$405,0)),""))</f>
        <v/>
      </c>
      <c r="E255" s="22" t="n"/>
      <c r="F255" s="18">
        <f>IF($B255="","",IFERROR(INDEX(Materiais!$D$6:$D$405,MATCH($B255,Materiais!$A$6:$A$405,0)),0))</f>
        <v/>
      </c>
      <c r="G255" s="18">
        <f>IF(OR(E255="",F255=""),"",E255*F255)</f>
        <v/>
      </c>
    </row>
    <row r="256">
      <c r="A256" s="16" t="n"/>
      <c r="B256" s="16" t="n"/>
      <c r="C256" s="16">
        <f>IF($B256="","",IFERROR(INDEX(Materiais!$B$6:$B$405,MATCH($B256,Materiais!$A$6:$A$405,0)),"Código não cadastrado"))</f>
        <v/>
      </c>
      <c r="D256" s="16">
        <f>IF($B256="","",IFERROR(INDEX(Materiais!$C$6:$C$405,MATCH($B256,Materiais!$A$6:$A$405,0)),""))</f>
        <v/>
      </c>
      <c r="E256" s="22" t="n"/>
      <c r="F256" s="18">
        <f>IF($B256="","",IFERROR(INDEX(Materiais!$D$6:$D$405,MATCH($B256,Materiais!$A$6:$A$405,0)),0))</f>
        <v/>
      </c>
      <c r="G256" s="18">
        <f>IF(OR(E256="",F256=""),"",E256*F256)</f>
        <v/>
      </c>
    </row>
    <row r="257">
      <c r="A257" s="16" t="n"/>
      <c r="B257" s="16" t="n"/>
      <c r="C257" s="16">
        <f>IF($B257="","",IFERROR(INDEX(Materiais!$B$6:$B$405,MATCH($B257,Materiais!$A$6:$A$405,0)),"Código não cadastrado"))</f>
        <v/>
      </c>
      <c r="D257" s="16">
        <f>IF($B257="","",IFERROR(INDEX(Materiais!$C$6:$C$405,MATCH($B257,Materiais!$A$6:$A$405,0)),""))</f>
        <v/>
      </c>
      <c r="E257" s="22" t="n"/>
      <c r="F257" s="18">
        <f>IF($B257="","",IFERROR(INDEX(Materiais!$D$6:$D$405,MATCH($B257,Materiais!$A$6:$A$405,0)),0))</f>
        <v/>
      </c>
      <c r="G257" s="18">
        <f>IF(OR(E257="",F257=""),"",E257*F257)</f>
        <v/>
      </c>
    </row>
    <row r="258">
      <c r="A258" s="16" t="n"/>
      <c r="B258" s="16" t="n"/>
      <c r="C258" s="16">
        <f>IF($B258="","",IFERROR(INDEX(Materiais!$B$6:$B$405,MATCH($B258,Materiais!$A$6:$A$405,0)),"Código não cadastrado"))</f>
        <v/>
      </c>
      <c r="D258" s="16">
        <f>IF($B258="","",IFERROR(INDEX(Materiais!$C$6:$C$405,MATCH($B258,Materiais!$A$6:$A$405,0)),""))</f>
        <v/>
      </c>
      <c r="E258" s="22" t="n"/>
      <c r="F258" s="18">
        <f>IF($B258="","",IFERROR(INDEX(Materiais!$D$6:$D$405,MATCH($B258,Materiais!$A$6:$A$405,0)),0))</f>
        <v/>
      </c>
      <c r="G258" s="18">
        <f>IF(OR(E258="",F258=""),"",E258*F258)</f>
        <v/>
      </c>
    </row>
    <row r="259">
      <c r="A259" s="16" t="n"/>
      <c r="B259" s="16" t="n"/>
      <c r="C259" s="16">
        <f>IF($B259="","",IFERROR(INDEX(Materiais!$B$6:$B$405,MATCH($B259,Materiais!$A$6:$A$405,0)),"Código não cadastrado"))</f>
        <v/>
      </c>
      <c r="D259" s="16">
        <f>IF($B259="","",IFERROR(INDEX(Materiais!$C$6:$C$405,MATCH($B259,Materiais!$A$6:$A$405,0)),""))</f>
        <v/>
      </c>
      <c r="E259" s="22" t="n"/>
      <c r="F259" s="18">
        <f>IF($B259="","",IFERROR(INDEX(Materiais!$D$6:$D$405,MATCH($B259,Materiais!$A$6:$A$405,0)),0))</f>
        <v/>
      </c>
      <c r="G259" s="18">
        <f>IF(OR(E259="",F259=""),"",E259*F259)</f>
        <v/>
      </c>
    </row>
    <row r="260">
      <c r="A260" s="16" t="n"/>
      <c r="B260" s="16" t="n"/>
      <c r="C260" s="16">
        <f>IF($B260="","",IFERROR(INDEX(Materiais!$B$6:$B$405,MATCH($B260,Materiais!$A$6:$A$405,0)),"Código não cadastrado"))</f>
        <v/>
      </c>
      <c r="D260" s="16">
        <f>IF($B260="","",IFERROR(INDEX(Materiais!$C$6:$C$405,MATCH($B260,Materiais!$A$6:$A$405,0)),""))</f>
        <v/>
      </c>
      <c r="E260" s="22" t="n"/>
      <c r="F260" s="18">
        <f>IF($B260="","",IFERROR(INDEX(Materiais!$D$6:$D$405,MATCH($B260,Materiais!$A$6:$A$405,0)),0))</f>
        <v/>
      </c>
      <c r="G260" s="18">
        <f>IF(OR(E260="",F260=""),"",E260*F260)</f>
        <v/>
      </c>
    </row>
    <row r="261">
      <c r="A261" s="16" t="n"/>
      <c r="B261" s="16" t="n"/>
      <c r="C261" s="16">
        <f>IF($B261="","",IFERROR(INDEX(Materiais!$B$6:$B$405,MATCH($B261,Materiais!$A$6:$A$405,0)),"Código não cadastrado"))</f>
        <v/>
      </c>
      <c r="D261" s="16">
        <f>IF($B261="","",IFERROR(INDEX(Materiais!$C$6:$C$405,MATCH($B261,Materiais!$A$6:$A$405,0)),""))</f>
        <v/>
      </c>
      <c r="E261" s="22" t="n"/>
      <c r="F261" s="18">
        <f>IF($B261="","",IFERROR(INDEX(Materiais!$D$6:$D$405,MATCH($B261,Materiais!$A$6:$A$405,0)),0))</f>
        <v/>
      </c>
      <c r="G261" s="18">
        <f>IF(OR(E261="",F261=""),"",E261*F261)</f>
        <v/>
      </c>
    </row>
    <row r="262">
      <c r="A262" s="16" t="n"/>
      <c r="B262" s="16" t="n"/>
      <c r="C262" s="16">
        <f>IF($B262="","",IFERROR(INDEX(Materiais!$B$6:$B$405,MATCH($B262,Materiais!$A$6:$A$405,0)),"Código não cadastrado"))</f>
        <v/>
      </c>
      <c r="D262" s="16">
        <f>IF($B262="","",IFERROR(INDEX(Materiais!$C$6:$C$405,MATCH($B262,Materiais!$A$6:$A$405,0)),""))</f>
        <v/>
      </c>
      <c r="E262" s="22" t="n"/>
      <c r="F262" s="18">
        <f>IF($B262="","",IFERROR(INDEX(Materiais!$D$6:$D$405,MATCH($B262,Materiais!$A$6:$A$405,0)),0))</f>
        <v/>
      </c>
      <c r="G262" s="18">
        <f>IF(OR(E262="",F262=""),"",E262*F262)</f>
        <v/>
      </c>
    </row>
    <row r="263">
      <c r="A263" s="16" t="n"/>
      <c r="B263" s="16" t="n"/>
      <c r="C263" s="16">
        <f>IF($B263="","",IFERROR(INDEX(Materiais!$B$6:$B$405,MATCH($B263,Materiais!$A$6:$A$405,0)),"Código não cadastrado"))</f>
        <v/>
      </c>
      <c r="D263" s="16">
        <f>IF($B263="","",IFERROR(INDEX(Materiais!$C$6:$C$405,MATCH($B263,Materiais!$A$6:$A$405,0)),""))</f>
        <v/>
      </c>
      <c r="E263" s="22" t="n"/>
      <c r="F263" s="18">
        <f>IF($B263="","",IFERROR(INDEX(Materiais!$D$6:$D$405,MATCH($B263,Materiais!$A$6:$A$405,0)),0))</f>
        <v/>
      </c>
      <c r="G263" s="18">
        <f>IF(OR(E263="",F263=""),"",E263*F263)</f>
        <v/>
      </c>
    </row>
    <row r="264">
      <c r="A264" s="16" t="n"/>
      <c r="B264" s="16" t="n"/>
      <c r="C264" s="16">
        <f>IF($B264="","",IFERROR(INDEX(Materiais!$B$6:$B$405,MATCH($B264,Materiais!$A$6:$A$405,0)),"Código não cadastrado"))</f>
        <v/>
      </c>
      <c r="D264" s="16">
        <f>IF($B264="","",IFERROR(INDEX(Materiais!$C$6:$C$405,MATCH($B264,Materiais!$A$6:$A$405,0)),""))</f>
        <v/>
      </c>
      <c r="E264" s="22" t="n"/>
      <c r="F264" s="18">
        <f>IF($B264="","",IFERROR(INDEX(Materiais!$D$6:$D$405,MATCH($B264,Materiais!$A$6:$A$405,0)),0))</f>
        <v/>
      </c>
      <c r="G264" s="18">
        <f>IF(OR(E264="",F264=""),"",E264*F264)</f>
        <v/>
      </c>
    </row>
    <row r="265">
      <c r="A265" s="16" t="n"/>
      <c r="B265" s="16" t="n"/>
      <c r="C265" s="16">
        <f>IF($B265="","",IFERROR(INDEX(Materiais!$B$6:$B$405,MATCH($B265,Materiais!$A$6:$A$405,0)),"Código não cadastrado"))</f>
        <v/>
      </c>
      <c r="D265" s="16">
        <f>IF($B265="","",IFERROR(INDEX(Materiais!$C$6:$C$405,MATCH($B265,Materiais!$A$6:$A$405,0)),""))</f>
        <v/>
      </c>
      <c r="E265" s="22" t="n"/>
      <c r="F265" s="18">
        <f>IF($B265="","",IFERROR(INDEX(Materiais!$D$6:$D$405,MATCH($B265,Materiais!$A$6:$A$405,0)),0))</f>
        <v/>
      </c>
      <c r="G265" s="18">
        <f>IF(OR(E265="",F265=""),"",E265*F265)</f>
        <v/>
      </c>
    </row>
    <row r="266">
      <c r="A266" s="16" t="n"/>
      <c r="B266" s="16" t="n"/>
      <c r="C266" s="16">
        <f>IF($B266="","",IFERROR(INDEX(Materiais!$B$6:$B$405,MATCH($B266,Materiais!$A$6:$A$405,0)),"Código não cadastrado"))</f>
        <v/>
      </c>
      <c r="D266" s="16">
        <f>IF($B266="","",IFERROR(INDEX(Materiais!$C$6:$C$405,MATCH($B266,Materiais!$A$6:$A$405,0)),""))</f>
        <v/>
      </c>
      <c r="E266" s="22" t="n"/>
      <c r="F266" s="18">
        <f>IF($B266="","",IFERROR(INDEX(Materiais!$D$6:$D$405,MATCH($B266,Materiais!$A$6:$A$405,0)),0))</f>
        <v/>
      </c>
      <c r="G266" s="18">
        <f>IF(OR(E266="",F266=""),"",E266*F266)</f>
        <v/>
      </c>
    </row>
    <row r="267">
      <c r="A267" s="16" t="n"/>
      <c r="B267" s="16" t="n"/>
      <c r="C267" s="16">
        <f>IF($B267="","",IFERROR(INDEX(Materiais!$B$6:$B$405,MATCH($B267,Materiais!$A$6:$A$405,0)),"Código não cadastrado"))</f>
        <v/>
      </c>
      <c r="D267" s="16">
        <f>IF($B267="","",IFERROR(INDEX(Materiais!$C$6:$C$405,MATCH($B267,Materiais!$A$6:$A$405,0)),""))</f>
        <v/>
      </c>
      <c r="E267" s="22" t="n"/>
      <c r="F267" s="18">
        <f>IF($B267="","",IFERROR(INDEX(Materiais!$D$6:$D$405,MATCH($B267,Materiais!$A$6:$A$405,0)),0))</f>
        <v/>
      </c>
      <c r="G267" s="18">
        <f>IF(OR(E267="",F267=""),"",E267*F267)</f>
        <v/>
      </c>
    </row>
    <row r="268">
      <c r="A268" s="16" t="n"/>
      <c r="B268" s="16" t="n"/>
      <c r="C268" s="16">
        <f>IF($B268="","",IFERROR(INDEX(Materiais!$B$6:$B$405,MATCH($B268,Materiais!$A$6:$A$405,0)),"Código não cadastrado"))</f>
        <v/>
      </c>
      <c r="D268" s="16">
        <f>IF($B268="","",IFERROR(INDEX(Materiais!$C$6:$C$405,MATCH($B268,Materiais!$A$6:$A$405,0)),""))</f>
        <v/>
      </c>
      <c r="E268" s="22" t="n"/>
      <c r="F268" s="18">
        <f>IF($B268="","",IFERROR(INDEX(Materiais!$D$6:$D$405,MATCH($B268,Materiais!$A$6:$A$405,0)),0))</f>
        <v/>
      </c>
      <c r="G268" s="18">
        <f>IF(OR(E268="",F268=""),"",E268*F268)</f>
        <v/>
      </c>
    </row>
    <row r="269">
      <c r="A269" s="16" t="n"/>
      <c r="B269" s="16" t="n"/>
      <c r="C269" s="16">
        <f>IF($B269="","",IFERROR(INDEX(Materiais!$B$6:$B$405,MATCH($B269,Materiais!$A$6:$A$405,0)),"Código não cadastrado"))</f>
        <v/>
      </c>
      <c r="D269" s="16">
        <f>IF($B269="","",IFERROR(INDEX(Materiais!$C$6:$C$405,MATCH($B269,Materiais!$A$6:$A$405,0)),""))</f>
        <v/>
      </c>
      <c r="E269" s="22" t="n"/>
      <c r="F269" s="18">
        <f>IF($B269="","",IFERROR(INDEX(Materiais!$D$6:$D$405,MATCH($B269,Materiais!$A$6:$A$405,0)),0))</f>
        <v/>
      </c>
      <c r="G269" s="18">
        <f>IF(OR(E269="",F269=""),"",E269*F269)</f>
        <v/>
      </c>
    </row>
    <row r="270">
      <c r="A270" s="16" t="n"/>
      <c r="B270" s="16" t="n"/>
      <c r="C270" s="16">
        <f>IF($B270="","",IFERROR(INDEX(Materiais!$B$6:$B$405,MATCH($B270,Materiais!$A$6:$A$405,0)),"Código não cadastrado"))</f>
        <v/>
      </c>
      <c r="D270" s="16">
        <f>IF($B270="","",IFERROR(INDEX(Materiais!$C$6:$C$405,MATCH($B270,Materiais!$A$6:$A$405,0)),""))</f>
        <v/>
      </c>
      <c r="E270" s="22" t="n"/>
      <c r="F270" s="18">
        <f>IF($B270="","",IFERROR(INDEX(Materiais!$D$6:$D$405,MATCH($B270,Materiais!$A$6:$A$405,0)),0))</f>
        <v/>
      </c>
      <c r="G270" s="18">
        <f>IF(OR(E270="",F270=""),"",E270*F270)</f>
        <v/>
      </c>
    </row>
    <row r="271">
      <c r="A271" s="16" t="n"/>
      <c r="B271" s="16" t="n"/>
      <c r="C271" s="16">
        <f>IF($B271="","",IFERROR(INDEX(Materiais!$B$6:$B$405,MATCH($B271,Materiais!$A$6:$A$405,0)),"Código não cadastrado"))</f>
        <v/>
      </c>
      <c r="D271" s="16">
        <f>IF($B271="","",IFERROR(INDEX(Materiais!$C$6:$C$405,MATCH($B271,Materiais!$A$6:$A$405,0)),""))</f>
        <v/>
      </c>
      <c r="E271" s="22" t="n"/>
      <c r="F271" s="18">
        <f>IF($B271="","",IFERROR(INDEX(Materiais!$D$6:$D$405,MATCH($B271,Materiais!$A$6:$A$405,0)),0))</f>
        <v/>
      </c>
      <c r="G271" s="18">
        <f>IF(OR(E271="",F271=""),"",E271*F271)</f>
        <v/>
      </c>
    </row>
    <row r="272">
      <c r="A272" s="16" t="n"/>
      <c r="B272" s="16" t="n"/>
      <c r="C272" s="16">
        <f>IF($B272="","",IFERROR(INDEX(Materiais!$B$6:$B$405,MATCH($B272,Materiais!$A$6:$A$405,0)),"Código não cadastrado"))</f>
        <v/>
      </c>
      <c r="D272" s="16">
        <f>IF($B272="","",IFERROR(INDEX(Materiais!$C$6:$C$405,MATCH($B272,Materiais!$A$6:$A$405,0)),""))</f>
        <v/>
      </c>
      <c r="E272" s="22" t="n"/>
      <c r="F272" s="18">
        <f>IF($B272="","",IFERROR(INDEX(Materiais!$D$6:$D$405,MATCH($B272,Materiais!$A$6:$A$405,0)),0))</f>
        <v/>
      </c>
      <c r="G272" s="18">
        <f>IF(OR(E272="",F272=""),"",E272*F272)</f>
        <v/>
      </c>
    </row>
    <row r="273">
      <c r="A273" s="16" t="n"/>
      <c r="B273" s="16" t="n"/>
      <c r="C273" s="16">
        <f>IF($B273="","",IFERROR(INDEX(Materiais!$B$6:$B$405,MATCH($B273,Materiais!$A$6:$A$405,0)),"Código não cadastrado"))</f>
        <v/>
      </c>
      <c r="D273" s="16">
        <f>IF($B273="","",IFERROR(INDEX(Materiais!$C$6:$C$405,MATCH($B273,Materiais!$A$6:$A$405,0)),""))</f>
        <v/>
      </c>
      <c r="E273" s="22" t="n"/>
      <c r="F273" s="18">
        <f>IF($B273="","",IFERROR(INDEX(Materiais!$D$6:$D$405,MATCH($B273,Materiais!$A$6:$A$405,0)),0))</f>
        <v/>
      </c>
      <c r="G273" s="18">
        <f>IF(OR(E273="",F273=""),"",E273*F273)</f>
        <v/>
      </c>
    </row>
    <row r="274">
      <c r="A274" s="16" t="n"/>
      <c r="B274" s="16" t="n"/>
      <c r="C274" s="16">
        <f>IF($B274="","",IFERROR(INDEX(Materiais!$B$6:$B$405,MATCH($B274,Materiais!$A$6:$A$405,0)),"Código não cadastrado"))</f>
        <v/>
      </c>
      <c r="D274" s="16">
        <f>IF($B274="","",IFERROR(INDEX(Materiais!$C$6:$C$405,MATCH($B274,Materiais!$A$6:$A$405,0)),""))</f>
        <v/>
      </c>
      <c r="E274" s="22" t="n"/>
      <c r="F274" s="18">
        <f>IF($B274="","",IFERROR(INDEX(Materiais!$D$6:$D$405,MATCH($B274,Materiais!$A$6:$A$405,0)),0))</f>
        <v/>
      </c>
      <c r="G274" s="18">
        <f>IF(OR(E274="",F274=""),"",E274*F274)</f>
        <v/>
      </c>
    </row>
    <row r="275">
      <c r="A275" s="16" t="n"/>
      <c r="B275" s="16" t="n"/>
      <c r="C275" s="16">
        <f>IF($B275="","",IFERROR(INDEX(Materiais!$B$6:$B$405,MATCH($B275,Materiais!$A$6:$A$405,0)),"Código não cadastrado"))</f>
        <v/>
      </c>
      <c r="D275" s="16">
        <f>IF($B275="","",IFERROR(INDEX(Materiais!$C$6:$C$405,MATCH($B275,Materiais!$A$6:$A$405,0)),""))</f>
        <v/>
      </c>
      <c r="E275" s="22" t="n"/>
      <c r="F275" s="18">
        <f>IF($B275="","",IFERROR(INDEX(Materiais!$D$6:$D$405,MATCH($B275,Materiais!$A$6:$A$405,0)),0))</f>
        <v/>
      </c>
      <c r="G275" s="18">
        <f>IF(OR(E275="",F275=""),"",E275*F275)</f>
        <v/>
      </c>
    </row>
    <row r="276">
      <c r="A276" s="16" t="n"/>
      <c r="B276" s="16" t="n"/>
      <c r="C276" s="16">
        <f>IF($B276="","",IFERROR(INDEX(Materiais!$B$6:$B$405,MATCH($B276,Materiais!$A$6:$A$405,0)),"Código não cadastrado"))</f>
        <v/>
      </c>
      <c r="D276" s="16">
        <f>IF($B276="","",IFERROR(INDEX(Materiais!$C$6:$C$405,MATCH($B276,Materiais!$A$6:$A$405,0)),""))</f>
        <v/>
      </c>
      <c r="E276" s="22" t="n"/>
      <c r="F276" s="18">
        <f>IF($B276="","",IFERROR(INDEX(Materiais!$D$6:$D$405,MATCH($B276,Materiais!$A$6:$A$405,0)),0))</f>
        <v/>
      </c>
      <c r="G276" s="18">
        <f>IF(OR(E276="",F276=""),"",E276*F276)</f>
        <v/>
      </c>
    </row>
    <row r="277">
      <c r="A277" s="16" t="n"/>
      <c r="B277" s="16" t="n"/>
      <c r="C277" s="16">
        <f>IF($B277="","",IFERROR(INDEX(Materiais!$B$6:$B$405,MATCH($B277,Materiais!$A$6:$A$405,0)),"Código não cadastrado"))</f>
        <v/>
      </c>
      <c r="D277" s="16">
        <f>IF($B277="","",IFERROR(INDEX(Materiais!$C$6:$C$405,MATCH($B277,Materiais!$A$6:$A$405,0)),""))</f>
        <v/>
      </c>
      <c r="E277" s="22" t="n"/>
      <c r="F277" s="18">
        <f>IF($B277="","",IFERROR(INDEX(Materiais!$D$6:$D$405,MATCH($B277,Materiais!$A$6:$A$405,0)),0))</f>
        <v/>
      </c>
      <c r="G277" s="18">
        <f>IF(OR(E277="",F277=""),"",E277*F277)</f>
        <v/>
      </c>
    </row>
    <row r="278">
      <c r="A278" s="16" t="n"/>
      <c r="B278" s="16" t="n"/>
      <c r="C278" s="16">
        <f>IF($B278="","",IFERROR(INDEX(Materiais!$B$6:$B$405,MATCH($B278,Materiais!$A$6:$A$405,0)),"Código não cadastrado"))</f>
        <v/>
      </c>
      <c r="D278" s="16">
        <f>IF($B278="","",IFERROR(INDEX(Materiais!$C$6:$C$405,MATCH($B278,Materiais!$A$6:$A$405,0)),""))</f>
        <v/>
      </c>
      <c r="E278" s="22" t="n"/>
      <c r="F278" s="18">
        <f>IF($B278="","",IFERROR(INDEX(Materiais!$D$6:$D$405,MATCH($B278,Materiais!$A$6:$A$405,0)),0))</f>
        <v/>
      </c>
      <c r="G278" s="18">
        <f>IF(OR(E278="",F278=""),"",E278*F278)</f>
        <v/>
      </c>
    </row>
    <row r="279">
      <c r="A279" s="16" t="n"/>
      <c r="B279" s="16" t="n"/>
      <c r="C279" s="16">
        <f>IF($B279="","",IFERROR(INDEX(Materiais!$B$6:$B$405,MATCH($B279,Materiais!$A$6:$A$405,0)),"Código não cadastrado"))</f>
        <v/>
      </c>
      <c r="D279" s="16">
        <f>IF($B279="","",IFERROR(INDEX(Materiais!$C$6:$C$405,MATCH($B279,Materiais!$A$6:$A$405,0)),""))</f>
        <v/>
      </c>
      <c r="E279" s="22" t="n"/>
      <c r="F279" s="18">
        <f>IF($B279="","",IFERROR(INDEX(Materiais!$D$6:$D$405,MATCH($B279,Materiais!$A$6:$A$405,0)),0))</f>
        <v/>
      </c>
      <c r="G279" s="18">
        <f>IF(OR(E279="",F279=""),"",E279*F279)</f>
        <v/>
      </c>
    </row>
    <row r="280">
      <c r="A280" s="16" t="n"/>
      <c r="B280" s="16" t="n"/>
      <c r="C280" s="16">
        <f>IF($B280="","",IFERROR(INDEX(Materiais!$B$6:$B$405,MATCH($B280,Materiais!$A$6:$A$405,0)),"Código não cadastrado"))</f>
        <v/>
      </c>
      <c r="D280" s="16">
        <f>IF($B280="","",IFERROR(INDEX(Materiais!$C$6:$C$405,MATCH($B280,Materiais!$A$6:$A$405,0)),""))</f>
        <v/>
      </c>
      <c r="E280" s="22" t="n"/>
      <c r="F280" s="18">
        <f>IF($B280="","",IFERROR(INDEX(Materiais!$D$6:$D$405,MATCH($B280,Materiais!$A$6:$A$405,0)),0))</f>
        <v/>
      </c>
      <c r="G280" s="18">
        <f>IF(OR(E280="",F280=""),"",E280*F280)</f>
        <v/>
      </c>
    </row>
    <row r="281">
      <c r="A281" s="16" t="n"/>
      <c r="B281" s="16" t="n"/>
      <c r="C281" s="16">
        <f>IF($B281="","",IFERROR(INDEX(Materiais!$B$6:$B$405,MATCH($B281,Materiais!$A$6:$A$405,0)),"Código não cadastrado"))</f>
        <v/>
      </c>
      <c r="D281" s="16">
        <f>IF($B281="","",IFERROR(INDEX(Materiais!$C$6:$C$405,MATCH($B281,Materiais!$A$6:$A$405,0)),""))</f>
        <v/>
      </c>
      <c r="E281" s="22" t="n"/>
      <c r="F281" s="18">
        <f>IF($B281="","",IFERROR(INDEX(Materiais!$D$6:$D$405,MATCH($B281,Materiais!$A$6:$A$405,0)),0))</f>
        <v/>
      </c>
      <c r="G281" s="18">
        <f>IF(OR(E281="",F281=""),"",E281*F281)</f>
        <v/>
      </c>
    </row>
    <row r="282">
      <c r="A282" s="16" t="n"/>
      <c r="B282" s="16" t="n"/>
      <c r="C282" s="16">
        <f>IF($B282="","",IFERROR(INDEX(Materiais!$B$6:$B$405,MATCH($B282,Materiais!$A$6:$A$405,0)),"Código não cadastrado"))</f>
        <v/>
      </c>
      <c r="D282" s="16">
        <f>IF($B282="","",IFERROR(INDEX(Materiais!$C$6:$C$405,MATCH($B282,Materiais!$A$6:$A$405,0)),""))</f>
        <v/>
      </c>
      <c r="E282" s="22" t="n"/>
      <c r="F282" s="18">
        <f>IF($B282="","",IFERROR(INDEX(Materiais!$D$6:$D$405,MATCH($B282,Materiais!$A$6:$A$405,0)),0))</f>
        <v/>
      </c>
      <c r="G282" s="18">
        <f>IF(OR(E282="",F282=""),"",E282*F282)</f>
        <v/>
      </c>
    </row>
    <row r="283">
      <c r="A283" s="16" t="n"/>
      <c r="B283" s="16" t="n"/>
      <c r="C283" s="16">
        <f>IF($B283="","",IFERROR(INDEX(Materiais!$B$6:$B$405,MATCH($B283,Materiais!$A$6:$A$405,0)),"Código não cadastrado"))</f>
        <v/>
      </c>
      <c r="D283" s="16">
        <f>IF($B283="","",IFERROR(INDEX(Materiais!$C$6:$C$405,MATCH($B283,Materiais!$A$6:$A$405,0)),""))</f>
        <v/>
      </c>
      <c r="E283" s="22" t="n"/>
      <c r="F283" s="18">
        <f>IF($B283="","",IFERROR(INDEX(Materiais!$D$6:$D$405,MATCH($B283,Materiais!$A$6:$A$405,0)),0))</f>
        <v/>
      </c>
      <c r="G283" s="18">
        <f>IF(OR(E283="",F283=""),"",E283*F283)</f>
        <v/>
      </c>
    </row>
    <row r="284">
      <c r="A284" s="16" t="n"/>
      <c r="B284" s="16" t="n"/>
      <c r="C284" s="16">
        <f>IF($B284="","",IFERROR(INDEX(Materiais!$B$6:$B$405,MATCH($B284,Materiais!$A$6:$A$405,0)),"Código não cadastrado"))</f>
        <v/>
      </c>
      <c r="D284" s="16">
        <f>IF($B284="","",IFERROR(INDEX(Materiais!$C$6:$C$405,MATCH($B284,Materiais!$A$6:$A$405,0)),""))</f>
        <v/>
      </c>
      <c r="E284" s="22" t="n"/>
      <c r="F284" s="18">
        <f>IF($B284="","",IFERROR(INDEX(Materiais!$D$6:$D$405,MATCH($B284,Materiais!$A$6:$A$405,0)),0))</f>
        <v/>
      </c>
      <c r="G284" s="18">
        <f>IF(OR(E284="",F284=""),"",E284*F284)</f>
        <v/>
      </c>
    </row>
    <row r="285">
      <c r="A285" s="16" t="n"/>
      <c r="B285" s="16" t="n"/>
      <c r="C285" s="16">
        <f>IF($B285="","",IFERROR(INDEX(Materiais!$B$6:$B$405,MATCH($B285,Materiais!$A$6:$A$405,0)),"Código não cadastrado"))</f>
        <v/>
      </c>
      <c r="D285" s="16">
        <f>IF($B285="","",IFERROR(INDEX(Materiais!$C$6:$C$405,MATCH($B285,Materiais!$A$6:$A$405,0)),""))</f>
        <v/>
      </c>
      <c r="E285" s="22" t="n"/>
      <c r="F285" s="18">
        <f>IF($B285="","",IFERROR(INDEX(Materiais!$D$6:$D$405,MATCH($B285,Materiais!$A$6:$A$405,0)),0))</f>
        <v/>
      </c>
      <c r="G285" s="18">
        <f>IF(OR(E285="",F285=""),"",E285*F285)</f>
        <v/>
      </c>
    </row>
    <row r="286">
      <c r="A286" s="16" t="n"/>
      <c r="B286" s="16" t="n"/>
      <c r="C286" s="16">
        <f>IF($B286="","",IFERROR(INDEX(Materiais!$B$6:$B$405,MATCH($B286,Materiais!$A$6:$A$405,0)),"Código não cadastrado"))</f>
        <v/>
      </c>
      <c r="D286" s="16">
        <f>IF($B286="","",IFERROR(INDEX(Materiais!$C$6:$C$405,MATCH($B286,Materiais!$A$6:$A$405,0)),""))</f>
        <v/>
      </c>
      <c r="E286" s="22" t="n"/>
      <c r="F286" s="18">
        <f>IF($B286="","",IFERROR(INDEX(Materiais!$D$6:$D$405,MATCH($B286,Materiais!$A$6:$A$405,0)),0))</f>
        <v/>
      </c>
      <c r="G286" s="18">
        <f>IF(OR(E286="",F286=""),"",E286*F286)</f>
        <v/>
      </c>
    </row>
    <row r="287">
      <c r="A287" s="16" t="n"/>
      <c r="B287" s="16" t="n"/>
      <c r="C287" s="16">
        <f>IF($B287="","",IFERROR(INDEX(Materiais!$B$6:$B$405,MATCH($B287,Materiais!$A$6:$A$405,0)),"Código não cadastrado"))</f>
        <v/>
      </c>
      <c r="D287" s="16">
        <f>IF($B287="","",IFERROR(INDEX(Materiais!$C$6:$C$405,MATCH($B287,Materiais!$A$6:$A$405,0)),""))</f>
        <v/>
      </c>
      <c r="E287" s="22" t="n"/>
      <c r="F287" s="18">
        <f>IF($B287="","",IFERROR(INDEX(Materiais!$D$6:$D$405,MATCH($B287,Materiais!$A$6:$A$405,0)),0))</f>
        <v/>
      </c>
      <c r="G287" s="18">
        <f>IF(OR(E287="",F287=""),"",E287*F287)</f>
        <v/>
      </c>
    </row>
    <row r="288">
      <c r="A288" s="16" t="n"/>
      <c r="B288" s="16" t="n"/>
      <c r="C288" s="16">
        <f>IF($B288="","",IFERROR(INDEX(Materiais!$B$6:$B$405,MATCH($B288,Materiais!$A$6:$A$405,0)),"Código não cadastrado"))</f>
        <v/>
      </c>
      <c r="D288" s="16">
        <f>IF($B288="","",IFERROR(INDEX(Materiais!$C$6:$C$405,MATCH($B288,Materiais!$A$6:$A$405,0)),""))</f>
        <v/>
      </c>
      <c r="E288" s="22" t="n"/>
      <c r="F288" s="18">
        <f>IF($B288="","",IFERROR(INDEX(Materiais!$D$6:$D$405,MATCH($B288,Materiais!$A$6:$A$405,0)),0))</f>
        <v/>
      </c>
      <c r="G288" s="18">
        <f>IF(OR(E288="",F288=""),"",E288*F288)</f>
        <v/>
      </c>
    </row>
    <row r="289">
      <c r="A289" s="16" t="n"/>
      <c r="B289" s="16" t="n"/>
      <c r="C289" s="16">
        <f>IF($B289="","",IFERROR(INDEX(Materiais!$B$6:$B$405,MATCH($B289,Materiais!$A$6:$A$405,0)),"Código não cadastrado"))</f>
        <v/>
      </c>
      <c r="D289" s="16">
        <f>IF($B289="","",IFERROR(INDEX(Materiais!$C$6:$C$405,MATCH($B289,Materiais!$A$6:$A$405,0)),""))</f>
        <v/>
      </c>
      <c r="E289" s="22" t="n"/>
      <c r="F289" s="18">
        <f>IF($B289="","",IFERROR(INDEX(Materiais!$D$6:$D$405,MATCH($B289,Materiais!$A$6:$A$405,0)),0))</f>
        <v/>
      </c>
      <c r="G289" s="18">
        <f>IF(OR(E289="",F289=""),"",E289*F289)</f>
        <v/>
      </c>
    </row>
    <row r="290">
      <c r="A290" s="16" t="n"/>
      <c r="B290" s="16" t="n"/>
      <c r="C290" s="16">
        <f>IF($B290="","",IFERROR(INDEX(Materiais!$B$6:$B$405,MATCH($B290,Materiais!$A$6:$A$405,0)),"Código não cadastrado"))</f>
        <v/>
      </c>
      <c r="D290" s="16">
        <f>IF($B290="","",IFERROR(INDEX(Materiais!$C$6:$C$405,MATCH($B290,Materiais!$A$6:$A$405,0)),""))</f>
        <v/>
      </c>
      <c r="E290" s="22" t="n"/>
      <c r="F290" s="18">
        <f>IF($B290="","",IFERROR(INDEX(Materiais!$D$6:$D$405,MATCH($B290,Materiais!$A$6:$A$405,0)),0))</f>
        <v/>
      </c>
      <c r="G290" s="18">
        <f>IF(OR(E290="",F290=""),"",E290*F290)</f>
        <v/>
      </c>
    </row>
    <row r="291">
      <c r="A291" s="16" t="n"/>
      <c r="B291" s="16" t="n"/>
      <c r="C291" s="16">
        <f>IF($B291="","",IFERROR(INDEX(Materiais!$B$6:$B$405,MATCH($B291,Materiais!$A$6:$A$405,0)),"Código não cadastrado"))</f>
        <v/>
      </c>
      <c r="D291" s="16">
        <f>IF($B291="","",IFERROR(INDEX(Materiais!$C$6:$C$405,MATCH($B291,Materiais!$A$6:$A$405,0)),""))</f>
        <v/>
      </c>
      <c r="E291" s="22" t="n"/>
      <c r="F291" s="18">
        <f>IF($B291="","",IFERROR(INDEX(Materiais!$D$6:$D$405,MATCH($B291,Materiais!$A$6:$A$405,0)),0))</f>
        <v/>
      </c>
      <c r="G291" s="18">
        <f>IF(OR(E291="",F291=""),"",E291*F291)</f>
        <v/>
      </c>
    </row>
    <row r="292">
      <c r="A292" s="16" t="n"/>
      <c r="B292" s="16" t="n"/>
      <c r="C292" s="16">
        <f>IF($B292="","",IFERROR(INDEX(Materiais!$B$6:$B$405,MATCH($B292,Materiais!$A$6:$A$405,0)),"Código não cadastrado"))</f>
        <v/>
      </c>
      <c r="D292" s="16">
        <f>IF($B292="","",IFERROR(INDEX(Materiais!$C$6:$C$405,MATCH($B292,Materiais!$A$6:$A$405,0)),""))</f>
        <v/>
      </c>
      <c r="E292" s="22" t="n"/>
      <c r="F292" s="18">
        <f>IF($B292="","",IFERROR(INDEX(Materiais!$D$6:$D$405,MATCH($B292,Materiais!$A$6:$A$405,0)),0))</f>
        <v/>
      </c>
      <c r="G292" s="18">
        <f>IF(OR(E292="",F292=""),"",E292*F292)</f>
        <v/>
      </c>
    </row>
    <row r="293">
      <c r="A293" s="16" t="n"/>
      <c r="B293" s="16" t="n"/>
      <c r="C293" s="16">
        <f>IF($B293="","",IFERROR(INDEX(Materiais!$B$6:$B$405,MATCH($B293,Materiais!$A$6:$A$405,0)),"Código não cadastrado"))</f>
        <v/>
      </c>
      <c r="D293" s="16">
        <f>IF($B293="","",IFERROR(INDEX(Materiais!$C$6:$C$405,MATCH($B293,Materiais!$A$6:$A$405,0)),""))</f>
        <v/>
      </c>
      <c r="E293" s="22" t="n"/>
      <c r="F293" s="18">
        <f>IF($B293="","",IFERROR(INDEX(Materiais!$D$6:$D$405,MATCH($B293,Materiais!$A$6:$A$405,0)),0))</f>
        <v/>
      </c>
      <c r="G293" s="18">
        <f>IF(OR(E293="",F293=""),"",E293*F293)</f>
        <v/>
      </c>
    </row>
    <row r="294">
      <c r="A294" s="16" t="n"/>
      <c r="B294" s="16" t="n"/>
      <c r="C294" s="16">
        <f>IF($B294="","",IFERROR(INDEX(Materiais!$B$6:$B$405,MATCH($B294,Materiais!$A$6:$A$405,0)),"Código não cadastrado"))</f>
        <v/>
      </c>
      <c r="D294" s="16">
        <f>IF($B294="","",IFERROR(INDEX(Materiais!$C$6:$C$405,MATCH($B294,Materiais!$A$6:$A$405,0)),""))</f>
        <v/>
      </c>
      <c r="E294" s="22" t="n"/>
      <c r="F294" s="18">
        <f>IF($B294="","",IFERROR(INDEX(Materiais!$D$6:$D$405,MATCH($B294,Materiais!$A$6:$A$405,0)),0))</f>
        <v/>
      </c>
      <c r="G294" s="18">
        <f>IF(OR(E294="",F294=""),"",E294*F294)</f>
        <v/>
      </c>
    </row>
    <row r="295">
      <c r="A295" s="16" t="n"/>
      <c r="B295" s="16" t="n"/>
      <c r="C295" s="16">
        <f>IF($B295="","",IFERROR(INDEX(Materiais!$B$6:$B$405,MATCH($B295,Materiais!$A$6:$A$405,0)),"Código não cadastrado"))</f>
        <v/>
      </c>
      <c r="D295" s="16">
        <f>IF($B295="","",IFERROR(INDEX(Materiais!$C$6:$C$405,MATCH($B295,Materiais!$A$6:$A$405,0)),""))</f>
        <v/>
      </c>
      <c r="E295" s="22" t="n"/>
      <c r="F295" s="18">
        <f>IF($B295="","",IFERROR(INDEX(Materiais!$D$6:$D$405,MATCH($B295,Materiais!$A$6:$A$405,0)),0))</f>
        <v/>
      </c>
      <c r="G295" s="18">
        <f>IF(OR(E295="",F295=""),"",E295*F295)</f>
        <v/>
      </c>
    </row>
    <row r="296">
      <c r="A296" s="16" t="n"/>
      <c r="B296" s="16" t="n"/>
      <c r="C296" s="16">
        <f>IF($B296="","",IFERROR(INDEX(Materiais!$B$6:$B$405,MATCH($B296,Materiais!$A$6:$A$405,0)),"Código não cadastrado"))</f>
        <v/>
      </c>
      <c r="D296" s="16">
        <f>IF($B296="","",IFERROR(INDEX(Materiais!$C$6:$C$405,MATCH($B296,Materiais!$A$6:$A$405,0)),""))</f>
        <v/>
      </c>
      <c r="E296" s="22" t="n"/>
      <c r="F296" s="18">
        <f>IF($B296="","",IFERROR(INDEX(Materiais!$D$6:$D$405,MATCH($B296,Materiais!$A$6:$A$405,0)),0))</f>
        <v/>
      </c>
      <c r="G296" s="18">
        <f>IF(OR(E296="",F296=""),"",E296*F296)</f>
        <v/>
      </c>
    </row>
    <row r="297">
      <c r="A297" s="16" t="n"/>
      <c r="B297" s="16" t="n"/>
      <c r="C297" s="16">
        <f>IF($B297="","",IFERROR(INDEX(Materiais!$B$6:$B$405,MATCH($B297,Materiais!$A$6:$A$405,0)),"Código não cadastrado"))</f>
        <v/>
      </c>
      <c r="D297" s="16">
        <f>IF($B297="","",IFERROR(INDEX(Materiais!$C$6:$C$405,MATCH($B297,Materiais!$A$6:$A$405,0)),""))</f>
        <v/>
      </c>
      <c r="E297" s="22" t="n"/>
      <c r="F297" s="18">
        <f>IF($B297="","",IFERROR(INDEX(Materiais!$D$6:$D$405,MATCH($B297,Materiais!$A$6:$A$405,0)),0))</f>
        <v/>
      </c>
      <c r="G297" s="18">
        <f>IF(OR(E297="",F297=""),"",E297*F297)</f>
        <v/>
      </c>
    </row>
    <row r="298">
      <c r="A298" s="16" t="n"/>
      <c r="B298" s="16" t="n"/>
      <c r="C298" s="16">
        <f>IF($B298="","",IFERROR(INDEX(Materiais!$B$6:$B$405,MATCH($B298,Materiais!$A$6:$A$405,0)),"Código não cadastrado"))</f>
        <v/>
      </c>
      <c r="D298" s="16">
        <f>IF($B298="","",IFERROR(INDEX(Materiais!$C$6:$C$405,MATCH($B298,Materiais!$A$6:$A$405,0)),""))</f>
        <v/>
      </c>
      <c r="E298" s="22" t="n"/>
      <c r="F298" s="18">
        <f>IF($B298="","",IFERROR(INDEX(Materiais!$D$6:$D$405,MATCH($B298,Materiais!$A$6:$A$405,0)),0))</f>
        <v/>
      </c>
      <c r="G298" s="18">
        <f>IF(OR(E298="",F298=""),"",E298*F298)</f>
        <v/>
      </c>
    </row>
    <row r="299">
      <c r="A299" s="16" t="n"/>
      <c r="B299" s="16" t="n"/>
      <c r="C299" s="16">
        <f>IF($B299="","",IFERROR(INDEX(Materiais!$B$6:$B$405,MATCH($B299,Materiais!$A$6:$A$405,0)),"Código não cadastrado"))</f>
        <v/>
      </c>
      <c r="D299" s="16">
        <f>IF($B299="","",IFERROR(INDEX(Materiais!$C$6:$C$405,MATCH($B299,Materiais!$A$6:$A$405,0)),""))</f>
        <v/>
      </c>
      <c r="E299" s="22" t="n"/>
      <c r="F299" s="18">
        <f>IF($B299="","",IFERROR(INDEX(Materiais!$D$6:$D$405,MATCH($B299,Materiais!$A$6:$A$405,0)),0))</f>
        <v/>
      </c>
      <c r="G299" s="18">
        <f>IF(OR(E299="",F299=""),"",E299*F299)</f>
        <v/>
      </c>
    </row>
    <row r="300">
      <c r="A300" s="16" t="n"/>
      <c r="B300" s="16" t="n"/>
      <c r="C300" s="16">
        <f>IF($B300="","",IFERROR(INDEX(Materiais!$B$6:$B$405,MATCH($B300,Materiais!$A$6:$A$405,0)),"Código não cadastrado"))</f>
        <v/>
      </c>
      <c r="D300" s="16">
        <f>IF($B300="","",IFERROR(INDEX(Materiais!$C$6:$C$405,MATCH($B300,Materiais!$A$6:$A$405,0)),""))</f>
        <v/>
      </c>
      <c r="E300" s="22" t="n"/>
      <c r="F300" s="18">
        <f>IF($B300="","",IFERROR(INDEX(Materiais!$D$6:$D$405,MATCH($B300,Materiais!$A$6:$A$405,0)),0))</f>
        <v/>
      </c>
      <c r="G300" s="18">
        <f>IF(OR(E300="",F300=""),"",E300*F300)</f>
        <v/>
      </c>
    </row>
    <row r="301">
      <c r="A301" s="16" t="n"/>
      <c r="B301" s="16" t="n"/>
      <c r="C301" s="16">
        <f>IF($B301="","",IFERROR(INDEX(Materiais!$B$6:$B$405,MATCH($B301,Materiais!$A$6:$A$405,0)),"Código não cadastrado"))</f>
        <v/>
      </c>
      <c r="D301" s="16">
        <f>IF($B301="","",IFERROR(INDEX(Materiais!$C$6:$C$405,MATCH($B301,Materiais!$A$6:$A$405,0)),""))</f>
        <v/>
      </c>
      <c r="E301" s="22" t="n"/>
      <c r="F301" s="18">
        <f>IF($B301="","",IFERROR(INDEX(Materiais!$D$6:$D$405,MATCH($B301,Materiais!$A$6:$A$405,0)),0))</f>
        <v/>
      </c>
      <c r="G301" s="18">
        <f>IF(OR(E301="",F301=""),"",E301*F301)</f>
        <v/>
      </c>
    </row>
    <row r="302">
      <c r="A302" s="16" t="n"/>
      <c r="B302" s="16" t="n"/>
      <c r="C302" s="16">
        <f>IF($B302="","",IFERROR(INDEX(Materiais!$B$6:$B$405,MATCH($B302,Materiais!$A$6:$A$405,0)),"Código não cadastrado"))</f>
        <v/>
      </c>
      <c r="D302" s="16">
        <f>IF($B302="","",IFERROR(INDEX(Materiais!$C$6:$C$405,MATCH($B302,Materiais!$A$6:$A$405,0)),""))</f>
        <v/>
      </c>
      <c r="E302" s="22" t="n"/>
      <c r="F302" s="18">
        <f>IF($B302="","",IFERROR(INDEX(Materiais!$D$6:$D$405,MATCH($B302,Materiais!$A$6:$A$405,0)),0))</f>
        <v/>
      </c>
      <c r="G302" s="18">
        <f>IF(OR(E302="",F302=""),"",E302*F302)</f>
        <v/>
      </c>
    </row>
    <row r="303">
      <c r="A303" s="16" t="n"/>
      <c r="B303" s="16" t="n"/>
      <c r="C303" s="16">
        <f>IF($B303="","",IFERROR(INDEX(Materiais!$B$6:$B$405,MATCH($B303,Materiais!$A$6:$A$405,0)),"Código não cadastrado"))</f>
        <v/>
      </c>
      <c r="D303" s="16">
        <f>IF($B303="","",IFERROR(INDEX(Materiais!$C$6:$C$405,MATCH($B303,Materiais!$A$6:$A$405,0)),""))</f>
        <v/>
      </c>
      <c r="E303" s="22" t="n"/>
      <c r="F303" s="18">
        <f>IF($B303="","",IFERROR(INDEX(Materiais!$D$6:$D$405,MATCH($B303,Materiais!$A$6:$A$405,0)),0))</f>
        <v/>
      </c>
      <c r="G303" s="18">
        <f>IF(OR(E303="",F303=""),"",E303*F303)</f>
        <v/>
      </c>
    </row>
    <row r="304">
      <c r="A304" s="16" t="n"/>
      <c r="B304" s="16" t="n"/>
      <c r="C304" s="16">
        <f>IF($B304="","",IFERROR(INDEX(Materiais!$B$6:$B$405,MATCH($B304,Materiais!$A$6:$A$405,0)),"Código não cadastrado"))</f>
        <v/>
      </c>
      <c r="D304" s="16">
        <f>IF($B304="","",IFERROR(INDEX(Materiais!$C$6:$C$405,MATCH($B304,Materiais!$A$6:$A$405,0)),""))</f>
        <v/>
      </c>
      <c r="E304" s="22" t="n"/>
      <c r="F304" s="18">
        <f>IF($B304="","",IFERROR(INDEX(Materiais!$D$6:$D$405,MATCH($B304,Materiais!$A$6:$A$405,0)),0))</f>
        <v/>
      </c>
      <c r="G304" s="18">
        <f>IF(OR(E304="",F304=""),"",E304*F304)</f>
        <v/>
      </c>
    </row>
    <row r="305">
      <c r="A305" s="16" t="n"/>
      <c r="B305" s="16" t="n"/>
      <c r="C305" s="16">
        <f>IF($B305="","",IFERROR(INDEX(Materiais!$B$6:$B$405,MATCH($B305,Materiais!$A$6:$A$405,0)),"Código não cadastrado"))</f>
        <v/>
      </c>
      <c r="D305" s="16">
        <f>IF($B305="","",IFERROR(INDEX(Materiais!$C$6:$C$405,MATCH($B305,Materiais!$A$6:$A$405,0)),""))</f>
        <v/>
      </c>
      <c r="E305" s="22" t="n"/>
      <c r="F305" s="18">
        <f>IF($B305="","",IFERROR(INDEX(Materiais!$D$6:$D$405,MATCH($B305,Materiais!$A$6:$A$405,0)),0))</f>
        <v/>
      </c>
      <c r="G305" s="18">
        <f>IF(OR(E305="",F305=""),"",E305*F305)</f>
        <v/>
      </c>
    </row>
    <row r="306">
      <c r="A306" s="16" t="n"/>
      <c r="B306" s="16" t="n"/>
      <c r="C306" s="16">
        <f>IF($B306="","",IFERROR(INDEX(Materiais!$B$6:$B$405,MATCH($B306,Materiais!$A$6:$A$405,0)),"Código não cadastrado"))</f>
        <v/>
      </c>
      <c r="D306" s="16">
        <f>IF($B306="","",IFERROR(INDEX(Materiais!$C$6:$C$405,MATCH($B306,Materiais!$A$6:$A$405,0)),""))</f>
        <v/>
      </c>
      <c r="E306" s="22" t="n"/>
      <c r="F306" s="18">
        <f>IF($B306="","",IFERROR(INDEX(Materiais!$D$6:$D$405,MATCH($B306,Materiais!$A$6:$A$405,0)),0))</f>
        <v/>
      </c>
      <c r="G306" s="18">
        <f>IF(OR(E306="",F306=""),"",E306*F306)</f>
        <v/>
      </c>
    </row>
    <row r="307">
      <c r="A307" s="16" t="n"/>
      <c r="B307" s="16" t="n"/>
      <c r="C307" s="16">
        <f>IF($B307="","",IFERROR(INDEX(Materiais!$B$6:$B$405,MATCH($B307,Materiais!$A$6:$A$405,0)),"Código não cadastrado"))</f>
        <v/>
      </c>
      <c r="D307" s="16">
        <f>IF($B307="","",IFERROR(INDEX(Materiais!$C$6:$C$405,MATCH($B307,Materiais!$A$6:$A$405,0)),""))</f>
        <v/>
      </c>
      <c r="E307" s="22" t="n"/>
      <c r="F307" s="18">
        <f>IF($B307="","",IFERROR(INDEX(Materiais!$D$6:$D$405,MATCH($B307,Materiais!$A$6:$A$405,0)),0))</f>
        <v/>
      </c>
      <c r="G307" s="18">
        <f>IF(OR(E307="",F307=""),"",E307*F307)</f>
        <v/>
      </c>
    </row>
    <row r="308">
      <c r="A308" s="16" t="n"/>
      <c r="B308" s="16" t="n"/>
      <c r="C308" s="16">
        <f>IF($B308="","",IFERROR(INDEX(Materiais!$B$6:$B$405,MATCH($B308,Materiais!$A$6:$A$405,0)),"Código não cadastrado"))</f>
        <v/>
      </c>
      <c r="D308" s="16">
        <f>IF($B308="","",IFERROR(INDEX(Materiais!$C$6:$C$405,MATCH($B308,Materiais!$A$6:$A$405,0)),""))</f>
        <v/>
      </c>
      <c r="E308" s="22" t="n"/>
      <c r="F308" s="18">
        <f>IF($B308="","",IFERROR(INDEX(Materiais!$D$6:$D$405,MATCH($B308,Materiais!$A$6:$A$405,0)),0))</f>
        <v/>
      </c>
      <c r="G308" s="18">
        <f>IF(OR(E308="",F308=""),"",E308*F308)</f>
        <v/>
      </c>
    </row>
    <row r="309">
      <c r="A309" s="16" t="n"/>
      <c r="B309" s="16" t="n"/>
      <c r="C309" s="16">
        <f>IF($B309="","",IFERROR(INDEX(Materiais!$B$6:$B$405,MATCH($B309,Materiais!$A$6:$A$405,0)),"Código não cadastrado"))</f>
        <v/>
      </c>
      <c r="D309" s="16">
        <f>IF($B309="","",IFERROR(INDEX(Materiais!$C$6:$C$405,MATCH($B309,Materiais!$A$6:$A$405,0)),""))</f>
        <v/>
      </c>
      <c r="E309" s="22" t="n"/>
      <c r="F309" s="18">
        <f>IF($B309="","",IFERROR(INDEX(Materiais!$D$6:$D$405,MATCH($B309,Materiais!$A$6:$A$405,0)),0))</f>
        <v/>
      </c>
      <c r="G309" s="18">
        <f>IF(OR(E309="",F309=""),"",E309*F309)</f>
        <v/>
      </c>
    </row>
    <row r="310">
      <c r="A310" s="16" t="n"/>
      <c r="B310" s="16" t="n"/>
      <c r="C310" s="16">
        <f>IF($B310="","",IFERROR(INDEX(Materiais!$B$6:$B$405,MATCH($B310,Materiais!$A$6:$A$405,0)),"Código não cadastrado"))</f>
        <v/>
      </c>
      <c r="D310" s="16">
        <f>IF($B310="","",IFERROR(INDEX(Materiais!$C$6:$C$405,MATCH($B310,Materiais!$A$6:$A$405,0)),""))</f>
        <v/>
      </c>
      <c r="E310" s="22" t="n"/>
      <c r="F310" s="18">
        <f>IF($B310="","",IFERROR(INDEX(Materiais!$D$6:$D$405,MATCH($B310,Materiais!$A$6:$A$405,0)),0))</f>
        <v/>
      </c>
      <c r="G310" s="18">
        <f>IF(OR(E310="",F310=""),"",E310*F310)</f>
        <v/>
      </c>
    </row>
    <row r="311">
      <c r="A311" s="16" t="n"/>
      <c r="B311" s="16" t="n"/>
      <c r="C311" s="16">
        <f>IF($B311="","",IFERROR(INDEX(Materiais!$B$6:$B$405,MATCH($B311,Materiais!$A$6:$A$405,0)),"Código não cadastrado"))</f>
        <v/>
      </c>
      <c r="D311" s="16">
        <f>IF($B311="","",IFERROR(INDEX(Materiais!$C$6:$C$405,MATCH($B311,Materiais!$A$6:$A$405,0)),""))</f>
        <v/>
      </c>
      <c r="E311" s="22" t="n"/>
      <c r="F311" s="18">
        <f>IF($B311="","",IFERROR(INDEX(Materiais!$D$6:$D$405,MATCH($B311,Materiais!$A$6:$A$405,0)),0))</f>
        <v/>
      </c>
      <c r="G311" s="18">
        <f>IF(OR(E311="",F311=""),"",E311*F311)</f>
        <v/>
      </c>
    </row>
    <row r="312">
      <c r="A312" s="16" t="n"/>
      <c r="B312" s="16" t="n"/>
      <c r="C312" s="16">
        <f>IF($B312="","",IFERROR(INDEX(Materiais!$B$6:$B$405,MATCH($B312,Materiais!$A$6:$A$405,0)),"Código não cadastrado"))</f>
        <v/>
      </c>
      <c r="D312" s="16">
        <f>IF($B312="","",IFERROR(INDEX(Materiais!$C$6:$C$405,MATCH($B312,Materiais!$A$6:$A$405,0)),""))</f>
        <v/>
      </c>
      <c r="E312" s="22" t="n"/>
      <c r="F312" s="18">
        <f>IF($B312="","",IFERROR(INDEX(Materiais!$D$6:$D$405,MATCH($B312,Materiais!$A$6:$A$405,0)),0))</f>
        <v/>
      </c>
      <c r="G312" s="18">
        <f>IF(OR(E312="",F312=""),"",E312*F312)</f>
        <v/>
      </c>
    </row>
    <row r="313">
      <c r="A313" s="16" t="n"/>
      <c r="B313" s="16" t="n"/>
      <c r="C313" s="16">
        <f>IF($B313="","",IFERROR(INDEX(Materiais!$B$6:$B$405,MATCH($B313,Materiais!$A$6:$A$405,0)),"Código não cadastrado"))</f>
        <v/>
      </c>
      <c r="D313" s="16">
        <f>IF($B313="","",IFERROR(INDEX(Materiais!$C$6:$C$405,MATCH($B313,Materiais!$A$6:$A$405,0)),""))</f>
        <v/>
      </c>
      <c r="E313" s="22" t="n"/>
      <c r="F313" s="18">
        <f>IF($B313="","",IFERROR(INDEX(Materiais!$D$6:$D$405,MATCH($B313,Materiais!$A$6:$A$405,0)),0))</f>
        <v/>
      </c>
      <c r="G313" s="18">
        <f>IF(OR(E313="",F313=""),"",E313*F313)</f>
        <v/>
      </c>
    </row>
    <row r="314">
      <c r="A314" s="16" t="n"/>
      <c r="B314" s="16" t="n"/>
      <c r="C314" s="16">
        <f>IF($B314="","",IFERROR(INDEX(Materiais!$B$6:$B$405,MATCH($B314,Materiais!$A$6:$A$405,0)),"Código não cadastrado"))</f>
        <v/>
      </c>
      <c r="D314" s="16">
        <f>IF($B314="","",IFERROR(INDEX(Materiais!$C$6:$C$405,MATCH($B314,Materiais!$A$6:$A$405,0)),""))</f>
        <v/>
      </c>
      <c r="E314" s="22" t="n"/>
      <c r="F314" s="18">
        <f>IF($B314="","",IFERROR(INDEX(Materiais!$D$6:$D$405,MATCH($B314,Materiais!$A$6:$A$405,0)),0))</f>
        <v/>
      </c>
      <c r="G314" s="18">
        <f>IF(OR(E314="",F314=""),"",E314*F314)</f>
        <v/>
      </c>
    </row>
    <row r="315">
      <c r="A315" s="16" t="n"/>
      <c r="B315" s="16" t="n"/>
      <c r="C315" s="16">
        <f>IF($B315="","",IFERROR(INDEX(Materiais!$B$6:$B$405,MATCH($B315,Materiais!$A$6:$A$405,0)),"Código não cadastrado"))</f>
        <v/>
      </c>
      <c r="D315" s="16">
        <f>IF($B315="","",IFERROR(INDEX(Materiais!$C$6:$C$405,MATCH($B315,Materiais!$A$6:$A$405,0)),""))</f>
        <v/>
      </c>
      <c r="E315" s="22" t="n"/>
      <c r="F315" s="18">
        <f>IF($B315="","",IFERROR(INDEX(Materiais!$D$6:$D$405,MATCH($B315,Materiais!$A$6:$A$405,0)),0))</f>
        <v/>
      </c>
      <c r="G315" s="18">
        <f>IF(OR(E315="",F315=""),"",E315*F315)</f>
        <v/>
      </c>
    </row>
    <row r="316">
      <c r="A316" s="16" t="n"/>
      <c r="B316" s="16" t="n"/>
      <c r="C316" s="16">
        <f>IF($B316="","",IFERROR(INDEX(Materiais!$B$6:$B$405,MATCH($B316,Materiais!$A$6:$A$405,0)),"Código não cadastrado"))</f>
        <v/>
      </c>
      <c r="D316" s="16">
        <f>IF($B316="","",IFERROR(INDEX(Materiais!$C$6:$C$405,MATCH($B316,Materiais!$A$6:$A$405,0)),""))</f>
        <v/>
      </c>
      <c r="E316" s="22" t="n"/>
      <c r="F316" s="18">
        <f>IF($B316="","",IFERROR(INDEX(Materiais!$D$6:$D$405,MATCH($B316,Materiais!$A$6:$A$405,0)),0))</f>
        <v/>
      </c>
      <c r="G316" s="18">
        <f>IF(OR(E316="",F316=""),"",E316*F316)</f>
        <v/>
      </c>
    </row>
    <row r="317">
      <c r="A317" s="16" t="n"/>
      <c r="B317" s="16" t="n"/>
      <c r="C317" s="16">
        <f>IF($B317="","",IFERROR(INDEX(Materiais!$B$6:$B$405,MATCH($B317,Materiais!$A$6:$A$405,0)),"Código não cadastrado"))</f>
        <v/>
      </c>
      <c r="D317" s="16">
        <f>IF($B317="","",IFERROR(INDEX(Materiais!$C$6:$C$405,MATCH($B317,Materiais!$A$6:$A$405,0)),""))</f>
        <v/>
      </c>
      <c r="E317" s="22" t="n"/>
      <c r="F317" s="18">
        <f>IF($B317="","",IFERROR(INDEX(Materiais!$D$6:$D$405,MATCH($B317,Materiais!$A$6:$A$405,0)),0))</f>
        <v/>
      </c>
      <c r="G317" s="18">
        <f>IF(OR(E317="",F317=""),"",E317*F317)</f>
        <v/>
      </c>
    </row>
    <row r="318">
      <c r="A318" s="16" t="n"/>
      <c r="B318" s="16" t="n"/>
      <c r="C318" s="16">
        <f>IF($B318="","",IFERROR(INDEX(Materiais!$B$6:$B$405,MATCH($B318,Materiais!$A$6:$A$405,0)),"Código não cadastrado"))</f>
        <v/>
      </c>
      <c r="D318" s="16">
        <f>IF($B318="","",IFERROR(INDEX(Materiais!$C$6:$C$405,MATCH($B318,Materiais!$A$6:$A$405,0)),""))</f>
        <v/>
      </c>
      <c r="E318" s="22" t="n"/>
      <c r="F318" s="18">
        <f>IF($B318="","",IFERROR(INDEX(Materiais!$D$6:$D$405,MATCH($B318,Materiais!$A$6:$A$405,0)),0))</f>
        <v/>
      </c>
      <c r="G318" s="18">
        <f>IF(OR(E318="",F318=""),"",E318*F318)</f>
        <v/>
      </c>
    </row>
    <row r="319">
      <c r="A319" s="16" t="n"/>
      <c r="B319" s="16" t="n"/>
      <c r="C319" s="16">
        <f>IF($B319="","",IFERROR(INDEX(Materiais!$B$6:$B$405,MATCH($B319,Materiais!$A$6:$A$405,0)),"Código não cadastrado"))</f>
        <v/>
      </c>
      <c r="D319" s="16">
        <f>IF($B319="","",IFERROR(INDEX(Materiais!$C$6:$C$405,MATCH($B319,Materiais!$A$6:$A$405,0)),""))</f>
        <v/>
      </c>
      <c r="E319" s="22" t="n"/>
      <c r="F319" s="18">
        <f>IF($B319="","",IFERROR(INDEX(Materiais!$D$6:$D$405,MATCH($B319,Materiais!$A$6:$A$405,0)),0))</f>
        <v/>
      </c>
      <c r="G319" s="18">
        <f>IF(OR(E319="",F319=""),"",E319*F319)</f>
        <v/>
      </c>
    </row>
    <row r="320">
      <c r="A320" s="16" t="n"/>
      <c r="B320" s="16" t="n"/>
      <c r="C320" s="16">
        <f>IF($B320="","",IFERROR(INDEX(Materiais!$B$6:$B$405,MATCH($B320,Materiais!$A$6:$A$405,0)),"Código não cadastrado"))</f>
        <v/>
      </c>
      <c r="D320" s="16">
        <f>IF($B320="","",IFERROR(INDEX(Materiais!$C$6:$C$405,MATCH($B320,Materiais!$A$6:$A$405,0)),""))</f>
        <v/>
      </c>
      <c r="E320" s="22" t="n"/>
      <c r="F320" s="18">
        <f>IF($B320="","",IFERROR(INDEX(Materiais!$D$6:$D$405,MATCH($B320,Materiais!$A$6:$A$405,0)),0))</f>
        <v/>
      </c>
      <c r="G320" s="18">
        <f>IF(OR(E320="",F320=""),"",E320*F320)</f>
        <v/>
      </c>
    </row>
    <row r="321">
      <c r="A321" s="16" t="n"/>
      <c r="B321" s="16" t="n"/>
      <c r="C321" s="16">
        <f>IF($B321="","",IFERROR(INDEX(Materiais!$B$6:$B$405,MATCH($B321,Materiais!$A$6:$A$405,0)),"Código não cadastrado"))</f>
        <v/>
      </c>
      <c r="D321" s="16">
        <f>IF($B321="","",IFERROR(INDEX(Materiais!$C$6:$C$405,MATCH($B321,Materiais!$A$6:$A$405,0)),""))</f>
        <v/>
      </c>
      <c r="E321" s="22" t="n"/>
      <c r="F321" s="18">
        <f>IF($B321="","",IFERROR(INDEX(Materiais!$D$6:$D$405,MATCH($B321,Materiais!$A$6:$A$405,0)),0))</f>
        <v/>
      </c>
      <c r="G321" s="18">
        <f>IF(OR(E321="",F321=""),"",E321*F321)</f>
        <v/>
      </c>
    </row>
    <row r="322">
      <c r="A322" s="16" t="n"/>
      <c r="B322" s="16" t="n"/>
      <c r="C322" s="16">
        <f>IF($B322="","",IFERROR(INDEX(Materiais!$B$6:$B$405,MATCH($B322,Materiais!$A$6:$A$405,0)),"Código não cadastrado"))</f>
        <v/>
      </c>
      <c r="D322" s="16">
        <f>IF($B322="","",IFERROR(INDEX(Materiais!$C$6:$C$405,MATCH($B322,Materiais!$A$6:$A$405,0)),""))</f>
        <v/>
      </c>
      <c r="E322" s="22" t="n"/>
      <c r="F322" s="18">
        <f>IF($B322="","",IFERROR(INDEX(Materiais!$D$6:$D$405,MATCH($B322,Materiais!$A$6:$A$405,0)),0))</f>
        <v/>
      </c>
      <c r="G322" s="18">
        <f>IF(OR(E322="",F322=""),"",E322*F322)</f>
        <v/>
      </c>
    </row>
    <row r="323">
      <c r="A323" s="16" t="n"/>
      <c r="B323" s="16" t="n"/>
      <c r="C323" s="16">
        <f>IF($B323="","",IFERROR(INDEX(Materiais!$B$6:$B$405,MATCH($B323,Materiais!$A$6:$A$405,0)),"Código não cadastrado"))</f>
        <v/>
      </c>
      <c r="D323" s="16">
        <f>IF($B323="","",IFERROR(INDEX(Materiais!$C$6:$C$405,MATCH($B323,Materiais!$A$6:$A$405,0)),""))</f>
        <v/>
      </c>
      <c r="E323" s="22" t="n"/>
      <c r="F323" s="18">
        <f>IF($B323="","",IFERROR(INDEX(Materiais!$D$6:$D$405,MATCH($B323,Materiais!$A$6:$A$405,0)),0))</f>
        <v/>
      </c>
      <c r="G323" s="18">
        <f>IF(OR(E323="",F323=""),"",E323*F323)</f>
        <v/>
      </c>
    </row>
    <row r="324">
      <c r="A324" s="16" t="n"/>
      <c r="B324" s="16" t="n"/>
      <c r="C324" s="16">
        <f>IF($B324="","",IFERROR(INDEX(Materiais!$B$6:$B$405,MATCH($B324,Materiais!$A$6:$A$405,0)),"Código não cadastrado"))</f>
        <v/>
      </c>
      <c r="D324" s="16">
        <f>IF($B324="","",IFERROR(INDEX(Materiais!$C$6:$C$405,MATCH($B324,Materiais!$A$6:$A$405,0)),""))</f>
        <v/>
      </c>
      <c r="E324" s="22" t="n"/>
      <c r="F324" s="18">
        <f>IF($B324="","",IFERROR(INDEX(Materiais!$D$6:$D$405,MATCH($B324,Materiais!$A$6:$A$405,0)),0))</f>
        <v/>
      </c>
      <c r="G324" s="18">
        <f>IF(OR(E324="",F324=""),"",E324*F324)</f>
        <v/>
      </c>
    </row>
    <row r="325">
      <c r="A325" s="16" t="n"/>
      <c r="B325" s="16" t="n"/>
      <c r="C325" s="16">
        <f>IF($B325="","",IFERROR(INDEX(Materiais!$B$6:$B$405,MATCH($B325,Materiais!$A$6:$A$405,0)),"Código não cadastrado"))</f>
        <v/>
      </c>
      <c r="D325" s="16">
        <f>IF($B325="","",IFERROR(INDEX(Materiais!$C$6:$C$405,MATCH($B325,Materiais!$A$6:$A$405,0)),""))</f>
        <v/>
      </c>
      <c r="E325" s="22" t="n"/>
      <c r="F325" s="18">
        <f>IF($B325="","",IFERROR(INDEX(Materiais!$D$6:$D$405,MATCH($B325,Materiais!$A$6:$A$405,0)),0))</f>
        <v/>
      </c>
      <c r="G325" s="18">
        <f>IF(OR(E325="",F325=""),"",E325*F325)</f>
        <v/>
      </c>
    </row>
    <row r="326">
      <c r="A326" s="16" t="n"/>
      <c r="B326" s="16" t="n"/>
      <c r="C326" s="16">
        <f>IF($B326="","",IFERROR(INDEX(Materiais!$B$6:$B$405,MATCH($B326,Materiais!$A$6:$A$405,0)),"Código não cadastrado"))</f>
        <v/>
      </c>
      <c r="D326" s="16">
        <f>IF($B326="","",IFERROR(INDEX(Materiais!$C$6:$C$405,MATCH($B326,Materiais!$A$6:$A$405,0)),""))</f>
        <v/>
      </c>
      <c r="E326" s="22" t="n"/>
      <c r="F326" s="18">
        <f>IF($B326="","",IFERROR(INDEX(Materiais!$D$6:$D$405,MATCH($B326,Materiais!$A$6:$A$405,0)),0))</f>
        <v/>
      </c>
      <c r="G326" s="18">
        <f>IF(OR(E326="",F326=""),"",E326*F326)</f>
        <v/>
      </c>
    </row>
    <row r="327">
      <c r="A327" s="16" t="n"/>
      <c r="B327" s="16" t="n"/>
      <c r="C327" s="16">
        <f>IF($B327="","",IFERROR(INDEX(Materiais!$B$6:$B$405,MATCH($B327,Materiais!$A$6:$A$405,0)),"Código não cadastrado"))</f>
        <v/>
      </c>
      <c r="D327" s="16">
        <f>IF($B327="","",IFERROR(INDEX(Materiais!$C$6:$C$405,MATCH($B327,Materiais!$A$6:$A$405,0)),""))</f>
        <v/>
      </c>
      <c r="E327" s="22" t="n"/>
      <c r="F327" s="18">
        <f>IF($B327="","",IFERROR(INDEX(Materiais!$D$6:$D$405,MATCH($B327,Materiais!$A$6:$A$405,0)),0))</f>
        <v/>
      </c>
      <c r="G327" s="18">
        <f>IF(OR(E327="",F327=""),"",E327*F327)</f>
        <v/>
      </c>
    </row>
    <row r="328">
      <c r="A328" s="16" t="n"/>
      <c r="B328" s="16" t="n"/>
      <c r="C328" s="16">
        <f>IF($B328="","",IFERROR(INDEX(Materiais!$B$6:$B$405,MATCH($B328,Materiais!$A$6:$A$405,0)),"Código não cadastrado"))</f>
        <v/>
      </c>
      <c r="D328" s="16">
        <f>IF($B328="","",IFERROR(INDEX(Materiais!$C$6:$C$405,MATCH($B328,Materiais!$A$6:$A$405,0)),""))</f>
        <v/>
      </c>
      <c r="E328" s="22" t="n"/>
      <c r="F328" s="18">
        <f>IF($B328="","",IFERROR(INDEX(Materiais!$D$6:$D$405,MATCH($B328,Materiais!$A$6:$A$405,0)),0))</f>
        <v/>
      </c>
      <c r="G328" s="18">
        <f>IF(OR(E328="",F328=""),"",E328*F328)</f>
        <v/>
      </c>
    </row>
    <row r="329">
      <c r="A329" s="16" t="n"/>
      <c r="B329" s="16" t="n"/>
      <c r="C329" s="16">
        <f>IF($B329="","",IFERROR(INDEX(Materiais!$B$6:$B$405,MATCH($B329,Materiais!$A$6:$A$405,0)),"Código não cadastrado"))</f>
        <v/>
      </c>
      <c r="D329" s="16">
        <f>IF($B329="","",IFERROR(INDEX(Materiais!$C$6:$C$405,MATCH($B329,Materiais!$A$6:$A$405,0)),""))</f>
        <v/>
      </c>
      <c r="E329" s="22" t="n"/>
      <c r="F329" s="18">
        <f>IF($B329="","",IFERROR(INDEX(Materiais!$D$6:$D$405,MATCH($B329,Materiais!$A$6:$A$405,0)),0))</f>
        <v/>
      </c>
      <c r="G329" s="18">
        <f>IF(OR(E329="",F329=""),"",E329*F329)</f>
        <v/>
      </c>
    </row>
    <row r="330">
      <c r="A330" s="16" t="n"/>
      <c r="B330" s="16" t="n"/>
      <c r="C330" s="16">
        <f>IF($B330="","",IFERROR(INDEX(Materiais!$B$6:$B$405,MATCH($B330,Materiais!$A$6:$A$405,0)),"Código não cadastrado"))</f>
        <v/>
      </c>
      <c r="D330" s="16">
        <f>IF($B330="","",IFERROR(INDEX(Materiais!$C$6:$C$405,MATCH($B330,Materiais!$A$6:$A$405,0)),""))</f>
        <v/>
      </c>
      <c r="E330" s="22" t="n"/>
      <c r="F330" s="18">
        <f>IF($B330="","",IFERROR(INDEX(Materiais!$D$6:$D$405,MATCH($B330,Materiais!$A$6:$A$405,0)),0))</f>
        <v/>
      </c>
      <c r="G330" s="18">
        <f>IF(OR(E330="",F330=""),"",E330*F330)</f>
        <v/>
      </c>
    </row>
    <row r="331">
      <c r="A331" s="16" t="n"/>
      <c r="B331" s="16" t="n"/>
      <c r="C331" s="16">
        <f>IF($B331="","",IFERROR(INDEX(Materiais!$B$6:$B$405,MATCH($B331,Materiais!$A$6:$A$405,0)),"Código não cadastrado"))</f>
        <v/>
      </c>
      <c r="D331" s="16">
        <f>IF($B331="","",IFERROR(INDEX(Materiais!$C$6:$C$405,MATCH($B331,Materiais!$A$6:$A$405,0)),""))</f>
        <v/>
      </c>
      <c r="E331" s="22" t="n"/>
      <c r="F331" s="18">
        <f>IF($B331="","",IFERROR(INDEX(Materiais!$D$6:$D$405,MATCH($B331,Materiais!$A$6:$A$405,0)),0))</f>
        <v/>
      </c>
      <c r="G331" s="18">
        <f>IF(OR(E331="",F331=""),"",E331*F331)</f>
        <v/>
      </c>
    </row>
    <row r="332">
      <c r="A332" s="16" t="n"/>
      <c r="B332" s="16" t="n"/>
      <c r="C332" s="16">
        <f>IF($B332="","",IFERROR(INDEX(Materiais!$B$6:$B$405,MATCH($B332,Materiais!$A$6:$A$405,0)),"Código não cadastrado"))</f>
        <v/>
      </c>
      <c r="D332" s="16">
        <f>IF($B332="","",IFERROR(INDEX(Materiais!$C$6:$C$405,MATCH($B332,Materiais!$A$6:$A$405,0)),""))</f>
        <v/>
      </c>
      <c r="E332" s="22" t="n"/>
      <c r="F332" s="18">
        <f>IF($B332="","",IFERROR(INDEX(Materiais!$D$6:$D$405,MATCH($B332,Materiais!$A$6:$A$405,0)),0))</f>
        <v/>
      </c>
      <c r="G332" s="18">
        <f>IF(OR(E332="",F332=""),"",E332*F332)</f>
        <v/>
      </c>
    </row>
    <row r="333">
      <c r="A333" s="16" t="n"/>
      <c r="B333" s="16" t="n"/>
      <c r="C333" s="16">
        <f>IF($B333="","",IFERROR(INDEX(Materiais!$B$6:$B$405,MATCH($B333,Materiais!$A$6:$A$405,0)),"Código não cadastrado"))</f>
        <v/>
      </c>
      <c r="D333" s="16">
        <f>IF($B333="","",IFERROR(INDEX(Materiais!$C$6:$C$405,MATCH($B333,Materiais!$A$6:$A$405,0)),""))</f>
        <v/>
      </c>
      <c r="E333" s="22" t="n"/>
      <c r="F333" s="18">
        <f>IF($B333="","",IFERROR(INDEX(Materiais!$D$6:$D$405,MATCH($B333,Materiais!$A$6:$A$405,0)),0))</f>
        <v/>
      </c>
      <c r="G333" s="18">
        <f>IF(OR(E333="",F333=""),"",E333*F333)</f>
        <v/>
      </c>
    </row>
    <row r="334">
      <c r="A334" s="16" t="n"/>
      <c r="B334" s="16" t="n"/>
      <c r="C334" s="16">
        <f>IF($B334="","",IFERROR(INDEX(Materiais!$B$6:$B$405,MATCH($B334,Materiais!$A$6:$A$405,0)),"Código não cadastrado"))</f>
        <v/>
      </c>
      <c r="D334" s="16">
        <f>IF($B334="","",IFERROR(INDEX(Materiais!$C$6:$C$405,MATCH($B334,Materiais!$A$6:$A$405,0)),""))</f>
        <v/>
      </c>
      <c r="E334" s="22" t="n"/>
      <c r="F334" s="18">
        <f>IF($B334="","",IFERROR(INDEX(Materiais!$D$6:$D$405,MATCH($B334,Materiais!$A$6:$A$405,0)),0))</f>
        <v/>
      </c>
      <c r="G334" s="18">
        <f>IF(OR(E334="",F334=""),"",E334*F334)</f>
        <v/>
      </c>
    </row>
    <row r="335">
      <c r="A335" s="16" t="n"/>
      <c r="B335" s="16" t="n"/>
      <c r="C335" s="16">
        <f>IF($B335="","",IFERROR(INDEX(Materiais!$B$6:$B$405,MATCH($B335,Materiais!$A$6:$A$405,0)),"Código não cadastrado"))</f>
        <v/>
      </c>
      <c r="D335" s="16">
        <f>IF($B335="","",IFERROR(INDEX(Materiais!$C$6:$C$405,MATCH($B335,Materiais!$A$6:$A$405,0)),""))</f>
        <v/>
      </c>
      <c r="E335" s="22" t="n"/>
      <c r="F335" s="18">
        <f>IF($B335="","",IFERROR(INDEX(Materiais!$D$6:$D$405,MATCH($B335,Materiais!$A$6:$A$405,0)),0))</f>
        <v/>
      </c>
      <c r="G335" s="18">
        <f>IF(OR(E335="",F335=""),"",E335*F335)</f>
        <v/>
      </c>
    </row>
    <row r="336">
      <c r="A336" s="16" t="n"/>
      <c r="B336" s="16" t="n"/>
      <c r="C336" s="16">
        <f>IF($B336="","",IFERROR(INDEX(Materiais!$B$6:$B$405,MATCH($B336,Materiais!$A$6:$A$405,0)),"Código não cadastrado"))</f>
        <v/>
      </c>
      <c r="D336" s="16">
        <f>IF($B336="","",IFERROR(INDEX(Materiais!$C$6:$C$405,MATCH($B336,Materiais!$A$6:$A$405,0)),""))</f>
        <v/>
      </c>
      <c r="E336" s="22" t="n"/>
      <c r="F336" s="18">
        <f>IF($B336="","",IFERROR(INDEX(Materiais!$D$6:$D$405,MATCH($B336,Materiais!$A$6:$A$405,0)),0))</f>
        <v/>
      </c>
      <c r="G336" s="18">
        <f>IF(OR(E336="",F336=""),"",E336*F336)</f>
        <v/>
      </c>
    </row>
    <row r="337">
      <c r="A337" s="16" t="n"/>
      <c r="B337" s="16" t="n"/>
      <c r="C337" s="16">
        <f>IF($B337="","",IFERROR(INDEX(Materiais!$B$6:$B$405,MATCH($B337,Materiais!$A$6:$A$405,0)),"Código não cadastrado"))</f>
        <v/>
      </c>
      <c r="D337" s="16">
        <f>IF($B337="","",IFERROR(INDEX(Materiais!$C$6:$C$405,MATCH($B337,Materiais!$A$6:$A$405,0)),""))</f>
        <v/>
      </c>
      <c r="E337" s="22" t="n"/>
      <c r="F337" s="18">
        <f>IF($B337="","",IFERROR(INDEX(Materiais!$D$6:$D$405,MATCH($B337,Materiais!$A$6:$A$405,0)),0))</f>
        <v/>
      </c>
      <c r="G337" s="18">
        <f>IF(OR(E337="",F337=""),"",E337*F337)</f>
        <v/>
      </c>
    </row>
    <row r="338">
      <c r="A338" s="16" t="n"/>
      <c r="B338" s="16" t="n"/>
      <c r="C338" s="16">
        <f>IF($B338="","",IFERROR(INDEX(Materiais!$B$6:$B$405,MATCH($B338,Materiais!$A$6:$A$405,0)),"Código não cadastrado"))</f>
        <v/>
      </c>
      <c r="D338" s="16">
        <f>IF($B338="","",IFERROR(INDEX(Materiais!$C$6:$C$405,MATCH($B338,Materiais!$A$6:$A$405,0)),""))</f>
        <v/>
      </c>
      <c r="E338" s="22" t="n"/>
      <c r="F338" s="18">
        <f>IF($B338="","",IFERROR(INDEX(Materiais!$D$6:$D$405,MATCH($B338,Materiais!$A$6:$A$405,0)),0))</f>
        <v/>
      </c>
      <c r="G338" s="18">
        <f>IF(OR(E338="",F338=""),"",E338*F338)</f>
        <v/>
      </c>
    </row>
    <row r="339">
      <c r="A339" s="16" t="n"/>
      <c r="B339" s="16" t="n"/>
      <c r="C339" s="16">
        <f>IF($B339="","",IFERROR(INDEX(Materiais!$B$6:$B$405,MATCH($B339,Materiais!$A$6:$A$405,0)),"Código não cadastrado"))</f>
        <v/>
      </c>
      <c r="D339" s="16">
        <f>IF($B339="","",IFERROR(INDEX(Materiais!$C$6:$C$405,MATCH($B339,Materiais!$A$6:$A$405,0)),""))</f>
        <v/>
      </c>
      <c r="E339" s="22" t="n"/>
      <c r="F339" s="18">
        <f>IF($B339="","",IFERROR(INDEX(Materiais!$D$6:$D$405,MATCH($B339,Materiais!$A$6:$A$405,0)),0))</f>
        <v/>
      </c>
      <c r="G339" s="18">
        <f>IF(OR(E339="",F339=""),"",E339*F339)</f>
        <v/>
      </c>
    </row>
    <row r="340">
      <c r="A340" s="16" t="n"/>
      <c r="B340" s="16" t="n"/>
      <c r="C340" s="16">
        <f>IF($B340="","",IFERROR(INDEX(Materiais!$B$6:$B$405,MATCH($B340,Materiais!$A$6:$A$405,0)),"Código não cadastrado"))</f>
        <v/>
      </c>
      <c r="D340" s="16">
        <f>IF($B340="","",IFERROR(INDEX(Materiais!$C$6:$C$405,MATCH($B340,Materiais!$A$6:$A$405,0)),""))</f>
        <v/>
      </c>
      <c r="E340" s="22" t="n"/>
      <c r="F340" s="18">
        <f>IF($B340="","",IFERROR(INDEX(Materiais!$D$6:$D$405,MATCH($B340,Materiais!$A$6:$A$405,0)),0))</f>
        <v/>
      </c>
      <c r="G340" s="18">
        <f>IF(OR(E340="",F340=""),"",E340*F340)</f>
        <v/>
      </c>
    </row>
    <row r="341">
      <c r="A341" s="16" t="n"/>
      <c r="B341" s="16" t="n"/>
      <c r="C341" s="16">
        <f>IF($B341="","",IFERROR(INDEX(Materiais!$B$6:$B$405,MATCH($B341,Materiais!$A$6:$A$405,0)),"Código não cadastrado"))</f>
        <v/>
      </c>
      <c r="D341" s="16">
        <f>IF($B341="","",IFERROR(INDEX(Materiais!$C$6:$C$405,MATCH($B341,Materiais!$A$6:$A$405,0)),""))</f>
        <v/>
      </c>
      <c r="E341" s="22" t="n"/>
      <c r="F341" s="18">
        <f>IF($B341="","",IFERROR(INDEX(Materiais!$D$6:$D$405,MATCH($B341,Materiais!$A$6:$A$405,0)),0))</f>
        <v/>
      </c>
      <c r="G341" s="18">
        <f>IF(OR(E341="",F341=""),"",E341*F341)</f>
        <v/>
      </c>
    </row>
    <row r="342">
      <c r="A342" s="16" t="n"/>
      <c r="B342" s="16" t="n"/>
      <c r="C342" s="16">
        <f>IF($B342="","",IFERROR(INDEX(Materiais!$B$6:$B$405,MATCH($B342,Materiais!$A$6:$A$405,0)),"Código não cadastrado"))</f>
        <v/>
      </c>
      <c r="D342" s="16">
        <f>IF($B342="","",IFERROR(INDEX(Materiais!$C$6:$C$405,MATCH($B342,Materiais!$A$6:$A$405,0)),""))</f>
        <v/>
      </c>
      <c r="E342" s="22" t="n"/>
      <c r="F342" s="18">
        <f>IF($B342="","",IFERROR(INDEX(Materiais!$D$6:$D$405,MATCH($B342,Materiais!$A$6:$A$405,0)),0))</f>
        <v/>
      </c>
      <c r="G342" s="18">
        <f>IF(OR(E342="",F342=""),"",E342*F342)</f>
        <v/>
      </c>
    </row>
    <row r="343">
      <c r="A343" s="16" t="n"/>
      <c r="B343" s="16" t="n"/>
      <c r="C343" s="16">
        <f>IF($B343="","",IFERROR(INDEX(Materiais!$B$6:$B$405,MATCH($B343,Materiais!$A$6:$A$405,0)),"Código não cadastrado"))</f>
        <v/>
      </c>
      <c r="D343" s="16">
        <f>IF($B343="","",IFERROR(INDEX(Materiais!$C$6:$C$405,MATCH($B343,Materiais!$A$6:$A$405,0)),""))</f>
        <v/>
      </c>
      <c r="E343" s="22" t="n"/>
      <c r="F343" s="18">
        <f>IF($B343="","",IFERROR(INDEX(Materiais!$D$6:$D$405,MATCH($B343,Materiais!$A$6:$A$405,0)),0))</f>
        <v/>
      </c>
      <c r="G343" s="18">
        <f>IF(OR(E343="",F343=""),"",E343*F343)</f>
        <v/>
      </c>
    </row>
    <row r="344">
      <c r="A344" s="16" t="n"/>
      <c r="B344" s="16" t="n"/>
      <c r="C344" s="16">
        <f>IF($B344="","",IFERROR(INDEX(Materiais!$B$6:$B$405,MATCH($B344,Materiais!$A$6:$A$405,0)),"Código não cadastrado"))</f>
        <v/>
      </c>
      <c r="D344" s="16">
        <f>IF($B344="","",IFERROR(INDEX(Materiais!$C$6:$C$405,MATCH($B344,Materiais!$A$6:$A$405,0)),""))</f>
        <v/>
      </c>
      <c r="E344" s="22" t="n"/>
      <c r="F344" s="18">
        <f>IF($B344="","",IFERROR(INDEX(Materiais!$D$6:$D$405,MATCH($B344,Materiais!$A$6:$A$405,0)),0))</f>
        <v/>
      </c>
      <c r="G344" s="18">
        <f>IF(OR(E344="",F344=""),"",E344*F344)</f>
        <v/>
      </c>
    </row>
    <row r="345">
      <c r="A345" s="16" t="n"/>
      <c r="B345" s="16" t="n"/>
      <c r="C345" s="16">
        <f>IF($B345="","",IFERROR(INDEX(Materiais!$B$6:$B$405,MATCH($B345,Materiais!$A$6:$A$405,0)),"Código não cadastrado"))</f>
        <v/>
      </c>
      <c r="D345" s="16">
        <f>IF($B345="","",IFERROR(INDEX(Materiais!$C$6:$C$405,MATCH($B345,Materiais!$A$6:$A$405,0)),""))</f>
        <v/>
      </c>
      <c r="E345" s="22" t="n"/>
      <c r="F345" s="18">
        <f>IF($B345="","",IFERROR(INDEX(Materiais!$D$6:$D$405,MATCH($B345,Materiais!$A$6:$A$405,0)),0))</f>
        <v/>
      </c>
      <c r="G345" s="18">
        <f>IF(OR(E345="",F345=""),"",E345*F345)</f>
        <v/>
      </c>
    </row>
    <row r="346">
      <c r="A346" s="16" t="n"/>
      <c r="B346" s="16" t="n"/>
      <c r="C346" s="16">
        <f>IF($B346="","",IFERROR(INDEX(Materiais!$B$6:$B$405,MATCH($B346,Materiais!$A$6:$A$405,0)),"Código não cadastrado"))</f>
        <v/>
      </c>
      <c r="D346" s="16">
        <f>IF($B346="","",IFERROR(INDEX(Materiais!$C$6:$C$405,MATCH($B346,Materiais!$A$6:$A$405,0)),""))</f>
        <v/>
      </c>
      <c r="E346" s="22" t="n"/>
      <c r="F346" s="18">
        <f>IF($B346="","",IFERROR(INDEX(Materiais!$D$6:$D$405,MATCH($B346,Materiais!$A$6:$A$405,0)),0))</f>
        <v/>
      </c>
      <c r="G346" s="18">
        <f>IF(OR(E346="",F346=""),"",E346*F346)</f>
        <v/>
      </c>
    </row>
    <row r="347">
      <c r="A347" s="16" t="n"/>
      <c r="B347" s="16" t="n"/>
      <c r="C347" s="16">
        <f>IF($B347="","",IFERROR(INDEX(Materiais!$B$6:$B$405,MATCH($B347,Materiais!$A$6:$A$405,0)),"Código não cadastrado"))</f>
        <v/>
      </c>
      <c r="D347" s="16">
        <f>IF($B347="","",IFERROR(INDEX(Materiais!$C$6:$C$405,MATCH($B347,Materiais!$A$6:$A$405,0)),""))</f>
        <v/>
      </c>
      <c r="E347" s="22" t="n"/>
      <c r="F347" s="18">
        <f>IF($B347="","",IFERROR(INDEX(Materiais!$D$6:$D$405,MATCH($B347,Materiais!$A$6:$A$405,0)),0))</f>
        <v/>
      </c>
      <c r="G347" s="18">
        <f>IF(OR(E347="",F347=""),"",E347*F347)</f>
        <v/>
      </c>
    </row>
    <row r="348">
      <c r="A348" s="16" t="n"/>
      <c r="B348" s="16" t="n"/>
      <c r="C348" s="16">
        <f>IF($B348="","",IFERROR(INDEX(Materiais!$B$6:$B$405,MATCH($B348,Materiais!$A$6:$A$405,0)),"Código não cadastrado"))</f>
        <v/>
      </c>
      <c r="D348" s="16">
        <f>IF($B348="","",IFERROR(INDEX(Materiais!$C$6:$C$405,MATCH($B348,Materiais!$A$6:$A$405,0)),""))</f>
        <v/>
      </c>
      <c r="E348" s="22" t="n"/>
      <c r="F348" s="18">
        <f>IF($B348="","",IFERROR(INDEX(Materiais!$D$6:$D$405,MATCH($B348,Materiais!$A$6:$A$405,0)),0))</f>
        <v/>
      </c>
      <c r="G348" s="18">
        <f>IF(OR(E348="",F348=""),"",E348*F348)</f>
        <v/>
      </c>
    </row>
    <row r="349">
      <c r="A349" s="16" t="n"/>
      <c r="B349" s="16" t="n"/>
      <c r="C349" s="16">
        <f>IF($B349="","",IFERROR(INDEX(Materiais!$B$6:$B$405,MATCH($B349,Materiais!$A$6:$A$405,0)),"Código não cadastrado"))</f>
        <v/>
      </c>
      <c r="D349" s="16">
        <f>IF($B349="","",IFERROR(INDEX(Materiais!$C$6:$C$405,MATCH($B349,Materiais!$A$6:$A$405,0)),""))</f>
        <v/>
      </c>
      <c r="E349" s="22" t="n"/>
      <c r="F349" s="18">
        <f>IF($B349="","",IFERROR(INDEX(Materiais!$D$6:$D$405,MATCH($B349,Materiais!$A$6:$A$405,0)),0))</f>
        <v/>
      </c>
      <c r="G349" s="18">
        <f>IF(OR(E349="",F349=""),"",E349*F349)</f>
        <v/>
      </c>
    </row>
    <row r="350">
      <c r="A350" s="16" t="n"/>
      <c r="B350" s="16" t="n"/>
      <c r="C350" s="16">
        <f>IF($B350="","",IFERROR(INDEX(Materiais!$B$6:$B$405,MATCH($B350,Materiais!$A$6:$A$405,0)),"Código não cadastrado"))</f>
        <v/>
      </c>
      <c r="D350" s="16">
        <f>IF($B350="","",IFERROR(INDEX(Materiais!$C$6:$C$405,MATCH($B350,Materiais!$A$6:$A$405,0)),""))</f>
        <v/>
      </c>
      <c r="E350" s="22" t="n"/>
      <c r="F350" s="18">
        <f>IF($B350="","",IFERROR(INDEX(Materiais!$D$6:$D$405,MATCH($B350,Materiais!$A$6:$A$405,0)),0))</f>
        <v/>
      </c>
      <c r="G350" s="18">
        <f>IF(OR(E350="",F350=""),"",E350*F350)</f>
        <v/>
      </c>
    </row>
    <row r="351">
      <c r="A351" s="16" t="n"/>
      <c r="B351" s="16" t="n"/>
      <c r="C351" s="16">
        <f>IF($B351="","",IFERROR(INDEX(Materiais!$B$6:$B$405,MATCH($B351,Materiais!$A$6:$A$405,0)),"Código não cadastrado"))</f>
        <v/>
      </c>
      <c r="D351" s="16">
        <f>IF($B351="","",IFERROR(INDEX(Materiais!$C$6:$C$405,MATCH($B351,Materiais!$A$6:$A$405,0)),""))</f>
        <v/>
      </c>
      <c r="E351" s="22" t="n"/>
      <c r="F351" s="18">
        <f>IF($B351="","",IFERROR(INDEX(Materiais!$D$6:$D$405,MATCH($B351,Materiais!$A$6:$A$405,0)),0))</f>
        <v/>
      </c>
      <c r="G351" s="18">
        <f>IF(OR(E351="",F351=""),"",E351*F351)</f>
        <v/>
      </c>
    </row>
    <row r="352">
      <c r="A352" s="16" t="n"/>
      <c r="B352" s="16" t="n"/>
      <c r="C352" s="16">
        <f>IF($B352="","",IFERROR(INDEX(Materiais!$B$6:$B$405,MATCH($B352,Materiais!$A$6:$A$405,0)),"Código não cadastrado"))</f>
        <v/>
      </c>
      <c r="D352" s="16">
        <f>IF($B352="","",IFERROR(INDEX(Materiais!$C$6:$C$405,MATCH($B352,Materiais!$A$6:$A$405,0)),""))</f>
        <v/>
      </c>
      <c r="E352" s="22" t="n"/>
      <c r="F352" s="18">
        <f>IF($B352="","",IFERROR(INDEX(Materiais!$D$6:$D$405,MATCH($B352,Materiais!$A$6:$A$405,0)),0))</f>
        <v/>
      </c>
      <c r="G352" s="18">
        <f>IF(OR(E352="",F352=""),"",E352*F352)</f>
        <v/>
      </c>
    </row>
    <row r="353">
      <c r="A353" s="16" t="n"/>
      <c r="B353" s="16" t="n"/>
      <c r="C353" s="16">
        <f>IF($B353="","",IFERROR(INDEX(Materiais!$B$6:$B$405,MATCH($B353,Materiais!$A$6:$A$405,0)),"Código não cadastrado"))</f>
        <v/>
      </c>
      <c r="D353" s="16">
        <f>IF($B353="","",IFERROR(INDEX(Materiais!$C$6:$C$405,MATCH($B353,Materiais!$A$6:$A$405,0)),""))</f>
        <v/>
      </c>
      <c r="E353" s="22" t="n"/>
      <c r="F353" s="18">
        <f>IF($B353="","",IFERROR(INDEX(Materiais!$D$6:$D$405,MATCH($B353,Materiais!$A$6:$A$405,0)),0))</f>
        <v/>
      </c>
      <c r="G353" s="18">
        <f>IF(OR(E353="",F353=""),"",E353*F353)</f>
        <v/>
      </c>
    </row>
    <row r="354">
      <c r="A354" s="16" t="n"/>
      <c r="B354" s="16" t="n"/>
      <c r="C354" s="16">
        <f>IF($B354="","",IFERROR(INDEX(Materiais!$B$6:$B$405,MATCH($B354,Materiais!$A$6:$A$405,0)),"Código não cadastrado"))</f>
        <v/>
      </c>
      <c r="D354" s="16">
        <f>IF($B354="","",IFERROR(INDEX(Materiais!$C$6:$C$405,MATCH($B354,Materiais!$A$6:$A$405,0)),""))</f>
        <v/>
      </c>
      <c r="E354" s="22" t="n"/>
      <c r="F354" s="18">
        <f>IF($B354="","",IFERROR(INDEX(Materiais!$D$6:$D$405,MATCH($B354,Materiais!$A$6:$A$405,0)),0))</f>
        <v/>
      </c>
      <c r="G354" s="18">
        <f>IF(OR(E354="",F354=""),"",E354*F354)</f>
        <v/>
      </c>
    </row>
    <row r="355">
      <c r="A355" s="16" t="n"/>
      <c r="B355" s="16" t="n"/>
      <c r="C355" s="16">
        <f>IF($B355="","",IFERROR(INDEX(Materiais!$B$6:$B$405,MATCH($B355,Materiais!$A$6:$A$405,0)),"Código não cadastrado"))</f>
        <v/>
      </c>
      <c r="D355" s="16">
        <f>IF($B355="","",IFERROR(INDEX(Materiais!$C$6:$C$405,MATCH($B355,Materiais!$A$6:$A$405,0)),""))</f>
        <v/>
      </c>
      <c r="E355" s="22" t="n"/>
      <c r="F355" s="18">
        <f>IF($B355="","",IFERROR(INDEX(Materiais!$D$6:$D$405,MATCH($B355,Materiais!$A$6:$A$405,0)),0))</f>
        <v/>
      </c>
      <c r="G355" s="18">
        <f>IF(OR(E355="",F355=""),"",E355*F355)</f>
        <v/>
      </c>
    </row>
    <row r="356">
      <c r="A356" s="16" t="n"/>
      <c r="B356" s="16" t="n"/>
      <c r="C356" s="16">
        <f>IF($B356="","",IFERROR(INDEX(Materiais!$B$6:$B$405,MATCH($B356,Materiais!$A$6:$A$405,0)),"Código não cadastrado"))</f>
        <v/>
      </c>
      <c r="D356" s="16">
        <f>IF($B356="","",IFERROR(INDEX(Materiais!$C$6:$C$405,MATCH($B356,Materiais!$A$6:$A$405,0)),""))</f>
        <v/>
      </c>
      <c r="E356" s="22" t="n"/>
      <c r="F356" s="18">
        <f>IF($B356="","",IFERROR(INDEX(Materiais!$D$6:$D$405,MATCH($B356,Materiais!$A$6:$A$405,0)),0))</f>
        <v/>
      </c>
      <c r="G356" s="18">
        <f>IF(OR(E356="",F356=""),"",E356*F356)</f>
        <v/>
      </c>
    </row>
    <row r="357">
      <c r="A357" s="16" t="n"/>
      <c r="B357" s="16" t="n"/>
      <c r="C357" s="16">
        <f>IF($B357="","",IFERROR(INDEX(Materiais!$B$6:$B$405,MATCH($B357,Materiais!$A$6:$A$405,0)),"Código não cadastrado"))</f>
        <v/>
      </c>
      <c r="D357" s="16">
        <f>IF($B357="","",IFERROR(INDEX(Materiais!$C$6:$C$405,MATCH($B357,Materiais!$A$6:$A$405,0)),""))</f>
        <v/>
      </c>
      <c r="E357" s="22" t="n"/>
      <c r="F357" s="18">
        <f>IF($B357="","",IFERROR(INDEX(Materiais!$D$6:$D$405,MATCH($B357,Materiais!$A$6:$A$405,0)),0))</f>
        <v/>
      </c>
      <c r="G357" s="18">
        <f>IF(OR(E357="",F357=""),"",E357*F357)</f>
        <v/>
      </c>
    </row>
    <row r="358">
      <c r="A358" s="16" t="n"/>
      <c r="B358" s="16" t="n"/>
      <c r="C358" s="16">
        <f>IF($B358="","",IFERROR(INDEX(Materiais!$B$6:$B$405,MATCH($B358,Materiais!$A$6:$A$405,0)),"Código não cadastrado"))</f>
        <v/>
      </c>
      <c r="D358" s="16">
        <f>IF($B358="","",IFERROR(INDEX(Materiais!$C$6:$C$405,MATCH($B358,Materiais!$A$6:$A$405,0)),""))</f>
        <v/>
      </c>
      <c r="E358" s="22" t="n"/>
      <c r="F358" s="18">
        <f>IF($B358="","",IFERROR(INDEX(Materiais!$D$6:$D$405,MATCH($B358,Materiais!$A$6:$A$405,0)),0))</f>
        <v/>
      </c>
      <c r="G358" s="18">
        <f>IF(OR(E358="",F358=""),"",E358*F358)</f>
        <v/>
      </c>
    </row>
    <row r="359">
      <c r="A359" s="16" t="n"/>
      <c r="B359" s="16" t="n"/>
      <c r="C359" s="16">
        <f>IF($B359="","",IFERROR(INDEX(Materiais!$B$6:$B$405,MATCH($B359,Materiais!$A$6:$A$405,0)),"Código não cadastrado"))</f>
        <v/>
      </c>
      <c r="D359" s="16">
        <f>IF($B359="","",IFERROR(INDEX(Materiais!$C$6:$C$405,MATCH($B359,Materiais!$A$6:$A$405,0)),""))</f>
        <v/>
      </c>
      <c r="E359" s="22" t="n"/>
      <c r="F359" s="18">
        <f>IF($B359="","",IFERROR(INDEX(Materiais!$D$6:$D$405,MATCH($B359,Materiais!$A$6:$A$405,0)),0))</f>
        <v/>
      </c>
      <c r="G359" s="18">
        <f>IF(OR(E359="",F359=""),"",E359*F359)</f>
        <v/>
      </c>
    </row>
    <row r="360">
      <c r="A360" s="16" t="n"/>
      <c r="B360" s="16" t="n"/>
      <c r="C360" s="16">
        <f>IF($B360="","",IFERROR(INDEX(Materiais!$B$6:$B$405,MATCH($B360,Materiais!$A$6:$A$405,0)),"Código não cadastrado"))</f>
        <v/>
      </c>
      <c r="D360" s="16">
        <f>IF($B360="","",IFERROR(INDEX(Materiais!$C$6:$C$405,MATCH($B360,Materiais!$A$6:$A$405,0)),""))</f>
        <v/>
      </c>
      <c r="E360" s="22" t="n"/>
      <c r="F360" s="18">
        <f>IF($B360="","",IFERROR(INDEX(Materiais!$D$6:$D$405,MATCH($B360,Materiais!$A$6:$A$405,0)),0))</f>
        <v/>
      </c>
      <c r="G360" s="18">
        <f>IF(OR(E360="",F360=""),"",E360*F360)</f>
        <v/>
      </c>
    </row>
    <row r="361">
      <c r="A361" s="16" t="n"/>
      <c r="B361" s="16" t="n"/>
      <c r="C361" s="16">
        <f>IF($B361="","",IFERROR(INDEX(Materiais!$B$6:$B$405,MATCH($B361,Materiais!$A$6:$A$405,0)),"Código não cadastrado"))</f>
        <v/>
      </c>
      <c r="D361" s="16">
        <f>IF($B361="","",IFERROR(INDEX(Materiais!$C$6:$C$405,MATCH($B361,Materiais!$A$6:$A$405,0)),""))</f>
        <v/>
      </c>
      <c r="E361" s="22" t="n"/>
      <c r="F361" s="18">
        <f>IF($B361="","",IFERROR(INDEX(Materiais!$D$6:$D$405,MATCH($B361,Materiais!$A$6:$A$405,0)),0))</f>
        <v/>
      </c>
      <c r="G361" s="18">
        <f>IF(OR(E361="",F361=""),"",E361*F361)</f>
        <v/>
      </c>
    </row>
    <row r="362">
      <c r="A362" s="16" t="n"/>
      <c r="B362" s="16" t="n"/>
      <c r="C362" s="16">
        <f>IF($B362="","",IFERROR(INDEX(Materiais!$B$6:$B$405,MATCH($B362,Materiais!$A$6:$A$405,0)),"Código não cadastrado"))</f>
        <v/>
      </c>
      <c r="D362" s="16">
        <f>IF($B362="","",IFERROR(INDEX(Materiais!$C$6:$C$405,MATCH($B362,Materiais!$A$6:$A$405,0)),""))</f>
        <v/>
      </c>
      <c r="E362" s="22" t="n"/>
      <c r="F362" s="18">
        <f>IF($B362="","",IFERROR(INDEX(Materiais!$D$6:$D$405,MATCH($B362,Materiais!$A$6:$A$405,0)),0))</f>
        <v/>
      </c>
      <c r="G362" s="18">
        <f>IF(OR(E362="",F362=""),"",E362*F362)</f>
        <v/>
      </c>
    </row>
    <row r="363">
      <c r="A363" s="16" t="n"/>
      <c r="B363" s="16" t="n"/>
      <c r="C363" s="16">
        <f>IF($B363="","",IFERROR(INDEX(Materiais!$B$6:$B$405,MATCH($B363,Materiais!$A$6:$A$405,0)),"Código não cadastrado"))</f>
        <v/>
      </c>
      <c r="D363" s="16">
        <f>IF($B363="","",IFERROR(INDEX(Materiais!$C$6:$C$405,MATCH($B363,Materiais!$A$6:$A$405,0)),""))</f>
        <v/>
      </c>
      <c r="E363" s="22" t="n"/>
      <c r="F363" s="18">
        <f>IF($B363="","",IFERROR(INDEX(Materiais!$D$6:$D$405,MATCH($B363,Materiais!$A$6:$A$405,0)),0))</f>
        <v/>
      </c>
      <c r="G363" s="18">
        <f>IF(OR(E363="",F363=""),"",E363*F363)</f>
        <v/>
      </c>
    </row>
    <row r="364">
      <c r="A364" s="16" t="n"/>
      <c r="B364" s="16" t="n"/>
      <c r="C364" s="16">
        <f>IF($B364="","",IFERROR(INDEX(Materiais!$B$6:$B$405,MATCH($B364,Materiais!$A$6:$A$405,0)),"Código não cadastrado"))</f>
        <v/>
      </c>
      <c r="D364" s="16">
        <f>IF($B364="","",IFERROR(INDEX(Materiais!$C$6:$C$405,MATCH($B364,Materiais!$A$6:$A$405,0)),""))</f>
        <v/>
      </c>
      <c r="E364" s="22" t="n"/>
      <c r="F364" s="18">
        <f>IF($B364="","",IFERROR(INDEX(Materiais!$D$6:$D$405,MATCH($B364,Materiais!$A$6:$A$405,0)),0))</f>
        <v/>
      </c>
      <c r="G364" s="18">
        <f>IF(OR(E364="",F364=""),"",E364*F364)</f>
        <v/>
      </c>
    </row>
    <row r="365">
      <c r="A365" s="16" t="n"/>
      <c r="B365" s="16" t="n"/>
      <c r="C365" s="16">
        <f>IF($B365="","",IFERROR(INDEX(Materiais!$B$6:$B$405,MATCH($B365,Materiais!$A$6:$A$405,0)),"Código não cadastrado"))</f>
        <v/>
      </c>
      <c r="D365" s="16">
        <f>IF($B365="","",IFERROR(INDEX(Materiais!$C$6:$C$405,MATCH($B365,Materiais!$A$6:$A$405,0)),""))</f>
        <v/>
      </c>
      <c r="E365" s="22" t="n"/>
      <c r="F365" s="18">
        <f>IF($B365="","",IFERROR(INDEX(Materiais!$D$6:$D$405,MATCH($B365,Materiais!$A$6:$A$405,0)),0))</f>
        <v/>
      </c>
      <c r="G365" s="18">
        <f>IF(OR(E365="",F365=""),"",E365*F365)</f>
        <v/>
      </c>
    </row>
    <row r="366">
      <c r="A366" s="16" t="n"/>
      <c r="B366" s="16" t="n"/>
      <c r="C366" s="16">
        <f>IF($B366="","",IFERROR(INDEX(Materiais!$B$6:$B$405,MATCH($B366,Materiais!$A$6:$A$405,0)),"Código não cadastrado"))</f>
        <v/>
      </c>
      <c r="D366" s="16">
        <f>IF($B366="","",IFERROR(INDEX(Materiais!$C$6:$C$405,MATCH($B366,Materiais!$A$6:$A$405,0)),""))</f>
        <v/>
      </c>
      <c r="E366" s="22" t="n"/>
      <c r="F366" s="18">
        <f>IF($B366="","",IFERROR(INDEX(Materiais!$D$6:$D$405,MATCH($B366,Materiais!$A$6:$A$405,0)),0))</f>
        <v/>
      </c>
      <c r="G366" s="18">
        <f>IF(OR(E366="",F366=""),"",E366*F366)</f>
        <v/>
      </c>
    </row>
    <row r="367">
      <c r="A367" s="16" t="n"/>
      <c r="B367" s="16" t="n"/>
      <c r="C367" s="16">
        <f>IF($B367="","",IFERROR(INDEX(Materiais!$B$6:$B$405,MATCH($B367,Materiais!$A$6:$A$405,0)),"Código não cadastrado"))</f>
        <v/>
      </c>
      <c r="D367" s="16">
        <f>IF($B367="","",IFERROR(INDEX(Materiais!$C$6:$C$405,MATCH($B367,Materiais!$A$6:$A$405,0)),""))</f>
        <v/>
      </c>
      <c r="E367" s="22" t="n"/>
      <c r="F367" s="18">
        <f>IF($B367="","",IFERROR(INDEX(Materiais!$D$6:$D$405,MATCH($B367,Materiais!$A$6:$A$405,0)),0))</f>
        <v/>
      </c>
      <c r="G367" s="18">
        <f>IF(OR(E367="",F367=""),"",E367*F367)</f>
        <v/>
      </c>
    </row>
    <row r="368">
      <c r="A368" s="16" t="n"/>
      <c r="B368" s="16" t="n"/>
      <c r="C368" s="16">
        <f>IF($B368="","",IFERROR(INDEX(Materiais!$B$6:$B$405,MATCH($B368,Materiais!$A$6:$A$405,0)),"Código não cadastrado"))</f>
        <v/>
      </c>
      <c r="D368" s="16">
        <f>IF($B368="","",IFERROR(INDEX(Materiais!$C$6:$C$405,MATCH($B368,Materiais!$A$6:$A$405,0)),""))</f>
        <v/>
      </c>
      <c r="E368" s="22" t="n"/>
      <c r="F368" s="18">
        <f>IF($B368="","",IFERROR(INDEX(Materiais!$D$6:$D$405,MATCH($B368,Materiais!$A$6:$A$405,0)),0))</f>
        <v/>
      </c>
      <c r="G368" s="18">
        <f>IF(OR(E368="",F368=""),"",E368*F368)</f>
        <v/>
      </c>
    </row>
    <row r="369">
      <c r="A369" s="16" t="n"/>
      <c r="B369" s="16" t="n"/>
      <c r="C369" s="16">
        <f>IF($B369="","",IFERROR(INDEX(Materiais!$B$6:$B$405,MATCH($B369,Materiais!$A$6:$A$405,0)),"Código não cadastrado"))</f>
        <v/>
      </c>
      <c r="D369" s="16">
        <f>IF($B369="","",IFERROR(INDEX(Materiais!$C$6:$C$405,MATCH($B369,Materiais!$A$6:$A$405,0)),""))</f>
        <v/>
      </c>
      <c r="E369" s="22" t="n"/>
      <c r="F369" s="18">
        <f>IF($B369="","",IFERROR(INDEX(Materiais!$D$6:$D$405,MATCH($B369,Materiais!$A$6:$A$405,0)),0))</f>
        <v/>
      </c>
      <c r="G369" s="18">
        <f>IF(OR(E369="",F369=""),"",E369*F369)</f>
        <v/>
      </c>
    </row>
    <row r="370">
      <c r="A370" s="16" t="n"/>
      <c r="B370" s="16" t="n"/>
      <c r="C370" s="16">
        <f>IF($B370="","",IFERROR(INDEX(Materiais!$B$6:$B$405,MATCH($B370,Materiais!$A$6:$A$405,0)),"Código não cadastrado"))</f>
        <v/>
      </c>
      <c r="D370" s="16">
        <f>IF($B370="","",IFERROR(INDEX(Materiais!$C$6:$C$405,MATCH($B370,Materiais!$A$6:$A$405,0)),""))</f>
        <v/>
      </c>
      <c r="E370" s="22" t="n"/>
      <c r="F370" s="18">
        <f>IF($B370="","",IFERROR(INDEX(Materiais!$D$6:$D$405,MATCH($B370,Materiais!$A$6:$A$405,0)),0))</f>
        <v/>
      </c>
      <c r="G370" s="18">
        <f>IF(OR(E370="",F370=""),"",E370*F370)</f>
        <v/>
      </c>
    </row>
    <row r="371">
      <c r="A371" s="16" t="n"/>
      <c r="B371" s="16" t="n"/>
      <c r="C371" s="16">
        <f>IF($B371="","",IFERROR(INDEX(Materiais!$B$6:$B$405,MATCH($B371,Materiais!$A$6:$A$405,0)),"Código não cadastrado"))</f>
        <v/>
      </c>
      <c r="D371" s="16">
        <f>IF($B371="","",IFERROR(INDEX(Materiais!$C$6:$C$405,MATCH($B371,Materiais!$A$6:$A$405,0)),""))</f>
        <v/>
      </c>
      <c r="E371" s="22" t="n"/>
      <c r="F371" s="18">
        <f>IF($B371="","",IFERROR(INDEX(Materiais!$D$6:$D$405,MATCH($B371,Materiais!$A$6:$A$405,0)),0))</f>
        <v/>
      </c>
      <c r="G371" s="18">
        <f>IF(OR(E371="",F371=""),"",E371*F371)</f>
        <v/>
      </c>
    </row>
    <row r="372">
      <c r="A372" s="16" t="n"/>
      <c r="B372" s="16" t="n"/>
      <c r="C372" s="16">
        <f>IF($B372="","",IFERROR(INDEX(Materiais!$B$6:$B$405,MATCH($B372,Materiais!$A$6:$A$405,0)),"Código não cadastrado"))</f>
        <v/>
      </c>
      <c r="D372" s="16">
        <f>IF($B372="","",IFERROR(INDEX(Materiais!$C$6:$C$405,MATCH($B372,Materiais!$A$6:$A$405,0)),""))</f>
        <v/>
      </c>
      <c r="E372" s="22" t="n"/>
      <c r="F372" s="18">
        <f>IF($B372="","",IFERROR(INDEX(Materiais!$D$6:$D$405,MATCH($B372,Materiais!$A$6:$A$405,0)),0))</f>
        <v/>
      </c>
      <c r="G372" s="18">
        <f>IF(OR(E372="",F372=""),"",E372*F372)</f>
        <v/>
      </c>
    </row>
    <row r="373">
      <c r="A373" s="16" t="n"/>
      <c r="B373" s="16" t="n"/>
      <c r="C373" s="16">
        <f>IF($B373="","",IFERROR(INDEX(Materiais!$B$6:$B$405,MATCH($B373,Materiais!$A$6:$A$405,0)),"Código não cadastrado"))</f>
        <v/>
      </c>
      <c r="D373" s="16">
        <f>IF($B373="","",IFERROR(INDEX(Materiais!$C$6:$C$405,MATCH($B373,Materiais!$A$6:$A$405,0)),""))</f>
        <v/>
      </c>
      <c r="E373" s="22" t="n"/>
      <c r="F373" s="18">
        <f>IF($B373="","",IFERROR(INDEX(Materiais!$D$6:$D$405,MATCH($B373,Materiais!$A$6:$A$405,0)),0))</f>
        <v/>
      </c>
      <c r="G373" s="18">
        <f>IF(OR(E373="",F373=""),"",E373*F373)</f>
        <v/>
      </c>
    </row>
    <row r="374">
      <c r="A374" s="16" t="n"/>
      <c r="B374" s="16" t="n"/>
      <c r="C374" s="16">
        <f>IF($B374="","",IFERROR(INDEX(Materiais!$B$6:$B$405,MATCH($B374,Materiais!$A$6:$A$405,0)),"Código não cadastrado"))</f>
        <v/>
      </c>
      <c r="D374" s="16">
        <f>IF($B374="","",IFERROR(INDEX(Materiais!$C$6:$C$405,MATCH($B374,Materiais!$A$6:$A$405,0)),""))</f>
        <v/>
      </c>
      <c r="E374" s="22" t="n"/>
      <c r="F374" s="18">
        <f>IF($B374="","",IFERROR(INDEX(Materiais!$D$6:$D$405,MATCH($B374,Materiais!$A$6:$A$405,0)),0))</f>
        <v/>
      </c>
      <c r="G374" s="18">
        <f>IF(OR(E374="",F374=""),"",E374*F374)</f>
        <v/>
      </c>
    </row>
    <row r="375">
      <c r="A375" s="16" t="n"/>
      <c r="B375" s="16" t="n"/>
      <c r="C375" s="16">
        <f>IF($B375="","",IFERROR(INDEX(Materiais!$B$6:$B$405,MATCH($B375,Materiais!$A$6:$A$405,0)),"Código não cadastrado"))</f>
        <v/>
      </c>
      <c r="D375" s="16">
        <f>IF($B375="","",IFERROR(INDEX(Materiais!$C$6:$C$405,MATCH($B375,Materiais!$A$6:$A$405,0)),""))</f>
        <v/>
      </c>
      <c r="E375" s="22" t="n"/>
      <c r="F375" s="18">
        <f>IF($B375="","",IFERROR(INDEX(Materiais!$D$6:$D$405,MATCH($B375,Materiais!$A$6:$A$405,0)),0))</f>
        <v/>
      </c>
      <c r="G375" s="18">
        <f>IF(OR(E375="",F375=""),"",E375*F375)</f>
        <v/>
      </c>
    </row>
    <row r="376">
      <c r="A376" s="16" t="n"/>
      <c r="B376" s="16" t="n"/>
      <c r="C376" s="16">
        <f>IF($B376="","",IFERROR(INDEX(Materiais!$B$6:$B$405,MATCH($B376,Materiais!$A$6:$A$405,0)),"Código não cadastrado"))</f>
        <v/>
      </c>
      <c r="D376" s="16">
        <f>IF($B376="","",IFERROR(INDEX(Materiais!$C$6:$C$405,MATCH($B376,Materiais!$A$6:$A$405,0)),""))</f>
        <v/>
      </c>
      <c r="E376" s="22" t="n"/>
      <c r="F376" s="18">
        <f>IF($B376="","",IFERROR(INDEX(Materiais!$D$6:$D$405,MATCH($B376,Materiais!$A$6:$A$405,0)),0))</f>
        <v/>
      </c>
      <c r="G376" s="18">
        <f>IF(OR(E376="",F376=""),"",E376*F376)</f>
        <v/>
      </c>
    </row>
    <row r="377">
      <c r="A377" s="16" t="n"/>
      <c r="B377" s="16" t="n"/>
      <c r="C377" s="16">
        <f>IF($B377="","",IFERROR(INDEX(Materiais!$B$6:$B$405,MATCH($B377,Materiais!$A$6:$A$405,0)),"Código não cadastrado"))</f>
        <v/>
      </c>
      <c r="D377" s="16">
        <f>IF($B377="","",IFERROR(INDEX(Materiais!$C$6:$C$405,MATCH($B377,Materiais!$A$6:$A$405,0)),""))</f>
        <v/>
      </c>
      <c r="E377" s="22" t="n"/>
      <c r="F377" s="18">
        <f>IF($B377="","",IFERROR(INDEX(Materiais!$D$6:$D$405,MATCH($B377,Materiais!$A$6:$A$405,0)),0))</f>
        <v/>
      </c>
      <c r="G377" s="18">
        <f>IF(OR(E377="",F377=""),"",E377*F377)</f>
        <v/>
      </c>
    </row>
    <row r="378">
      <c r="A378" s="16" t="n"/>
      <c r="B378" s="16" t="n"/>
      <c r="C378" s="16">
        <f>IF($B378="","",IFERROR(INDEX(Materiais!$B$6:$B$405,MATCH($B378,Materiais!$A$6:$A$405,0)),"Código não cadastrado"))</f>
        <v/>
      </c>
      <c r="D378" s="16">
        <f>IF($B378="","",IFERROR(INDEX(Materiais!$C$6:$C$405,MATCH($B378,Materiais!$A$6:$A$405,0)),""))</f>
        <v/>
      </c>
      <c r="E378" s="22" t="n"/>
      <c r="F378" s="18">
        <f>IF($B378="","",IFERROR(INDEX(Materiais!$D$6:$D$405,MATCH($B378,Materiais!$A$6:$A$405,0)),0))</f>
        <v/>
      </c>
      <c r="G378" s="18">
        <f>IF(OR(E378="",F378=""),"",E378*F378)</f>
        <v/>
      </c>
    </row>
    <row r="379">
      <c r="A379" s="16" t="n"/>
      <c r="B379" s="16" t="n"/>
      <c r="C379" s="16">
        <f>IF($B379="","",IFERROR(INDEX(Materiais!$B$6:$B$405,MATCH($B379,Materiais!$A$6:$A$405,0)),"Código não cadastrado"))</f>
        <v/>
      </c>
      <c r="D379" s="16">
        <f>IF($B379="","",IFERROR(INDEX(Materiais!$C$6:$C$405,MATCH($B379,Materiais!$A$6:$A$405,0)),""))</f>
        <v/>
      </c>
      <c r="E379" s="22" t="n"/>
      <c r="F379" s="18">
        <f>IF($B379="","",IFERROR(INDEX(Materiais!$D$6:$D$405,MATCH($B379,Materiais!$A$6:$A$405,0)),0))</f>
        <v/>
      </c>
      <c r="G379" s="18">
        <f>IF(OR(E379="",F379=""),"",E379*F379)</f>
        <v/>
      </c>
    </row>
    <row r="380">
      <c r="A380" s="16" t="n"/>
      <c r="B380" s="16" t="n"/>
      <c r="C380" s="16">
        <f>IF($B380="","",IFERROR(INDEX(Materiais!$B$6:$B$405,MATCH($B380,Materiais!$A$6:$A$405,0)),"Código não cadastrado"))</f>
        <v/>
      </c>
      <c r="D380" s="16">
        <f>IF($B380="","",IFERROR(INDEX(Materiais!$C$6:$C$405,MATCH($B380,Materiais!$A$6:$A$405,0)),""))</f>
        <v/>
      </c>
      <c r="E380" s="22" t="n"/>
      <c r="F380" s="18">
        <f>IF($B380="","",IFERROR(INDEX(Materiais!$D$6:$D$405,MATCH($B380,Materiais!$A$6:$A$405,0)),0))</f>
        <v/>
      </c>
      <c r="G380" s="18">
        <f>IF(OR(E380="",F380=""),"",E380*F380)</f>
        <v/>
      </c>
    </row>
    <row r="381">
      <c r="A381" s="16" t="n"/>
      <c r="B381" s="16" t="n"/>
      <c r="C381" s="16">
        <f>IF($B381="","",IFERROR(INDEX(Materiais!$B$6:$B$405,MATCH($B381,Materiais!$A$6:$A$405,0)),"Código não cadastrado"))</f>
        <v/>
      </c>
      <c r="D381" s="16">
        <f>IF($B381="","",IFERROR(INDEX(Materiais!$C$6:$C$405,MATCH($B381,Materiais!$A$6:$A$405,0)),""))</f>
        <v/>
      </c>
      <c r="E381" s="22" t="n"/>
      <c r="F381" s="18">
        <f>IF($B381="","",IFERROR(INDEX(Materiais!$D$6:$D$405,MATCH($B381,Materiais!$A$6:$A$405,0)),0))</f>
        <v/>
      </c>
      <c r="G381" s="18">
        <f>IF(OR(E381="",F381=""),"",E381*F381)</f>
        <v/>
      </c>
    </row>
    <row r="382">
      <c r="A382" s="16" t="n"/>
      <c r="B382" s="16" t="n"/>
      <c r="C382" s="16">
        <f>IF($B382="","",IFERROR(INDEX(Materiais!$B$6:$B$405,MATCH($B382,Materiais!$A$6:$A$405,0)),"Código não cadastrado"))</f>
        <v/>
      </c>
      <c r="D382" s="16">
        <f>IF($B382="","",IFERROR(INDEX(Materiais!$C$6:$C$405,MATCH($B382,Materiais!$A$6:$A$405,0)),""))</f>
        <v/>
      </c>
      <c r="E382" s="22" t="n"/>
      <c r="F382" s="18">
        <f>IF($B382="","",IFERROR(INDEX(Materiais!$D$6:$D$405,MATCH($B382,Materiais!$A$6:$A$405,0)),0))</f>
        <v/>
      </c>
      <c r="G382" s="18">
        <f>IF(OR(E382="",F382=""),"",E382*F382)</f>
        <v/>
      </c>
    </row>
    <row r="383">
      <c r="A383" s="16" t="n"/>
      <c r="B383" s="16" t="n"/>
      <c r="C383" s="16">
        <f>IF($B383="","",IFERROR(INDEX(Materiais!$B$6:$B$405,MATCH($B383,Materiais!$A$6:$A$405,0)),"Código não cadastrado"))</f>
        <v/>
      </c>
      <c r="D383" s="16">
        <f>IF($B383="","",IFERROR(INDEX(Materiais!$C$6:$C$405,MATCH($B383,Materiais!$A$6:$A$405,0)),""))</f>
        <v/>
      </c>
      <c r="E383" s="22" t="n"/>
      <c r="F383" s="18">
        <f>IF($B383="","",IFERROR(INDEX(Materiais!$D$6:$D$405,MATCH($B383,Materiais!$A$6:$A$405,0)),0))</f>
        <v/>
      </c>
      <c r="G383" s="18">
        <f>IF(OR(E383="",F383=""),"",E383*F383)</f>
        <v/>
      </c>
    </row>
    <row r="384">
      <c r="A384" s="16" t="n"/>
      <c r="B384" s="16" t="n"/>
      <c r="C384" s="16">
        <f>IF($B384="","",IFERROR(INDEX(Materiais!$B$6:$B$405,MATCH($B384,Materiais!$A$6:$A$405,0)),"Código não cadastrado"))</f>
        <v/>
      </c>
      <c r="D384" s="16">
        <f>IF($B384="","",IFERROR(INDEX(Materiais!$C$6:$C$405,MATCH($B384,Materiais!$A$6:$A$405,0)),""))</f>
        <v/>
      </c>
      <c r="E384" s="22" t="n"/>
      <c r="F384" s="18">
        <f>IF($B384="","",IFERROR(INDEX(Materiais!$D$6:$D$405,MATCH($B384,Materiais!$A$6:$A$405,0)),0))</f>
        <v/>
      </c>
      <c r="G384" s="18">
        <f>IF(OR(E384="",F384=""),"",E384*F384)</f>
        <v/>
      </c>
    </row>
    <row r="385">
      <c r="A385" s="16" t="n"/>
      <c r="B385" s="16" t="n"/>
      <c r="C385" s="16">
        <f>IF($B385="","",IFERROR(INDEX(Materiais!$B$6:$B$405,MATCH($B385,Materiais!$A$6:$A$405,0)),"Código não cadastrado"))</f>
        <v/>
      </c>
      <c r="D385" s="16">
        <f>IF($B385="","",IFERROR(INDEX(Materiais!$C$6:$C$405,MATCH($B385,Materiais!$A$6:$A$405,0)),""))</f>
        <v/>
      </c>
      <c r="E385" s="22" t="n"/>
      <c r="F385" s="18">
        <f>IF($B385="","",IFERROR(INDEX(Materiais!$D$6:$D$405,MATCH($B385,Materiais!$A$6:$A$405,0)),0))</f>
        <v/>
      </c>
      <c r="G385" s="18">
        <f>IF(OR(E385="",F385=""),"",E385*F385)</f>
        <v/>
      </c>
    </row>
    <row r="386">
      <c r="A386" s="16" t="n"/>
      <c r="B386" s="16" t="n"/>
      <c r="C386" s="16">
        <f>IF($B386="","",IFERROR(INDEX(Materiais!$B$6:$B$405,MATCH($B386,Materiais!$A$6:$A$405,0)),"Código não cadastrado"))</f>
        <v/>
      </c>
      <c r="D386" s="16">
        <f>IF($B386="","",IFERROR(INDEX(Materiais!$C$6:$C$405,MATCH($B386,Materiais!$A$6:$A$405,0)),""))</f>
        <v/>
      </c>
      <c r="E386" s="22" t="n"/>
      <c r="F386" s="18">
        <f>IF($B386="","",IFERROR(INDEX(Materiais!$D$6:$D$405,MATCH($B386,Materiais!$A$6:$A$405,0)),0))</f>
        <v/>
      </c>
      <c r="G386" s="18">
        <f>IF(OR(E386="",F386=""),"",E386*F386)</f>
        <v/>
      </c>
    </row>
    <row r="387">
      <c r="A387" s="16" t="n"/>
      <c r="B387" s="16" t="n"/>
      <c r="C387" s="16">
        <f>IF($B387="","",IFERROR(INDEX(Materiais!$B$6:$B$405,MATCH($B387,Materiais!$A$6:$A$405,0)),"Código não cadastrado"))</f>
        <v/>
      </c>
      <c r="D387" s="16">
        <f>IF($B387="","",IFERROR(INDEX(Materiais!$C$6:$C$405,MATCH($B387,Materiais!$A$6:$A$405,0)),""))</f>
        <v/>
      </c>
      <c r="E387" s="22" t="n"/>
      <c r="F387" s="18">
        <f>IF($B387="","",IFERROR(INDEX(Materiais!$D$6:$D$405,MATCH($B387,Materiais!$A$6:$A$405,0)),0))</f>
        <v/>
      </c>
      <c r="G387" s="18">
        <f>IF(OR(E387="",F387=""),"",E387*F387)</f>
        <v/>
      </c>
    </row>
    <row r="388">
      <c r="A388" s="16" t="n"/>
      <c r="B388" s="16" t="n"/>
      <c r="C388" s="16">
        <f>IF($B388="","",IFERROR(INDEX(Materiais!$B$6:$B$405,MATCH($B388,Materiais!$A$6:$A$405,0)),"Código não cadastrado"))</f>
        <v/>
      </c>
      <c r="D388" s="16">
        <f>IF($B388="","",IFERROR(INDEX(Materiais!$C$6:$C$405,MATCH($B388,Materiais!$A$6:$A$405,0)),""))</f>
        <v/>
      </c>
      <c r="E388" s="22" t="n"/>
      <c r="F388" s="18">
        <f>IF($B388="","",IFERROR(INDEX(Materiais!$D$6:$D$405,MATCH($B388,Materiais!$A$6:$A$405,0)),0))</f>
        <v/>
      </c>
      <c r="G388" s="18">
        <f>IF(OR(E388="",F388=""),"",E388*F388)</f>
        <v/>
      </c>
    </row>
    <row r="389">
      <c r="A389" s="16" t="n"/>
      <c r="B389" s="16" t="n"/>
      <c r="C389" s="16">
        <f>IF($B389="","",IFERROR(INDEX(Materiais!$B$6:$B$405,MATCH($B389,Materiais!$A$6:$A$405,0)),"Código não cadastrado"))</f>
        <v/>
      </c>
      <c r="D389" s="16">
        <f>IF($B389="","",IFERROR(INDEX(Materiais!$C$6:$C$405,MATCH($B389,Materiais!$A$6:$A$405,0)),""))</f>
        <v/>
      </c>
      <c r="E389" s="22" t="n"/>
      <c r="F389" s="18">
        <f>IF($B389="","",IFERROR(INDEX(Materiais!$D$6:$D$405,MATCH($B389,Materiais!$A$6:$A$405,0)),0))</f>
        <v/>
      </c>
      <c r="G389" s="18">
        <f>IF(OR(E389="",F389=""),"",E389*F389)</f>
        <v/>
      </c>
    </row>
    <row r="390">
      <c r="A390" s="16" t="n"/>
      <c r="B390" s="16" t="n"/>
      <c r="C390" s="16">
        <f>IF($B390="","",IFERROR(INDEX(Materiais!$B$6:$B$405,MATCH($B390,Materiais!$A$6:$A$405,0)),"Código não cadastrado"))</f>
        <v/>
      </c>
      <c r="D390" s="16">
        <f>IF($B390="","",IFERROR(INDEX(Materiais!$C$6:$C$405,MATCH($B390,Materiais!$A$6:$A$405,0)),""))</f>
        <v/>
      </c>
      <c r="E390" s="22" t="n"/>
      <c r="F390" s="18">
        <f>IF($B390="","",IFERROR(INDEX(Materiais!$D$6:$D$405,MATCH($B390,Materiais!$A$6:$A$405,0)),0))</f>
        <v/>
      </c>
      <c r="G390" s="18">
        <f>IF(OR(E390="",F390=""),"",E390*F390)</f>
        <v/>
      </c>
    </row>
    <row r="391">
      <c r="A391" s="16" t="n"/>
      <c r="B391" s="16" t="n"/>
      <c r="C391" s="16">
        <f>IF($B391="","",IFERROR(INDEX(Materiais!$B$6:$B$405,MATCH($B391,Materiais!$A$6:$A$405,0)),"Código não cadastrado"))</f>
        <v/>
      </c>
      <c r="D391" s="16">
        <f>IF($B391="","",IFERROR(INDEX(Materiais!$C$6:$C$405,MATCH($B391,Materiais!$A$6:$A$405,0)),""))</f>
        <v/>
      </c>
      <c r="E391" s="22" t="n"/>
      <c r="F391" s="18">
        <f>IF($B391="","",IFERROR(INDEX(Materiais!$D$6:$D$405,MATCH($B391,Materiais!$A$6:$A$405,0)),0))</f>
        <v/>
      </c>
      <c r="G391" s="18">
        <f>IF(OR(E391="",F391=""),"",E391*F391)</f>
        <v/>
      </c>
    </row>
    <row r="392">
      <c r="A392" s="16" t="n"/>
      <c r="B392" s="16" t="n"/>
      <c r="C392" s="16">
        <f>IF($B392="","",IFERROR(INDEX(Materiais!$B$6:$B$405,MATCH($B392,Materiais!$A$6:$A$405,0)),"Código não cadastrado"))</f>
        <v/>
      </c>
      <c r="D392" s="16">
        <f>IF($B392="","",IFERROR(INDEX(Materiais!$C$6:$C$405,MATCH($B392,Materiais!$A$6:$A$405,0)),""))</f>
        <v/>
      </c>
      <c r="E392" s="22" t="n"/>
      <c r="F392" s="18">
        <f>IF($B392="","",IFERROR(INDEX(Materiais!$D$6:$D$405,MATCH($B392,Materiais!$A$6:$A$405,0)),0))</f>
        <v/>
      </c>
      <c r="G392" s="18">
        <f>IF(OR(E392="",F392=""),"",E392*F392)</f>
        <v/>
      </c>
    </row>
    <row r="393">
      <c r="A393" s="16" t="n"/>
      <c r="B393" s="16" t="n"/>
      <c r="C393" s="16">
        <f>IF($B393="","",IFERROR(INDEX(Materiais!$B$6:$B$405,MATCH($B393,Materiais!$A$6:$A$405,0)),"Código não cadastrado"))</f>
        <v/>
      </c>
      <c r="D393" s="16">
        <f>IF($B393="","",IFERROR(INDEX(Materiais!$C$6:$C$405,MATCH($B393,Materiais!$A$6:$A$405,0)),""))</f>
        <v/>
      </c>
      <c r="E393" s="22" t="n"/>
      <c r="F393" s="18">
        <f>IF($B393="","",IFERROR(INDEX(Materiais!$D$6:$D$405,MATCH($B393,Materiais!$A$6:$A$405,0)),0))</f>
        <v/>
      </c>
      <c r="G393" s="18">
        <f>IF(OR(E393="",F393=""),"",E393*F393)</f>
        <v/>
      </c>
    </row>
    <row r="394">
      <c r="A394" s="16" t="n"/>
      <c r="B394" s="16" t="n"/>
      <c r="C394" s="16">
        <f>IF($B394="","",IFERROR(INDEX(Materiais!$B$6:$B$405,MATCH($B394,Materiais!$A$6:$A$405,0)),"Código não cadastrado"))</f>
        <v/>
      </c>
      <c r="D394" s="16">
        <f>IF($B394="","",IFERROR(INDEX(Materiais!$C$6:$C$405,MATCH($B394,Materiais!$A$6:$A$405,0)),""))</f>
        <v/>
      </c>
      <c r="E394" s="22" t="n"/>
      <c r="F394" s="18">
        <f>IF($B394="","",IFERROR(INDEX(Materiais!$D$6:$D$405,MATCH($B394,Materiais!$A$6:$A$405,0)),0))</f>
        <v/>
      </c>
      <c r="G394" s="18">
        <f>IF(OR(E394="",F394=""),"",E394*F394)</f>
        <v/>
      </c>
    </row>
    <row r="395">
      <c r="A395" s="16" t="n"/>
      <c r="B395" s="16" t="n"/>
      <c r="C395" s="16">
        <f>IF($B395="","",IFERROR(INDEX(Materiais!$B$6:$B$405,MATCH($B395,Materiais!$A$6:$A$405,0)),"Código não cadastrado"))</f>
        <v/>
      </c>
      <c r="D395" s="16">
        <f>IF($B395="","",IFERROR(INDEX(Materiais!$C$6:$C$405,MATCH($B395,Materiais!$A$6:$A$405,0)),""))</f>
        <v/>
      </c>
      <c r="E395" s="22" t="n"/>
      <c r="F395" s="18">
        <f>IF($B395="","",IFERROR(INDEX(Materiais!$D$6:$D$405,MATCH($B395,Materiais!$A$6:$A$405,0)),0))</f>
        <v/>
      </c>
      <c r="G395" s="18">
        <f>IF(OR(E395="",F395=""),"",E395*F395)</f>
        <v/>
      </c>
    </row>
    <row r="396">
      <c r="A396" s="16" t="n"/>
      <c r="B396" s="16" t="n"/>
      <c r="C396" s="16">
        <f>IF($B396="","",IFERROR(INDEX(Materiais!$B$6:$B$405,MATCH($B396,Materiais!$A$6:$A$405,0)),"Código não cadastrado"))</f>
        <v/>
      </c>
      <c r="D396" s="16">
        <f>IF($B396="","",IFERROR(INDEX(Materiais!$C$6:$C$405,MATCH($B396,Materiais!$A$6:$A$405,0)),""))</f>
        <v/>
      </c>
      <c r="E396" s="22" t="n"/>
      <c r="F396" s="18">
        <f>IF($B396="","",IFERROR(INDEX(Materiais!$D$6:$D$405,MATCH($B396,Materiais!$A$6:$A$405,0)),0))</f>
        <v/>
      </c>
      <c r="G396" s="18">
        <f>IF(OR(E396="",F396=""),"",E396*F396)</f>
        <v/>
      </c>
    </row>
    <row r="397">
      <c r="A397" s="16" t="n"/>
      <c r="B397" s="16" t="n"/>
      <c r="C397" s="16">
        <f>IF($B397="","",IFERROR(INDEX(Materiais!$B$6:$B$405,MATCH($B397,Materiais!$A$6:$A$405,0)),"Código não cadastrado"))</f>
        <v/>
      </c>
      <c r="D397" s="16">
        <f>IF($B397="","",IFERROR(INDEX(Materiais!$C$6:$C$405,MATCH($B397,Materiais!$A$6:$A$405,0)),""))</f>
        <v/>
      </c>
      <c r="E397" s="22" t="n"/>
      <c r="F397" s="18">
        <f>IF($B397="","",IFERROR(INDEX(Materiais!$D$6:$D$405,MATCH($B397,Materiais!$A$6:$A$405,0)),0))</f>
        <v/>
      </c>
      <c r="G397" s="18">
        <f>IF(OR(E397="",F397=""),"",E397*F397)</f>
        <v/>
      </c>
    </row>
    <row r="398">
      <c r="A398" s="16" t="n"/>
      <c r="B398" s="16" t="n"/>
      <c r="C398" s="16">
        <f>IF($B398="","",IFERROR(INDEX(Materiais!$B$6:$B$405,MATCH($B398,Materiais!$A$6:$A$405,0)),"Código não cadastrado"))</f>
        <v/>
      </c>
      <c r="D398" s="16">
        <f>IF($B398="","",IFERROR(INDEX(Materiais!$C$6:$C$405,MATCH($B398,Materiais!$A$6:$A$405,0)),""))</f>
        <v/>
      </c>
      <c r="E398" s="22" t="n"/>
      <c r="F398" s="18">
        <f>IF($B398="","",IFERROR(INDEX(Materiais!$D$6:$D$405,MATCH($B398,Materiais!$A$6:$A$405,0)),0))</f>
        <v/>
      </c>
      <c r="G398" s="18">
        <f>IF(OR(E398="",F398=""),"",E398*F398)</f>
        <v/>
      </c>
    </row>
    <row r="399">
      <c r="A399" s="16" t="n"/>
      <c r="B399" s="16" t="n"/>
      <c r="C399" s="16">
        <f>IF($B399="","",IFERROR(INDEX(Materiais!$B$6:$B$405,MATCH($B399,Materiais!$A$6:$A$405,0)),"Código não cadastrado"))</f>
        <v/>
      </c>
      <c r="D399" s="16">
        <f>IF($B399="","",IFERROR(INDEX(Materiais!$C$6:$C$405,MATCH($B399,Materiais!$A$6:$A$405,0)),""))</f>
        <v/>
      </c>
      <c r="E399" s="22" t="n"/>
      <c r="F399" s="18">
        <f>IF($B399="","",IFERROR(INDEX(Materiais!$D$6:$D$405,MATCH($B399,Materiais!$A$6:$A$405,0)),0))</f>
        <v/>
      </c>
      <c r="G399" s="18">
        <f>IF(OR(E399="",F399=""),"",E399*F399)</f>
        <v/>
      </c>
    </row>
    <row r="400">
      <c r="A400" s="16" t="n"/>
      <c r="B400" s="16" t="n"/>
      <c r="C400" s="16">
        <f>IF($B400="","",IFERROR(INDEX(Materiais!$B$6:$B$405,MATCH($B400,Materiais!$A$6:$A$405,0)),"Código não cadastrado"))</f>
        <v/>
      </c>
      <c r="D400" s="16">
        <f>IF($B400="","",IFERROR(INDEX(Materiais!$C$6:$C$405,MATCH($B400,Materiais!$A$6:$A$405,0)),""))</f>
        <v/>
      </c>
      <c r="E400" s="22" t="n"/>
      <c r="F400" s="18">
        <f>IF($B400="","",IFERROR(INDEX(Materiais!$D$6:$D$405,MATCH($B400,Materiais!$A$6:$A$405,0)),0))</f>
        <v/>
      </c>
      <c r="G400" s="18">
        <f>IF(OR(E400="",F400=""),"",E400*F400)</f>
        <v/>
      </c>
    </row>
    <row r="401">
      <c r="A401" s="16" t="n"/>
      <c r="B401" s="16" t="n"/>
      <c r="C401" s="16">
        <f>IF($B401="","",IFERROR(INDEX(Materiais!$B$6:$B$405,MATCH($B401,Materiais!$A$6:$A$405,0)),"Código não cadastrado"))</f>
        <v/>
      </c>
      <c r="D401" s="16">
        <f>IF($B401="","",IFERROR(INDEX(Materiais!$C$6:$C$405,MATCH($B401,Materiais!$A$6:$A$405,0)),""))</f>
        <v/>
      </c>
      <c r="E401" s="22" t="n"/>
      <c r="F401" s="18">
        <f>IF($B401="","",IFERROR(INDEX(Materiais!$D$6:$D$405,MATCH($B401,Materiais!$A$6:$A$405,0)),0))</f>
        <v/>
      </c>
      <c r="G401" s="18">
        <f>IF(OR(E401="",F401=""),"",E401*F401)</f>
        <v/>
      </c>
    </row>
    <row r="402">
      <c r="A402" s="16" t="n"/>
      <c r="B402" s="16" t="n"/>
      <c r="C402" s="16">
        <f>IF($B402="","",IFERROR(INDEX(Materiais!$B$6:$B$405,MATCH($B402,Materiais!$A$6:$A$405,0)),"Código não cadastrado"))</f>
        <v/>
      </c>
      <c r="D402" s="16">
        <f>IF($B402="","",IFERROR(INDEX(Materiais!$C$6:$C$405,MATCH($B402,Materiais!$A$6:$A$405,0)),""))</f>
        <v/>
      </c>
      <c r="E402" s="22" t="n"/>
      <c r="F402" s="18">
        <f>IF($B402="","",IFERROR(INDEX(Materiais!$D$6:$D$405,MATCH($B402,Materiais!$A$6:$A$405,0)),0))</f>
        <v/>
      </c>
      <c r="G402" s="18">
        <f>IF(OR(E402="",F402=""),"",E402*F402)</f>
        <v/>
      </c>
    </row>
    <row r="403">
      <c r="A403" s="16" t="n"/>
      <c r="B403" s="16" t="n"/>
      <c r="C403" s="16">
        <f>IF($B403="","",IFERROR(INDEX(Materiais!$B$6:$B$405,MATCH($B403,Materiais!$A$6:$A$405,0)),"Código não cadastrado"))</f>
        <v/>
      </c>
      <c r="D403" s="16">
        <f>IF($B403="","",IFERROR(INDEX(Materiais!$C$6:$C$405,MATCH($B403,Materiais!$A$6:$A$405,0)),""))</f>
        <v/>
      </c>
      <c r="E403" s="22" t="n"/>
      <c r="F403" s="18">
        <f>IF($B403="","",IFERROR(INDEX(Materiais!$D$6:$D$405,MATCH($B403,Materiais!$A$6:$A$405,0)),0))</f>
        <v/>
      </c>
      <c r="G403" s="18">
        <f>IF(OR(E403="",F403=""),"",E403*F403)</f>
        <v/>
      </c>
    </row>
    <row r="404">
      <c r="A404" s="16" t="n"/>
      <c r="B404" s="16" t="n"/>
      <c r="C404" s="16">
        <f>IF($B404="","",IFERROR(INDEX(Materiais!$B$6:$B$405,MATCH($B404,Materiais!$A$6:$A$405,0)),"Código não cadastrado"))</f>
        <v/>
      </c>
      <c r="D404" s="16">
        <f>IF($B404="","",IFERROR(INDEX(Materiais!$C$6:$C$405,MATCH($B404,Materiais!$A$6:$A$405,0)),""))</f>
        <v/>
      </c>
      <c r="E404" s="22" t="n"/>
      <c r="F404" s="18">
        <f>IF($B404="","",IFERROR(INDEX(Materiais!$D$6:$D$405,MATCH($B404,Materiais!$A$6:$A$405,0)),0))</f>
        <v/>
      </c>
      <c r="G404" s="18">
        <f>IF(OR(E404="",F404=""),"",E404*F404)</f>
        <v/>
      </c>
    </row>
    <row r="405">
      <c r="A405" s="16" t="n"/>
      <c r="B405" s="16" t="n"/>
      <c r="C405" s="16">
        <f>IF($B405="","",IFERROR(INDEX(Materiais!$B$6:$B$405,MATCH($B405,Materiais!$A$6:$A$405,0)),"Código não cadastrado"))</f>
        <v/>
      </c>
      <c r="D405" s="16">
        <f>IF($B405="","",IFERROR(INDEX(Materiais!$C$6:$C$405,MATCH($B405,Materiais!$A$6:$A$405,0)),""))</f>
        <v/>
      </c>
      <c r="E405" s="22" t="n"/>
      <c r="F405" s="18">
        <f>IF($B405="","",IFERROR(INDEX(Materiais!$D$6:$D$405,MATCH($B405,Materiais!$A$6:$A$405,0)),0))</f>
        <v/>
      </c>
      <c r="G405" s="18">
        <f>IF(OR(E405="",F405=""),"",E405*F405)</f>
        <v/>
      </c>
    </row>
    <row r="406">
      <c r="A406" s="16" t="n"/>
      <c r="B406" s="16" t="n"/>
      <c r="C406" s="16">
        <f>IF($B406="","",IFERROR(INDEX(Materiais!$B$6:$B$405,MATCH($B406,Materiais!$A$6:$A$405,0)),"Código não cadastrado"))</f>
        <v/>
      </c>
      <c r="D406" s="16">
        <f>IF($B406="","",IFERROR(INDEX(Materiais!$C$6:$C$405,MATCH($B406,Materiais!$A$6:$A$405,0)),""))</f>
        <v/>
      </c>
      <c r="E406" s="22" t="n"/>
      <c r="F406" s="18">
        <f>IF($B406="","",IFERROR(INDEX(Materiais!$D$6:$D$405,MATCH($B406,Materiais!$A$6:$A$405,0)),0))</f>
        <v/>
      </c>
      <c r="G406" s="18">
        <f>IF(OR(E406="",F406=""),"",E406*F406)</f>
        <v/>
      </c>
    </row>
    <row r="407">
      <c r="A407" s="16" t="n"/>
      <c r="B407" s="16" t="n"/>
      <c r="C407" s="16">
        <f>IF($B407="","",IFERROR(INDEX(Materiais!$B$6:$B$405,MATCH($B407,Materiais!$A$6:$A$405,0)),"Código não cadastrado"))</f>
        <v/>
      </c>
      <c r="D407" s="16">
        <f>IF($B407="","",IFERROR(INDEX(Materiais!$C$6:$C$405,MATCH($B407,Materiais!$A$6:$A$405,0)),""))</f>
        <v/>
      </c>
      <c r="E407" s="22" t="n"/>
      <c r="F407" s="18">
        <f>IF($B407="","",IFERROR(INDEX(Materiais!$D$6:$D$405,MATCH($B407,Materiais!$A$6:$A$405,0)),0))</f>
        <v/>
      </c>
      <c r="G407" s="18">
        <f>IF(OR(E407="",F407=""),"",E407*F407)</f>
        <v/>
      </c>
    </row>
    <row r="408">
      <c r="A408" s="16" t="n"/>
      <c r="B408" s="16" t="n"/>
      <c r="C408" s="16">
        <f>IF($B408="","",IFERROR(INDEX(Materiais!$B$6:$B$405,MATCH($B408,Materiais!$A$6:$A$405,0)),"Código não cadastrado"))</f>
        <v/>
      </c>
      <c r="D408" s="16">
        <f>IF($B408="","",IFERROR(INDEX(Materiais!$C$6:$C$405,MATCH($B408,Materiais!$A$6:$A$405,0)),""))</f>
        <v/>
      </c>
      <c r="E408" s="22" t="n"/>
      <c r="F408" s="18">
        <f>IF($B408="","",IFERROR(INDEX(Materiais!$D$6:$D$405,MATCH($B408,Materiais!$A$6:$A$405,0)),0))</f>
        <v/>
      </c>
      <c r="G408" s="18">
        <f>IF(OR(E408="",F408=""),"",E408*F408)</f>
        <v/>
      </c>
    </row>
    <row r="409">
      <c r="A409" s="16" t="n"/>
      <c r="B409" s="16" t="n"/>
      <c r="C409" s="16">
        <f>IF($B409="","",IFERROR(INDEX(Materiais!$B$6:$B$405,MATCH($B409,Materiais!$A$6:$A$405,0)),"Código não cadastrado"))</f>
        <v/>
      </c>
      <c r="D409" s="16">
        <f>IF($B409="","",IFERROR(INDEX(Materiais!$C$6:$C$405,MATCH($B409,Materiais!$A$6:$A$405,0)),""))</f>
        <v/>
      </c>
      <c r="E409" s="22" t="n"/>
      <c r="F409" s="18">
        <f>IF($B409="","",IFERROR(INDEX(Materiais!$D$6:$D$405,MATCH($B409,Materiais!$A$6:$A$405,0)),0))</f>
        <v/>
      </c>
      <c r="G409" s="18">
        <f>IF(OR(E409="",F409=""),"",E409*F409)</f>
        <v/>
      </c>
    </row>
    <row r="410">
      <c r="A410" s="16" t="n"/>
      <c r="B410" s="16" t="n"/>
      <c r="C410" s="16">
        <f>IF($B410="","",IFERROR(INDEX(Materiais!$B$6:$B$405,MATCH($B410,Materiais!$A$6:$A$405,0)),"Código não cadastrado"))</f>
        <v/>
      </c>
      <c r="D410" s="16">
        <f>IF($B410="","",IFERROR(INDEX(Materiais!$C$6:$C$405,MATCH($B410,Materiais!$A$6:$A$405,0)),""))</f>
        <v/>
      </c>
      <c r="E410" s="22" t="n"/>
      <c r="F410" s="18">
        <f>IF($B410="","",IFERROR(INDEX(Materiais!$D$6:$D$405,MATCH($B410,Materiais!$A$6:$A$405,0)),0))</f>
        <v/>
      </c>
      <c r="G410" s="18">
        <f>IF(OR(E410="",F410=""),"",E410*F410)</f>
        <v/>
      </c>
    </row>
    <row r="411">
      <c r="A411" s="16" t="n"/>
      <c r="B411" s="16" t="n"/>
      <c r="C411" s="16">
        <f>IF($B411="","",IFERROR(INDEX(Materiais!$B$6:$B$405,MATCH($B411,Materiais!$A$6:$A$405,0)),"Código não cadastrado"))</f>
        <v/>
      </c>
      <c r="D411" s="16">
        <f>IF($B411="","",IFERROR(INDEX(Materiais!$C$6:$C$405,MATCH($B411,Materiais!$A$6:$A$405,0)),""))</f>
        <v/>
      </c>
      <c r="E411" s="22" t="n"/>
      <c r="F411" s="18">
        <f>IF($B411="","",IFERROR(INDEX(Materiais!$D$6:$D$405,MATCH($B411,Materiais!$A$6:$A$405,0)),0))</f>
        <v/>
      </c>
      <c r="G411" s="18">
        <f>IF(OR(E411="",F411=""),"",E411*F411)</f>
        <v/>
      </c>
    </row>
    <row r="412">
      <c r="A412" s="16" t="n"/>
      <c r="B412" s="16" t="n"/>
      <c r="C412" s="16">
        <f>IF($B412="","",IFERROR(INDEX(Materiais!$B$6:$B$405,MATCH($B412,Materiais!$A$6:$A$405,0)),"Código não cadastrado"))</f>
        <v/>
      </c>
      <c r="D412" s="16">
        <f>IF($B412="","",IFERROR(INDEX(Materiais!$C$6:$C$405,MATCH($B412,Materiais!$A$6:$A$405,0)),""))</f>
        <v/>
      </c>
      <c r="E412" s="22" t="n"/>
      <c r="F412" s="18">
        <f>IF($B412="","",IFERROR(INDEX(Materiais!$D$6:$D$405,MATCH($B412,Materiais!$A$6:$A$405,0)),0))</f>
        <v/>
      </c>
      <c r="G412" s="18">
        <f>IF(OR(E412="",F412=""),"",E412*F412)</f>
        <v/>
      </c>
    </row>
    <row r="413">
      <c r="A413" s="16" t="n"/>
      <c r="B413" s="16" t="n"/>
      <c r="C413" s="16">
        <f>IF($B413="","",IFERROR(INDEX(Materiais!$B$6:$B$405,MATCH($B413,Materiais!$A$6:$A$405,0)),"Código não cadastrado"))</f>
        <v/>
      </c>
      <c r="D413" s="16">
        <f>IF($B413="","",IFERROR(INDEX(Materiais!$C$6:$C$405,MATCH($B413,Materiais!$A$6:$A$405,0)),""))</f>
        <v/>
      </c>
      <c r="E413" s="22" t="n"/>
      <c r="F413" s="18">
        <f>IF($B413="","",IFERROR(INDEX(Materiais!$D$6:$D$405,MATCH($B413,Materiais!$A$6:$A$405,0)),0))</f>
        <v/>
      </c>
      <c r="G413" s="18">
        <f>IF(OR(E413="",F413=""),"",E413*F413)</f>
        <v/>
      </c>
    </row>
    <row r="414">
      <c r="A414" s="16" t="n"/>
      <c r="B414" s="16" t="n"/>
      <c r="C414" s="16">
        <f>IF($B414="","",IFERROR(INDEX(Materiais!$B$6:$B$405,MATCH($B414,Materiais!$A$6:$A$405,0)),"Código não cadastrado"))</f>
        <v/>
      </c>
      <c r="D414" s="16">
        <f>IF($B414="","",IFERROR(INDEX(Materiais!$C$6:$C$405,MATCH($B414,Materiais!$A$6:$A$405,0)),""))</f>
        <v/>
      </c>
      <c r="E414" s="22" t="n"/>
      <c r="F414" s="18">
        <f>IF($B414="","",IFERROR(INDEX(Materiais!$D$6:$D$405,MATCH($B414,Materiais!$A$6:$A$405,0)),0))</f>
        <v/>
      </c>
      <c r="G414" s="18">
        <f>IF(OR(E414="",F414=""),"",E414*F414)</f>
        <v/>
      </c>
    </row>
    <row r="415">
      <c r="A415" s="16" t="n"/>
      <c r="B415" s="16" t="n"/>
      <c r="C415" s="16">
        <f>IF($B415="","",IFERROR(INDEX(Materiais!$B$6:$B$405,MATCH($B415,Materiais!$A$6:$A$405,0)),"Código não cadastrado"))</f>
        <v/>
      </c>
      <c r="D415" s="16">
        <f>IF($B415="","",IFERROR(INDEX(Materiais!$C$6:$C$405,MATCH($B415,Materiais!$A$6:$A$405,0)),""))</f>
        <v/>
      </c>
      <c r="E415" s="22" t="n"/>
      <c r="F415" s="18">
        <f>IF($B415="","",IFERROR(INDEX(Materiais!$D$6:$D$405,MATCH($B415,Materiais!$A$6:$A$405,0)),0))</f>
        <v/>
      </c>
      <c r="G415" s="18">
        <f>IF(OR(E415="",F415=""),"",E415*F415)</f>
        <v/>
      </c>
    </row>
    <row r="416">
      <c r="A416" s="16" t="n"/>
      <c r="B416" s="16" t="n"/>
      <c r="C416" s="16">
        <f>IF($B416="","",IFERROR(INDEX(Materiais!$B$6:$B$405,MATCH($B416,Materiais!$A$6:$A$405,0)),"Código não cadastrado"))</f>
        <v/>
      </c>
      <c r="D416" s="16">
        <f>IF($B416="","",IFERROR(INDEX(Materiais!$C$6:$C$405,MATCH($B416,Materiais!$A$6:$A$405,0)),""))</f>
        <v/>
      </c>
      <c r="E416" s="22" t="n"/>
      <c r="F416" s="18">
        <f>IF($B416="","",IFERROR(INDEX(Materiais!$D$6:$D$405,MATCH($B416,Materiais!$A$6:$A$405,0)),0))</f>
        <v/>
      </c>
      <c r="G416" s="18">
        <f>IF(OR(E416="",F416=""),"",E416*F416)</f>
        <v/>
      </c>
    </row>
    <row r="417">
      <c r="A417" s="16" t="n"/>
      <c r="B417" s="16" t="n"/>
      <c r="C417" s="16">
        <f>IF($B417="","",IFERROR(INDEX(Materiais!$B$6:$B$405,MATCH($B417,Materiais!$A$6:$A$405,0)),"Código não cadastrado"))</f>
        <v/>
      </c>
      <c r="D417" s="16">
        <f>IF($B417="","",IFERROR(INDEX(Materiais!$C$6:$C$405,MATCH($B417,Materiais!$A$6:$A$405,0)),""))</f>
        <v/>
      </c>
      <c r="E417" s="22" t="n"/>
      <c r="F417" s="18">
        <f>IF($B417="","",IFERROR(INDEX(Materiais!$D$6:$D$405,MATCH($B417,Materiais!$A$6:$A$405,0)),0))</f>
        <v/>
      </c>
      <c r="G417" s="18">
        <f>IF(OR(E417="",F417=""),"",E417*F417)</f>
        <v/>
      </c>
    </row>
    <row r="418">
      <c r="A418" s="16" t="n"/>
      <c r="B418" s="16" t="n"/>
      <c r="C418" s="16">
        <f>IF($B418="","",IFERROR(INDEX(Materiais!$B$6:$B$405,MATCH($B418,Materiais!$A$6:$A$405,0)),"Código não cadastrado"))</f>
        <v/>
      </c>
      <c r="D418" s="16">
        <f>IF($B418="","",IFERROR(INDEX(Materiais!$C$6:$C$405,MATCH($B418,Materiais!$A$6:$A$405,0)),""))</f>
        <v/>
      </c>
      <c r="E418" s="22" t="n"/>
      <c r="F418" s="18">
        <f>IF($B418="","",IFERROR(INDEX(Materiais!$D$6:$D$405,MATCH($B418,Materiais!$A$6:$A$405,0)),0))</f>
        <v/>
      </c>
      <c r="G418" s="18">
        <f>IF(OR(E418="",F418=""),"",E418*F418)</f>
        <v/>
      </c>
    </row>
    <row r="419">
      <c r="A419" s="16" t="n"/>
      <c r="B419" s="16" t="n"/>
      <c r="C419" s="16">
        <f>IF($B419="","",IFERROR(INDEX(Materiais!$B$6:$B$405,MATCH($B419,Materiais!$A$6:$A$405,0)),"Código não cadastrado"))</f>
        <v/>
      </c>
      <c r="D419" s="16">
        <f>IF($B419="","",IFERROR(INDEX(Materiais!$C$6:$C$405,MATCH($B419,Materiais!$A$6:$A$405,0)),""))</f>
        <v/>
      </c>
      <c r="E419" s="22" t="n"/>
      <c r="F419" s="18">
        <f>IF($B419="","",IFERROR(INDEX(Materiais!$D$6:$D$405,MATCH($B419,Materiais!$A$6:$A$405,0)),0))</f>
        <v/>
      </c>
      <c r="G419" s="18">
        <f>IF(OR(E419="",F419=""),"",E419*F419)</f>
        <v/>
      </c>
    </row>
    <row r="420">
      <c r="A420" s="16" t="n"/>
      <c r="B420" s="16" t="n"/>
      <c r="C420" s="16">
        <f>IF($B420="","",IFERROR(INDEX(Materiais!$B$6:$B$405,MATCH($B420,Materiais!$A$6:$A$405,0)),"Código não cadastrado"))</f>
        <v/>
      </c>
      <c r="D420" s="16">
        <f>IF($B420="","",IFERROR(INDEX(Materiais!$C$6:$C$405,MATCH($B420,Materiais!$A$6:$A$405,0)),""))</f>
        <v/>
      </c>
      <c r="E420" s="22" t="n"/>
      <c r="F420" s="18">
        <f>IF($B420="","",IFERROR(INDEX(Materiais!$D$6:$D$405,MATCH($B420,Materiais!$A$6:$A$405,0)),0))</f>
        <v/>
      </c>
      <c r="G420" s="18">
        <f>IF(OR(E420="",F420=""),"",E420*F420)</f>
        <v/>
      </c>
    </row>
    <row r="421">
      <c r="A421" s="16" t="n"/>
      <c r="B421" s="16" t="n"/>
      <c r="C421" s="16">
        <f>IF($B421="","",IFERROR(INDEX(Materiais!$B$6:$B$405,MATCH($B421,Materiais!$A$6:$A$405,0)),"Código não cadastrado"))</f>
        <v/>
      </c>
      <c r="D421" s="16">
        <f>IF($B421="","",IFERROR(INDEX(Materiais!$C$6:$C$405,MATCH($B421,Materiais!$A$6:$A$405,0)),""))</f>
        <v/>
      </c>
      <c r="E421" s="22" t="n"/>
      <c r="F421" s="18">
        <f>IF($B421="","",IFERROR(INDEX(Materiais!$D$6:$D$405,MATCH($B421,Materiais!$A$6:$A$405,0)),0))</f>
        <v/>
      </c>
      <c r="G421" s="18">
        <f>IF(OR(E421="",F421=""),"",E421*F421)</f>
        <v/>
      </c>
    </row>
    <row r="422">
      <c r="A422" s="16" t="n"/>
      <c r="B422" s="16" t="n"/>
      <c r="C422" s="16">
        <f>IF($B422="","",IFERROR(INDEX(Materiais!$B$6:$B$405,MATCH($B422,Materiais!$A$6:$A$405,0)),"Código não cadastrado"))</f>
        <v/>
      </c>
      <c r="D422" s="16">
        <f>IF($B422="","",IFERROR(INDEX(Materiais!$C$6:$C$405,MATCH($B422,Materiais!$A$6:$A$405,0)),""))</f>
        <v/>
      </c>
      <c r="E422" s="22" t="n"/>
      <c r="F422" s="18">
        <f>IF($B422="","",IFERROR(INDEX(Materiais!$D$6:$D$405,MATCH($B422,Materiais!$A$6:$A$405,0)),0))</f>
        <v/>
      </c>
      <c r="G422" s="18">
        <f>IF(OR(E422="",F422=""),"",E422*F422)</f>
        <v/>
      </c>
    </row>
    <row r="423">
      <c r="A423" s="16" t="n"/>
      <c r="B423" s="16" t="n"/>
      <c r="C423" s="16">
        <f>IF($B423="","",IFERROR(INDEX(Materiais!$B$6:$B$405,MATCH($B423,Materiais!$A$6:$A$405,0)),"Código não cadastrado"))</f>
        <v/>
      </c>
      <c r="D423" s="16">
        <f>IF($B423="","",IFERROR(INDEX(Materiais!$C$6:$C$405,MATCH($B423,Materiais!$A$6:$A$405,0)),""))</f>
        <v/>
      </c>
      <c r="E423" s="22" t="n"/>
      <c r="F423" s="18">
        <f>IF($B423="","",IFERROR(INDEX(Materiais!$D$6:$D$405,MATCH($B423,Materiais!$A$6:$A$405,0)),0))</f>
        <v/>
      </c>
      <c r="G423" s="18">
        <f>IF(OR(E423="",F423=""),"",E423*F423)</f>
        <v/>
      </c>
    </row>
    <row r="424">
      <c r="A424" s="16" t="n"/>
      <c r="B424" s="16" t="n"/>
      <c r="C424" s="16">
        <f>IF($B424="","",IFERROR(INDEX(Materiais!$B$6:$B$405,MATCH($B424,Materiais!$A$6:$A$405,0)),"Código não cadastrado"))</f>
        <v/>
      </c>
      <c r="D424" s="16">
        <f>IF($B424="","",IFERROR(INDEX(Materiais!$C$6:$C$405,MATCH($B424,Materiais!$A$6:$A$405,0)),""))</f>
        <v/>
      </c>
      <c r="E424" s="22" t="n"/>
      <c r="F424" s="18">
        <f>IF($B424="","",IFERROR(INDEX(Materiais!$D$6:$D$405,MATCH($B424,Materiais!$A$6:$A$405,0)),0))</f>
        <v/>
      </c>
      <c r="G424" s="18">
        <f>IF(OR(E424="",F424=""),"",E424*F424)</f>
        <v/>
      </c>
    </row>
    <row r="425">
      <c r="A425" s="16" t="n"/>
      <c r="B425" s="16" t="n"/>
      <c r="C425" s="16">
        <f>IF($B425="","",IFERROR(INDEX(Materiais!$B$6:$B$405,MATCH($B425,Materiais!$A$6:$A$405,0)),"Código não cadastrado"))</f>
        <v/>
      </c>
      <c r="D425" s="16">
        <f>IF($B425="","",IFERROR(INDEX(Materiais!$C$6:$C$405,MATCH($B425,Materiais!$A$6:$A$405,0)),""))</f>
        <v/>
      </c>
      <c r="E425" s="22" t="n"/>
      <c r="F425" s="18">
        <f>IF($B425="","",IFERROR(INDEX(Materiais!$D$6:$D$405,MATCH($B425,Materiais!$A$6:$A$405,0)),0))</f>
        <v/>
      </c>
      <c r="G425" s="18">
        <f>IF(OR(E425="",F425=""),"",E425*F425)</f>
        <v/>
      </c>
    </row>
    <row r="426">
      <c r="A426" s="16" t="n"/>
      <c r="B426" s="16" t="n"/>
      <c r="C426" s="16">
        <f>IF($B426="","",IFERROR(INDEX(Materiais!$B$6:$B$405,MATCH($B426,Materiais!$A$6:$A$405,0)),"Código não cadastrado"))</f>
        <v/>
      </c>
      <c r="D426" s="16">
        <f>IF($B426="","",IFERROR(INDEX(Materiais!$C$6:$C$405,MATCH($B426,Materiais!$A$6:$A$405,0)),""))</f>
        <v/>
      </c>
      <c r="E426" s="22" t="n"/>
      <c r="F426" s="18">
        <f>IF($B426="","",IFERROR(INDEX(Materiais!$D$6:$D$405,MATCH($B426,Materiais!$A$6:$A$405,0)),0))</f>
        <v/>
      </c>
      <c r="G426" s="18">
        <f>IF(OR(E426="",F426=""),"",E426*F426)</f>
        <v/>
      </c>
    </row>
    <row r="427">
      <c r="A427" s="16" t="n"/>
      <c r="B427" s="16" t="n"/>
      <c r="C427" s="16">
        <f>IF($B427="","",IFERROR(INDEX(Materiais!$B$6:$B$405,MATCH($B427,Materiais!$A$6:$A$405,0)),"Código não cadastrado"))</f>
        <v/>
      </c>
      <c r="D427" s="16">
        <f>IF($B427="","",IFERROR(INDEX(Materiais!$C$6:$C$405,MATCH($B427,Materiais!$A$6:$A$405,0)),""))</f>
        <v/>
      </c>
      <c r="E427" s="22" t="n"/>
      <c r="F427" s="18">
        <f>IF($B427="","",IFERROR(INDEX(Materiais!$D$6:$D$405,MATCH($B427,Materiais!$A$6:$A$405,0)),0))</f>
        <v/>
      </c>
      <c r="G427" s="18">
        <f>IF(OR(E427="",F427=""),"",E427*F427)</f>
        <v/>
      </c>
    </row>
    <row r="428">
      <c r="A428" s="16" t="n"/>
      <c r="B428" s="16" t="n"/>
      <c r="C428" s="16">
        <f>IF($B428="","",IFERROR(INDEX(Materiais!$B$6:$B$405,MATCH($B428,Materiais!$A$6:$A$405,0)),"Código não cadastrado"))</f>
        <v/>
      </c>
      <c r="D428" s="16">
        <f>IF($B428="","",IFERROR(INDEX(Materiais!$C$6:$C$405,MATCH($B428,Materiais!$A$6:$A$405,0)),""))</f>
        <v/>
      </c>
      <c r="E428" s="22" t="n"/>
      <c r="F428" s="18">
        <f>IF($B428="","",IFERROR(INDEX(Materiais!$D$6:$D$405,MATCH($B428,Materiais!$A$6:$A$405,0)),0))</f>
        <v/>
      </c>
      <c r="G428" s="18">
        <f>IF(OR(E428="",F428=""),"",E428*F428)</f>
        <v/>
      </c>
    </row>
    <row r="429">
      <c r="A429" s="16" t="n"/>
      <c r="B429" s="16" t="n"/>
      <c r="C429" s="16">
        <f>IF($B429="","",IFERROR(INDEX(Materiais!$B$6:$B$405,MATCH($B429,Materiais!$A$6:$A$405,0)),"Código não cadastrado"))</f>
        <v/>
      </c>
      <c r="D429" s="16">
        <f>IF($B429="","",IFERROR(INDEX(Materiais!$C$6:$C$405,MATCH($B429,Materiais!$A$6:$A$405,0)),""))</f>
        <v/>
      </c>
      <c r="E429" s="22" t="n"/>
      <c r="F429" s="18">
        <f>IF($B429="","",IFERROR(INDEX(Materiais!$D$6:$D$405,MATCH($B429,Materiais!$A$6:$A$405,0)),0))</f>
        <v/>
      </c>
      <c r="G429" s="18">
        <f>IF(OR(E429="",F429=""),"",E429*F429)</f>
        <v/>
      </c>
    </row>
    <row r="430">
      <c r="A430" s="16" t="n"/>
      <c r="B430" s="16" t="n"/>
      <c r="C430" s="16">
        <f>IF($B430="","",IFERROR(INDEX(Materiais!$B$6:$B$405,MATCH($B430,Materiais!$A$6:$A$405,0)),"Código não cadastrado"))</f>
        <v/>
      </c>
      <c r="D430" s="16">
        <f>IF($B430="","",IFERROR(INDEX(Materiais!$C$6:$C$405,MATCH($B430,Materiais!$A$6:$A$405,0)),""))</f>
        <v/>
      </c>
      <c r="E430" s="22" t="n"/>
      <c r="F430" s="18">
        <f>IF($B430="","",IFERROR(INDEX(Materiais!$D$6:$D$405,MATCH($B430,Materiais!$A$6:$A$405,0)),0))</f>
        <v/>
      </c>
      <c r="G430" s="18">
        <f>IF(OR(E430="",F430=""),"",E430*F430)</f>
        <v/>
      </c>
    </row>
    <row r="431">
      <c r="A431" s="16" t="n"/>
      <c r="B431" s="16" t="n"/>
      <c r="C431" s="16">
        <f>IF($B431="","",IFERROR(INDEX(Materiais!$B$6:$B$405,MATCH($B431,Materiais!$A$6:$A$405,0)),"Código não cadastrado"))</f>
        <v/>
      </c>
      <c r="D431" s="16">
        <f>IF($B431="","",IFERROR(INDEX(Materiais!$C$6:$C$405,MATCH($B431,Materiais!$A$6:$A$405,0)),""))</f>
        <v/>
      </c>
      <c r="E431" s="22" t="n"/>
      <c r="F431" s="18">
        <f>IF($B431="","",IFERROR(INDEX(Materiais!$D$6:$D$405,MATCH($B431,Materiais!$A$6:$A$405,0)),0))</f>
        <v/>
      </c>
      <c r="G431" s="18">
        <f>IF(OR(E431="",F431=""),"",E431*F431)</f>
        <v/>
      </c>
    </row>
    <row r="432">
      <c r="A432" s="16" t="n"/>
      <c r="B432" s="16" t="n"/>
      <c r="C432" s="16">
        <f>IF($B432="","",IFERROR(INDEX(Materiais!$B$6:$B$405,MATCH($B432,Materiais!$A$6:$A$405,0)),"Código não cadastrado"))</f>
        <v/>
      </c>
      <c r="D432" s="16">
        <f>IF($B432="","",IFERROR(INDEX(Materiais!$C$6:$C$405,MATCH($B432,Materiais!$A$6:$A$405,0)),""))</f>
        <v/>
      </c>
      <c r="E432" s="22" t="n"/>
      <c r="F432" s="18">
        <f>IF($B432="","",IFERROR(INDEX(Materiais!$D$6:$D$405,MATCH($B432,Materiais!$A$6:$A$405,0)),0))</f>
        <v/>
      </c>
      <c r="G432" s="18">
        <f>IF(OR(E432="",F432=""),"",E432*F432)</f>
        <v/>
      </c>
    </row>
    <row r="433">
      <c r="A433" s="16" t="n"/>
      <c r="B433" s="16" t="n"/>
      <c r="C433" s="16">
        <f>IF($B433="","",IFERROR(INDEX(Materiais!$B$6:$B$405,MATCH($B433,Materiais!$A$6:$A$405,0)),"Código não cadastrado"))</f>
        <v/>
      </c>
      <c r="D433" s="16">
        <f>IF($B433="","",IFERROR(INDEX(Materiais!$C$6:$C$405,MATCH($B433,Materiais!$A$6:$A$405,0)),""))</f>
        <v/>
      </c>
      <c r="E433" s="22" t="n"/>
      <c r="F433" s="18">
        <f>IF($B433="","",IFERROR(INDEX(Materiais!$D$6:$D$405,MATCH($B433,Materiais!$A$6:$A$405,0)),0))</f>
        <v/>
      </c>
      <c r="G433" s="18">
        <f>IF(OR(E433="",F433=""),"",E433*F433)</f>
        <v/>
      </c>
    </row>
    <row r="434">
      <c r="A434" s="16" t="n"/>
      <c r="B434" s="16" t="n"/>
      <c r="C434" s="16">
        <f>IF($B434="","",IFERROR(INDEX(Materiais!$B$6:$B$405,MATCH($B434,Materiais!$A$6:$A$405,0)),"Código não cadastrado"))</f>
        <v/>
      </c>
      <c r="D434" s="16">
        <f>IF($B434="","",IFERROR(INDEX(Materiais!$C$6:$C$405,MATCH($B434,Materiais!$A$6:$A$405,0)),""))</f>
        <v/>
      </c>
      <c r="E434" s="22" t="n"/>
      <c r="F434" s="18">
        <f>IF($B434="","",IFERROR(INDEX(Materiais!$D$6:$D$405,MATCH($B434,Materiais!$A$6:$A$405,0)),0))</f>
        <v/>
      </c>
      <c r="G434" s="18">
        <f>IF(OR(E434="",F434=""),"",E434*F434)</f>
        <v/>
      </c>
    </row>
    <row r="435">
      <c r="A435" s="16" t="n"/>
      <c r="B435" s="16" t="n"/>
      <c r="C435" s="16">
        <f>IF($B435="","",IFERROR(INDEX(Materiais!$B$6:$B$405,MATCH($B435,Materiais!$A$6:$A$405,0)),"Código não cadastrado"))</f>
        <v/>
      </c>
      <c r="D435" s="16">
        <f>IF($B435="","",IFERROR(INDEX(Materiais!$C$6:$C$405,MATCH($B435,Materiais!$A$6:$A$405,0)),""))</f>
        <v/>
      </c>
      <c r="E435" s="22" t="n"/>
      <c r="F435" s="18">
        <f>IF($B435="","",IFERROR(INDEX(Materiais!$D$6:$D$405,MATCH($B435,Materiais!$A$6:$A$405,0)),0))</f>
        <v/>
      </c>
      <c r="G435" s="18">
        <f>IF(OR(E435="",F435=""),"",E435*F435)</f>
        <v/>
      </c>
    </row>
    <row r="436">
      <c r="A436" s="16" t="n"/>
      <c r="B436" s="16" t="n"/>
      <c r="C436" s="16">
        <f>IF($B436="","",IFERROR(INDEX(Materiais!$B$6:$B$405,MATCH($B436,Materiais!$A$6:$A$405,0)),"Código não cadastrado"))</f>
        <v/>
      </c>
      <c r="D436" s="16">
        <f>IF($B436="","",IFERROR(INDEX(Materiais!$C$6:$C$405,MATCH($B436,Materiais!$A$6:$A$405,0)),""))</f>
        <v/>
      </c>
      <c r="E436" s="22" t="n"/>
      <c r="F436" s="18">
        <f>IF($B436="","",IFERROR(INDEX(Materiais!$D$6:$D$405,MATCH($B436,Materiais!$A$6:$A$405,0)),0))</f>
        <v/>
      </c>
      <c r="G436" s="18">
        <f>IF(OR(E436="",F436=""),"",E436*F436)</f>
        <v/>
      </c>
    </row>
    <row r="437">
      <c r="A437" s="16" t="n"/>
      <c r="B437" s="16" t="n"/>
      <c r="C437" s="16">
        <f>IF($B437="","",IFERROR(INDEX(Materiais!$B$6:$B$405,MATCH($B437,Materiais!$A$6:$A$405,0)),"Código não cadastrado"))</f>
        <v/>
      </c>
      <c r="D437" s="16">
        <f>IF($B437="","",IFERROR(INDEX(Materiais!$C$6:$C$405,MATCH($B437,Materiais!$A$6:$A$405,0)),""))</f>
        <v/>
      </c>
      <c r="E437" s="22" t="n"/>
      <c r="F437" s="18">
        <f>IF($B437="","",IFERROR(INDEX(Materiais!$D$6:$D$405,MATCH($B437,Materiais!$A$6:$A$405,0)),0))</f>
        <v/>
      </c>
      <c r="G437" s="18">
        <f>IF(OR(E437="",F437=""),"",E437*F437)</f>
        <v/>
      </c>
    </row>
    <row r="438">
      <c r="A438" s="16" t="n"/>
      <c r="B438" s="16" t="n"/>
      <c r="C438" s="16">
        <f>IF($B438="","",IFERROR(INDEX(Materiais!$B$6:$B$405,MATCH($B438,Materiais!$A$6:$A$405,0)),"Código não cadastrado"))</f>
        <v/>
      </c>
      <c r="D438" s="16">
        <f>IF($B438="","",IFERROR(INDEX(Materiais!$C$6:$C$405,MATCH($B438,Materiais!$A$6:$A$405,0)),""))</f>
        <v/>
      </c>
      <c r="E438" s="22" t="n"/>
      <c r="F438" s="18">
        <f>IF($B438="","",IFERROR(INDEX(Materiais!$D$6:$D$405,MATCH($B438,Materiais!$A$6:$A$405,0)),0))</f>
        <v/>
      </c>
      <c r="G438" s="18">
        <f>IF(OR(E438="",F438=""),"",E438*F438)</f>
        <v/>
      </c>
    </row>
    <row r="439">
      <c r="A439" s="16" t="n"/>
      <c r="B439" s="16" t="n"/>
      <c r="C439" s="16">
        <f>IF($B439="","",IFERROR(INDEX(Materiais!$B$6:$B$405,MATCH($B439,Materiais!$A$6:$A$405,0)),"Código não cadastrado"))</f>
        <v/>
      </c>
      <c r="D439" s="16">
        <f>IF($B439="","",IFERROR(INDEX(Materiais!$C$6:$C$405,MATCH($B439,Materiais!$A$6:$A$405,0)),""))</f>
        <v/>
      </c>
      <c r="E439" s="22" t="n"/>
      <c r="F439" s="18">
        <f>IF($B439="","",IFERROR(INDEX(Materiais!$D$6:$D$405,MATCH($B439,Materiais!$A$6:$A$405,0)),0))</f>
        <v/>
      </c>
      <c r="G439" s="18">
        <f>IF(OR(E439="",F439=""),"",E439*F439)</f>
        <v/>
      </c>
    </row>
    <row r="440">
      <c r="A440" s="16" t="n"/>
      <c r="B440" s="16" t="n"/>
      <c r="C440" s="16">
        <f>IF($B440="","",IFERROR(INDEX(Materiais!$B$6:$B$405,MATCH($B440,Materiais!$A$6:$A$405,0)),"Código não cadastrado"))</f>
        <v/>
      </c>
      <c r="D440" s="16">
        <f>IF($B440="","",IFERROR(INDEX(Materiais!$C$6:$C$405,MATCH($B440,Materiais!$A$6:$A$405,0)),""))</f>
        <v/>
      </c>
      <c r="E440" s="22" t="n"/>
      <c r="F440" s="18">
        <f>IF($B440="","",IFERROR(INDEX(Materiais!$D$6:$D$405,MATCH($B440,Materiais!$A$6:$A$405,0)),0))</f>
        <v/>
      </c>
      <c r="G440" s="18">
        <f>IF(OR(E440="",F440=""),"",E440*F440)</f>
        <v/>
      </c>
    </row>
    <row r="441">
      <c r="A441" s="16" t="n"/>
      <c r="B441" s="16" t="n"/>
      <c r="C441" s="16">
        <f>IF($B441="","",IFERROR(INDEX(Materiais!$B$6:$B$405,MATCH($B441,Materiais!$A$6:$A$405,0)),"Código não cadastrado"))</f>
        <v/>
      </c>
      <c r="D441" s="16">
        <f>IF($B441="","",IFERROR(INDEX(Materiais!$C$6:$C$405,MATCH($B441,Materiais!$A$6:$A$405,0)),""))</f>
        <v/>
      </c>
      <c r="E441" s="22" t="n"/>
      <c r="F441" s="18">
        <f>IF($B441="","",IFERROR(INDEX(Materiais!$D$6:$D$405,MATCH($B441,Materiais!$A$6:$A$405,0)),0))</f>
        <v/>
      </c>
      <c r="G441" s="18">
        <f>IF(OR(E441="",F441=""),"",E441*F441)</f>
        <v/>
      </c>
    </row>
    <row r="442">
      <c r="A442" s="16" t="n"/>
      <c r="B442" s="16" t="n"/>
      <c r="C442" s="16">
        <f>IF($B442="","",IFERROR(INDEX(Materiais!$B$6:$B$405,MATCH($B442,Materiais!$A$6:$A$405,0)),"Código não cadastrado"))</f>
        <v/>
      </c>
      <c r="D442" s="16">
        <f>IF($B442="","",IFERROR(INDEX(Materiais!$C$6:$C$405,MATCH($B442,Materiais!$A$6:$A$405,0)),""))</f>
        <v/>
      </c>
      <c r="E442" s="22" t="n"/>
      <c r="F442" s="18">
        <f>IF($B442="","",IFERROR(INDEX(Materiais!$D$6:$D$405,MATCH($B442,Materiais!$A$6:$A$405,0)),0))</f>
        <v/>
      </c>
      <c r="G442" s="18">
        <f>IF(OR(E442="",F442=""),"",E442*F442)</f>
        <v/>
      </c>
    </row>
    <row r="443">
      <c r="A443" s="16" t="n"/>
      <c r="B443" s="16" t="n"/>
      <c r="C443" s="16">
        <f>IF($B443="","",IFERROR(INDEX(Materiais!$B$6:$B$405,MATCH($B443,Materiais!$A$6:$A$405,0)),"Código não cadastrado"))</f>
        <v/>
      </c>
      <c r="D443" s="16">
        <f>IF($B443="","",IFERROR(INDEX(Materiais!$C$6:$C$405,MATCH($B443,Materiais!$A$6:$A$405,0)),""))</f>
        <v/>
      </c>
      <c r="E443" s="22" t="n"/>
      <c r="F443" s="18">
        <f>IF($B443="","",IFERROR(INDEX(Materiais!$D$6:$D$405,MATCH($B443,Materiais!$A$6:$A$405,0)),0))</f>
        <v/>
      </c>
      <c r="G443" s="18">
        <f>IF(OR(E443="",F443=""),"",E443*F443)</f>
        <v/>
      </c>
    </row>
    <row r="444">
      <c r="A444" s="16" t="n"/>
      <c r="B444" s="16" t="n"/>
      <c r="C444" s="16">
        <f>IF($B444="","",IFERROR(INDEX(Materiais!$B$6:$B$405,MATCH($B444,Materiais!$A$6:$A$405,0)),"Código não cadastrado"))</f>
        <v/>
      </c>
      <c r="D444" s="16">
        <f>IF($B444="","",IFERROR(INDEX(Materiais!$C$6:$C$405,MATCH($B444,Materiais!$A$6:$A$405,0)),""))</f>
        <v/>
      </c>
      <c r="E444" s="22" t="n"/>
      <c r="F444" s="18">
        <f>IF($B444="","",IFERROR(INDEX(Materiais!$D$6:$D$405,MATCH($B444,Materiais!$A$6:$A$405,0)),0))</f>
        <v/>
      </c>
      <c r="G444" s="18">
        <f>IF(OR(E444="",F444=""),"",E444*F444)</f>
        <v/>
      </c>
    </row>
    <row r="445">
      <c r="A445" s="16" t="n"/>
      <c r="B445" s="16" t="n"/>
      <c r="C445" s="16">
        <f>IF($B445="","",IFERROR(INDEX(Materiais!$B$6:$B$405,MATCH($B445,Materiais!$A$6:$A$405,0)),"Código não cadastrado"))</f>
        <v/>
      </c>
      <c r="D445" s="16">
        <f>IF($B445="","",IFERROR(INDEX(Materiais!$C$6:$C$405,MATCH($B445,Materiais!$A$6:$A$405,0)),""))</f>
        <v/>
      </c>
      <c r="E445" s="22" t="n"/>
      <c r="F445" s="18">
        <f>IF($B445="","",IFERROR(INDEX(Materiais!$D$6:$D$405,MATCH($B445,Materiais!$A$6:$A$405,0)),0))</f>
        <v/>
      </c>
      <c r="G445" s="18">
        <f>IF(OR(E445="",F445=""),"",E445*F445)</f>
        <v/>
      </c>
    </row>
    <row r="446">
      <c r="A446" s="16" t="n"/>
      <c r="B446" s="16" t="n"/>
      <c r="C446" s="16">
        <f>IF($B446="","",IFERROR(INDEX(Materiais!$B$6:$B$405,MATCH($B446,Materiais!$A$6:$A$405,0)),"Código não cadastrado"))</f>
        <v/>
      </c>
      <c r="D446" s="16">
        <f>IF($B446="","",IFERROR(INDEX(Materiais!$C$6:$C$405,MATCH($B446,Materiais!$A$6:$A$405,0)),""))</f>
        <v/>
      </c>
      <c r="E446" s="22" t="n"/>
      <c r="F446" s="18">
        <f>IF($B446="","",IFERROR(INDEX(Materiais!$D$6:$D$405,MATCH($B446,Materiais!$A$6:$A$405,0)),0))</f>
        <v/>
      </c>
      <c r="G446" s="18">
        <f>IF(OR(E446="",F446=""),"",E446*F446)</f>
        <v/>
      </c>
    </row>
    <row r="447">
      <c r="A447" s="16" t="n"/>
      <c r="B447" s="16" t="n"/>
      <c r="C447" s="16">
        <f>IF($B447="","",IFERROR(INDEX(Materiais!$B$6:$B$405,MATCH($B447,Materiais!$A$6:$A$405,0)),"Código não cadastrado"))</f>
        <v/>
      </c>
      <c r="D447" s="16">
        <f>IF($B447="","",IFERROR(INDEX(Materiais!$C$6:$C$405,MATCH($B447,Materiais!$A$6:$A$405,0)),""))</f>
        <v/>
      </c>
      <c r="E447" s="22" t="n"/>
      <c r="F447" s="18">
        <f>IF($B447="","",IFERROR(INDEX(Materiais!$D$6:$D$405,MATCH($B447,Materiais!$A$6:$A$405,0)),0))</f>
        <v/>
      </c>
      <c r="G447" s="18">
        <f>IF(OR(E447="",F447=""),"",E447*F447)</f>
        <v/>
      </c>
    </row>
    <row r="448">
      <c r="A448" s="16" t="n"/>
      <c r="B448" s="16" t="n"/>
      <c r="C448" s="16">
        <f>IF($B448="","",IFERROR(INDEX(Materiais!$B$6:$B$405,MATCH($B448,Materiais!$A$6:$A$405,0)),"Código não cadastrado"))</f>
        <v/>
      </c>
      <c r="D448" s="16">
        <f>IF($B448="","",IFERROR(INDEX(Materiais!$C$6:$C$405,MATCH($B448,Materiais!$A$6:$A$405,0)),""))</f>
        <v/>
      </c>
      <c r="E448" s="22" t="n"/>
      <c r="F448" s="18">
        <f>IF($B448="","",IFERROR(INDEX(Materiais!$D$6:$D$405,MATCH($B448,Materiais!$A$6:$A$405,0)),0))</f>
        <v/>
      </c>
      <c r="G448" s="18">
        <f>IF(OR(E448="",F448=""),"",E448*F448)</f>
        <v/>
      </c>
    </row>
    <row r="449">
      <c r="A449" s="16" t="n"/>
      <c r="B449" s="16" t="n"/>
      <c r="C449" s="16">
        <f>IF($B449="","",IFERROR(INDEX(Materiais!$B$6:$B$405,MATCH($B449,Materiais!$A$6:$A$405,0)),"Código não cadastrado"))</f>
        <v/>
      </c>
      <c r="D449" s="16">
        <f>IF($B449="","",IFERROR(INDEX(Materiais!$C$6:$C$405,MATCH($B449,Materiais!$A$6:$A$405,0)),""))</f>
        <v/>
      </c>
      <c r="E449" s="22" t="n"/>
      <c r="F449" s="18">
        <f>IF($B449="","",IFERROR(INDEX(Materiais!$D$6:$D$405,MATCH($B449,Materiais!$A$6:$A$405,0)),0))</f>
        <v/>
      </c>
      <c r="G449" s="18">
        <f>IF(OR(E449="",F449=""),"",E449*F449)</f>
        <v/>
      </c>
    </row>
    <row r="450">
      <c r="A450" s="16" t="n"/>
      <c r="B450" s="16" t="n"/>
      <c r="C450" s="16">
        <f>IF($B450="","",IFERROR(INDEX(Materiais!$B$6:$B$405,MATCH($B450,Materiais!$A$6:$A$405,0)),"Código não cadastrado"))</f>
        <v/>
      </c>
      <c r="D450" s="16">
        <f>IF($B450="","",IFERROR(INDEX(Materiais!$C$6:$C$405,MATCH($B450,Materiais!$A$6:$A$405,0)),""))</f>
        <v/>
      </c>
      <c r="E450" s="22" t="n"/>
      <c r="F450" s="18">
        <f>IF($B450="","",IFERROR(INDEX(Materiais!$D$6:$D$405,MATCH($B450,Materiais!$A$6:$A$405,0)),0))</f>
        <v/>
      </c>
      <c r="G450" s="18">
        <f>IF(OR(E450="",F450=""),"",E450*F450)</f>
        <v/>
      </c>
    </row>
    <row r="451">
      <c r="A451" s="16" t="n"/>
      <c r="B451" s="16" t="n"/>
      <c r="C451" s="16">
        <f>IF($B451="","",IFERROR(INDEX(Materiais!$B$6:$B$405,MATCH($B451,Materiais!$A$6:$A$405,0)),"Código não cadastrado"))</f>
        <v/>
      </c>
      <c r="D451" s="16">
        <f>IF($B451="","",IFERROR(INDEX(Materiais!$C$6:$C$405,MATCH($B451,Materiais!$A$6:$A$405,0)),""))</f>
        <v/>
      </c>
      <c r="E451" s="22" t="n"/>
      <c r="F451" s="18">
        <f>IF($B451="","",IFERROR(INDEX(Materiais!$D$6:$D$405,MATCH($B451,Materiais!$A$6:$A$405,0)),0))</f>
        <v/>
      </c>
      <c r="G451" s="18">
        <f>IF(OR(E451="",F451=""),"",E451*F451)</f>
        <v/>
      </c>
    </row>
    <row r="452">
      <c r="A452" s="16" t="n"/>
      <c r="B452" s="16" t="n"/>
      <c r="C452" s="16">
        <f>IF($B452="","",IFERROR(INDEX(Materiais!$B$6:$B$405,MATCH($B452,Materiais!$A$6:$A$405,0)),"Código não cadastrado"))</f>
        <v/>
      </c>
      <c r="D452" s="16">
        <f>IF($B452="","",IFERROR(INDEX(Materiais!$C$6:$C$405,MATCH($B452,Materiais!$A$6:$A$405,0)),""))</f>
        <v/>
      </c>
      <c r="E452" s="22" t="n"/>
      <c r="F452" s="18">
        <f>IF($B452="","",IFERROR(INDEX(Materiais!$D$6:$D$405,MATCH($B452,Materiais!$A$6:$A$405,0)),0))</f>
        <v/>
      </c>
      <c r="G452" s="18">
        <f>IF(OR(E452="",F452=""),"",E452*F452)</f>
        <v/>
      </c>
    </row>
    <row r="453">
      <c r="A453" s="16" t="n"/>
      <c r="B453" s="16" t="n"/>
      <c r="C453" s="16">
        <f>IF($B453="","",IFERROR(INDEX(Materiais!$B$6:$B$405,MATCH($B453,Materiais!$A$6:$A$405,0)),"Código não cadastrado"))</f>
        <v/>
      </c>
      <c r="D453" s="16">
        <f>IF($B453="","",IFERROR(INDEX(Materiais!$C$6:$C$405,MATCH($B453,Materiais!$A$6:$A$405,0)),""))</f>
        <v/>
      </c>
      <c r="E453" s="22" t="n"/>
      <c r="F453" s="18">
        <f>IF($B453="","",IFERROR(INDEX(Materiais!$D$6:$D$405,MATCH($B453,Materiais!$A$6:$A$405,0)),0))</f>
        <v/>
      </c>
      <c r="G453" s="18">
        <f>IF(OR(E453="",F453=""),"",E453*F453)</f>
        <v/>
      </c>
    </row>
    <row r="454">
      <c r="A454" s="16" t="n"/>
      <c r="B454" s="16" t="n"/>
      <c r="C454" s="16">
        <f>IF($B454="","",IFERROR(INDEX(Materiais!$B$6:$B$405,MATCH($B454,Materiais!$A$6:$A$405,0)),"Código não cadastrado"))</f>
        <v/>
      </c>
      <c r="D454" s="16">
        <f>IF($B454="","",IFERROR(INDEX(Materiais!$C$6:$C$405,MATCH($B454,Materiais!$A$6:$A$405,0)),""))</f>
        <v/>
      </c>
      <c r="E454" s="22" t="n"/>
      <c r="F454" s="18">
        <f>IF($B454="","",IFERROR(INDEX(Materiais!$D$6:$D$405,MATCH($B454,Materiais!$A$6:$A$405,0)),0))</f>
        <v/>
      </c>
      <c r="G454" s="18">
        <f>IF(OR(E454="",F454=""),"",E454*F454)</f>
        <v/>
      </c>
    </row>
    <row r="455">
      <c r="A455" s="16" t="n"/>
      <c r="B455" s="16" t="n"/>
      <c r="C455" s="16">
        <f>IF($B455="","",IFERROR(INDEX(Materiais!$B$6:$B$405,MATCH($B455,Materiais!$A$6:$A$405,0)),"Código não cadastrado"))</f>
        <v/>
      </c>
      <c r="D455" s="16">
        <f>IF($B455="","",IFERROR(INDEX(Materiais!$C$6:$C$405,MATCH($B455,Materiais!$A$6:$A$405,0)),""))</f>
        <v/>
      </c>
      <c r="E455" s="22" t="n"/>
      <c r="F455" s="18">
        <f>IF($B455="","",IFERROR(INDEX(Materiais!$D$6:$D$405,MATCH($B455,Materiais!$A$6:$A$405,0)),0))</f>
        <v/>
      </c>
      <c r="G455" s="18">
        <f>IF(OR(E455="",F455=""),"",E455*F455)</f>
        <v/>
      </c>
    </row>
    <row r="456">
      <c r="A456" s="16" t="n"/>
      <c r="B456" s="16" t="n"/>
      <c r="C456" s="16">
        <f>IF($B456="","",IFERROR(INDEX(Materiais!$B$6:$B$405,MATCH($B456,Materiais!$A$6:$A$405,0)),"Código não cadastrado"))</f>
        <v/>
      </c>
      <c r="D456" s="16">
        <f>IF($B456="","",IFERROR(INDEX(Materiais!$C$6:$C$405,MATCH($B456,Materiais!$A$6:$A$405,0)),""))</f>
        <v/>
      </c>
      <c r="E456" s="22" t="n"/>
      <c r="F456" s="18">
        <f>IF($B456="","",IFERROR(INDEX(Materiais!$D$6:$D$405,MATCH($B456,Materiais!$A$6:$A$405,0)),0))</f>
        <v/>
      </c>
      <c r="G456" s="18">
        <f>IF(OR(E456="",F456=""),"",E456*F456)</f>
        <v/>
      </c>
    </row>
    <row r="457">
      <c r="A457" s="16" t="n"/>
      <c r="B457" s="16" t="n"/>
      <c r="C457" s="16">
        <f>IF($B457="","",IFERROR(INDEX(Materiais!$B$6:$B$405,MATCH($B457,Materiais!$A$6:$A$405,0)),"Código não cadastrado"))</f>
        <v/>
      </c>
      <c r="D457" s="16">
        <f>IF($B457="","",IFERROR(INDEX(Materiais!$C$6:$C$405,MATCH($B457,Materiais!$A$6:$A$405,0)),""))</f>
        <v/>
      </c>
      <c r="E457" s="22" t="n"/>
      <c r="F457" s="18">
        <f>IF($B457="","",IFERROR(INDEX(Materiais!$D$6:$D$405,MATCH($B457,Materiais!$A$6:$A$405,0)),0))</f>
        <v/>
      </c>
      <c r="G457" s="18">
        <f>IF(OR(E457="",F457=""),"",E457*F457)</f>
        <v/>
      </c>
    </row>
    <row r="458">
      <c r="A458" s="16" t="n"/>
      <c r="B458" s="16" t="n"/>
      <c r="C458" s="16">
        <f>IF($B458="","",IFERROR(INDEX(Materiais!$B$6:$B$405,MATCH($B458,Materiais!$A$6:$A$405,0)),"Código não cadastrado"))</f>
        <v/>
      </c>
      <c r="D458" s="16">
        <f>IF($B458="","",IFERROR(INDEX(Materiais!$C$6:$C$405,MATCH($B458,Materiais!$A$6:$A$405,0)),""))</f>
        <v/>
      </c>
      <c r="E458" s="22" t="n"/>
      <c r="F458" s="18">
        <f>IF($B458="","",IFERROR(INDEX(Materiais!$D$6:$D$405,MATCH($B458,Materiais!$A$6:$A$405,0)),0))</f>
        <v/>
      </c>
      <c r="G458" s="18">
        <f>IF(OR(E458="",F458=""),"",E458*F458)</f>
        <v/>
      </c>
    </row>
    <row r="459">
      <c r="A459" s="16" t="n"/>
      <c r="B459" s="16" t="n"/>
      <c r="C459" s="16">
        <f>IF($B459="","",IFERROR(INDEX(Materiais!$B$6:$B$405,MATCH($B459,Materiais!$A$6:$A$405,0)),"Código não cadastrado"))</f>
        <v/>
      </c>
      <c r="D459" s="16">
        <f>IF($B459="","",IFERROR(INDEX(Materiais!$C$6:$C$405,MATCH($B459,Materiais!$A$6:$A$405,0)),""))</f>
        <v/>
      </c>
      <c r="E459" s="22" t="n"/>
      <c r="F459" s="18">
        <f>IF($B459="","",IFERROR(INDEX(Materiais!$D$6:$D$405,MATCH($B459,Materiais!$A$6:$A$405,0)),0))</f>
        <v/>
      </c>
      <c r="G459" s="18">
        <f>IF(OR(E459="",F459=""),"",E459*F459)</f>
        <v/>
      </c>
    </row>
    <row r="460">
      <c r="A460" s="16" t="n"/>
      <c r="B460" s="16" t="n"/>
      <c r="C460" s="16">
        <f>IF($B460="","",IFERROR(INDEX(Materiais!$B$6:$B$405,MATCH($B460,Materiais!$A$6:$A$405,0)),"Código não cadastrado"))</f>
        <v/>
      </c>
      <c r="D460" s="16">
        <f>IF($B460="","",IFERROR(INDEX(Materiais!$C$6:$C$405,MATCH($B460,Materiais!$A$6:$A$405,0)),""))</f>
        <v/>
      </c>
      <c r="E460" s="22" t="n"/>
      <c r="F460" s="18">
        <f>IF($B460="","",IFERROR(INDEX(Materiais!$D$6:$D$405,MATCH($B460,Materiais!$A$6:$A$405,0)),0))</f>
        <v/>
      </c>
      <c r="G460" s="18">
        <f>IF(OR(E460="",F460=""),"",E460*F460)</f>
        <v/>
      </c>
    </row>
    <row r="461">
      <c r="A461" s="16" t="n"/>
      <c r="B461" s="16" t="n"/>
      <c r="C461" s="16">
        <f>IF($B461="","",IFERROR(INDEX(Materiais!$B$6:$B$405,MATCH($B461,Materiais!$A$6:$A$405,0)),"Código não cadastrado"))</f>
        <v/>
      </c>
      <c r="D461" s="16">
        <f>IF($B461="","",IFERROR(INDEX(Materiais!$C$6:$C$405,MATCH($B461,Materiais!$A$6:$A$405,0)),""))</f>
        <v/>
      </c>
      <c r="E461" s="22" t="n"/>
      <c r="F461" s="18">
        <f>IF($B461="","",IFERROR(INDEX(Materiais!$D$6:$D$405,MATCH($B461,Materiais!$A$6:$A$405,0)),0))</f>
        <v/>
      </c>
      <c r="G461" s="18">
        <f>IF(OR(E461="",F461=""),"",E461*F461)</f>
        <v/>
      </c>
    </row>
    <row r="462">
      <c r="A462" s="16" t="n"/>
      <c r="B462" s="16" t="n"/>
      <c r="C462" s="16">
        <f>IF($B462="","",IFERROR(INDEX(Materiais!$B$6:$B$405,MATCH($B462,Materiais!$A$6:$A$405,0)),"Código não cadastrado"))</f>
        <v/>
      </c>
      <c r="D462" s="16">
        <f>IF($B462="","",IFERROR(INDEX(Materiais!$C$6:$C$405,MATCH($B462,Materiais!$A$6:$A$405,0)),""))</f>
        <v/>
      </c>
      <c r="E462" s="22" t="n"/>
      <c r="F462" s="18">
        <f>IF($B462="","",IFERROR(INDEX(Materiais!$D$6:$D$405,MATCH($B462,Materiais!$A$6:$A$405,0)),0))</f>
        <v/>
      </c>
      <c r="G462" s="18">
        <f>IF(OR(E462="",F462=""),"",E462*F462)</f>
        <v/>
      </c>
    </row>
    <row r="463">
      <c r="A463" s="16" t="n"/>
      <c r="B463" s="16" t="n"/>
      <c r="C463" s="16">
        <f>IF($B463="","",IFERROR(INDEX(Materiais!$B$6:$B$405,MATCH($B463,Materiais!$A$6:$A$405,0)),"Código não cadastrado"))</f>
        <v/>
      </c>
      <c r="D463" s="16">
        <f>IF($B463="","",IFERROR(INDEX(Materiais!$C$6:$C$405,MATCH($B463,Materiais!$A$6:$A$405,0)),""))</f>
        <v/>
      </c>
      <c r="E463" s="22" t="n"/>
      <c r="F463" s="18">
        <f>IF($B463="","",IFERROR(INDEX(Materiais!$D$6:$D$405,MATCH($B463,Materiais!$A$6:$A$405,0)),0))</f>
        <v/>
      </c>
      <c r="G463" s="18">
        <f>IF(OR(E463="",F463=""),"",E463*F463)</f>
        <v/>
      </c>
    </row>
    <row r="464">
      <c r="A464" s="16" t="n"/>
      <c r="B464" s="16" t="n"/>
      <c r="C464" s="16">
        <f>IF($B464="","",IFERROR(INDEX(Materiais!$B$6:$B$405,MATCH($B464,Materiais!$A$6:$A$405,0)),"Código não cadastrado"))</f>
        <v/>
      </c>
      <c r="D464" s="16">
        <f>IF($B464="","",IFERROR(INDEX(Materiais!$C$6:$C$405,MATCH($B464,Materiais!$A$6:$A$405,0)),""))</f>
        <v/>
      </c>
      <c r="E464" s="22" t="n"/>
      <c r="F464" s="18">
        <f>IF($B464="","",IFERROR(INDEX(Materiais!$D$6:$D$405,MATCH($B464,Materiais!$A$6:$A$405,0)),0))</f>
        <v/>
      </c>
      <c r="G464" s="18">
        <f>IF(OR(E464="",F464=""),"",E464*F464)</f>
        <v/>
      </c>
    </row>
    <row r="465">
      <c r="A465" s="16" t="n"/>
      <c r="B465" s="16" t="n"/>
      <c r="C465" s="16">
        <f>IF($B465="","",IFERROR(INDEX(Materiais!$B$6:$B$405,MATCH($B465,Materiais!$A$6:$A$405,0)),"Código não cadastrado"))</f>
        <v/>
      </c>
      <c r="D465" s="16">
        <f>IF($B465="","",IFERROR(INDEX(Materiais!$C$6:$C$405,MATCH($B465,Materiais!$A$6:$A$405,0)),""))</f>
        <v/>
      </c>
      <c r="E465" s="22" t="n"/>
      <c r="F465" s="18">
        <f>IF($B465="","",IFERROR(INDEX(Materiais!$D$6:$D$405,MATCH($B465,Materiais!$A$6:$A$405,0)),0))</f>
        <v/>
      </c>
      <c r="G465" s="18">
        <f>IF(OR(E465="",F465=""),"",E465*F465)</f>
        <v/>
      </c>
    </row>
    <row r="466">
      <c r="A466" s="16" t="n"/>
      <c r="B466" s="16" t="n"/>
      <c r="C466" s="16">
        <f>IF($B466="","",IFERROR(INDEX(Materiais!$B$6:$B$405,MATCH($B466,Materiais!$A$6:$A$405,0)),"Código não cadastrado"))</f>
        <v/>
      </c>
      <c r="D466" s="16">
        <f>IF($B466="","",IFERROR(INDEX(Materiais!$C$6:$C$405,MATCH($B466,Materiais!$A$6:$A$405,0)),""))</f>
        <v/>
      </c>
      <c r="E466" s="22" t="n"/>
      <c r="F466" s="18">
        <f>IF($B466="","",IFERROR(INDEX(Materiais!$D$6:$D$405,MATCH($B466,Materiais!$A$6:$A$405,0)),0))</f>
        <v/>
      </c>
      <c r="G466" s="18">
        <f>IF(OR(E466="",F466=""),"",E466*F466)</f>
        <v/>
      </c>
    </row>
    <row r="467">
      <c r="A467" s="16" t="n"/>
      <c r="B467" s="16" t="n"/>
      <c r="C467" s="16">
        <f>IF($B467="","",IFERROR(INDEX(Materiais!$B$6:$B$405,MATCH($B467,Materiais!$A$6:$A$405,0)),"Código não cadastrado"))</f>
        <v/>
      </c>
      <c r="D467" s="16">
        <f>IF($B467="","",IFERROR(INDEX(Materiais!$C$6:$C$405,MATCH($B467,Materiais!$A$6:$A$405,0)),""))</f>
        <v/>
      </c>
      <c r="E467" s="22" t="n"/>
      <c r="F467" s="18">
        <f>IF($B467="","",IFERROR(INDEX(Materiais!$D$6:$D$405,MATCH($B467,Materiais!$A$6:$A$405,0)),0))</f>
        <v/>
      </c>
      <c r="G467" s="18">
        <f>IF(OR(E467="",F467=""),"",E467*F467)</f>
        <v/>
      </c>
    </row>
    <row r="468">
      <c r="A468" s="16" t="n"/>
      <c r="B468" s="16" t="n"/>
      <c r="C468" s="16">
        <f>IF($B468="","",IFERROR(INDEX(Materiais!$B$6:$B$405,MATCH($B468,Materiais!$A$6:$A$405,0)),"Código não cadastrado"))</f>
        <v/>
      </c>
      <c r="D468" s="16">
        <f>IF($B468="","",IFERROR(INDEX(Materiais!$C$6:$C$405,MATCH($B468,Materiais!$A$6:$A$405,0)),""))</f>
        <v/>
      </c>
      <c r="E468" s="22" t="n"/>
      <c r="F468" s="18">
        <f>IF($B468="","",IFERROR(INDEX(Materiais!$D$6:$D$405,MATCH($B468,Materiais!$A$6:$A$405,0)),0))</f>
        <v/>
      </c>
      <c r="G468" s="18">
        <f>IF(OR(E468="",F468=""),"",E468*F468)</f>
        <v/>
      </c>
    </row>
    <row r="469">
      <c r="A469" s="16" t="n"/>
      <c r="B469" s="16" t="n"/>
      <c r="C469" s="16">
        <f>IF($B469="","",IFERROR(INDEX(Materiais!$B$6:$B$405,MATCH($B469,Materiais!$A$6:$A$405,0)),"Código não cadastrado"))</f>
        <v/>
      </c>
      <c r="D469" s="16">
        <f>IF($B469="","",IFERROR(INDEX(Materiais!$C$6:$C$405,MATCH($B469,Materiais!$A$6:$A$405,0)),""))</f>
        <v/>
      </c>
      <c r="E469" s="22" t="n"/>
      <c r="F469" s="18">
        <f>IF($B469="","",IFERROR(INDEX(Materiais!$D$6:$D$405,MATCH($B469,Materiais!$A$6:$A$405,0)),0))</f>
        <v/>
      </c>
      <c r="G469" s="18">
        <f>IF(OR(E469="",F469=""),"",E469*F469)</f>
        <v/>
      </c>
    </row>
    <row r="470">
      <c r="A470" s="16" t="n"/>
      <c r="B470" s="16" t="n"/>
      <c r="C470" s="16">
        <f>IF($B470="","",IFERROR(INDEX(Materiais!$B$6:$B$405,MATCH($B470,Materiais!$A$6:$A$405,0)),"Código não cadastrado"))</f>
        <v/>
      </c>
      <c r="D470" s="16">
        <f>IF($B470="","",IFERROR(INDEX(Materiais!$C$6:$C$405,MATCH($B470,Materiais!$A$6:$A$405,0)),""))</f>
        <v/>
      </c>
      <c r="E470" s="22" t="n"/>
      <c r="F470" s="18">
        <f>IF($B470="","",IFERROR(INDEX(Materiais!$D$6:$D$405,MATCH($B470,Materiais!$A$6:$A$405,0)),0))</f>
        <v/>
      </c>
      <c r="G470" s="18">
        <f>IF(OR(E470="",F470=""),"",E470*F470)</f>
        <v/>
      </c>
    </row>
    <row r="471">
      <c r="A471" s="16" t="n"/>
      <c r="B471" s="16" t="n"/>
      <c r="C471" s="16">
        <f>IF($B471="","",IFERROR(INDEX(Materiais!$B$6:$B$405,MATCH($B471,Materiais!$A$6:$A$405,0)),"Código não cadastrado"))</f>
        <v/>
      </c>
      <c r="D471" s="16">
        <f>IF($B471="","",IFERROR(INDEX(Materiais!$C$6:$C$405,MATCH($B471,Materiais!$A$6:$A$405,0)),""))</f>
        <v/>
      </c>
      <c r="E471" s="22" t="n"/>
      <c r="F471" s="18">
        <f>IF($B471="","",IFERROR(INDEX(Materiais!$D$6:$D$405,MATCH($B471,Materiais!$A$6:$A$405,0)),0))</f>
        <v/>
      </c>
      <c r="G471" s="18">
        <f>IF(OR(E471="",F471=""),"",E471*F471)</f>
        <v/>
      </c>
    </row>
    <row r="472">
      <c r="A472" s="16" t="n"/>
      <c r="B472" s="16" t="n"/>
      <c r="C472" s="16">
        <f>IF($B472="","",IFERROR(INDEX(Materiais!$B$6:$B$405,MATCH($B472,Materiais!$A$6:$A$405,0)),"Código não cadastrado"))</f>
        <v/>
      </c>
      <c r="D472" s="16">
        <f>IF($B472="","",IFERROR(INDEX(Materiais!$C$6:$C$405,MATCH($B472,Materiais!$A$6:$A$405,0)),""))</f>
        <v/>
      </c>
      <c r="E472" s="22" t="n"/>
      <c r="F472" s="18">
        <f>IF($B472="","",IFERROR(INDEX(Materiais!$D$6:$D$405,MATCH($B472,Materiais!$A$6:$A$405,0)),0))</f>
        <v/>
      </c>
      <c r="G472" s="18">
        <f>IF(OR(E472="",F472=""),"",E472*F472)</f>
        <v/>
      </c>
    </row>
    <row r="473">
      <c r="A473" s="16" t="n"/>
      <c r="B473" s="16" t="n"/>
      <c r="C473" s="16">
        <f>IF($B473="","",IFERROR(INDEX(Materiais!$B$6:$B$405,MATCH($B473,Materiais!$A$6:$A$405,0)),"Código não cadastrado"))</f>
        <v/>
      </c>
      <c r="D473" s="16">
        <f>IF($B473="","",IFERROR(INDEX(Materiais!$C$6:$C$405,MATCH($B473,Materiais!$A$6:$A$405,0)),""))</f>
        <v/>
      </c>
      <c r="E473" s="22" t="n"/>
      <c r="F473" s="18">
        <f>IF($B473="","",IFERROR(INDEX(Materiais!$D$6:$D$405,MATCH($B473,Materiais!$A$6:$A$405,0)),0))</f>
        <v/>
      </c>
      <c r="G473" s="18">
        <f>IF(OR(E473="",F473=""),"",E473*F473)</f>
        <v/>
      </c>
    </row>
    <row r="474">
      <c r="A474" s="16" t="n"/>
      <c r="B474" s="16" t="n"/>
      <c r="C474" s="16">
        <f>IF($B474="","",IFERROR(INDEX(Materiais!$B$6:$B$405,MATCH($B474,Materiais!$A$6:$A$405,0)),"Código não cadastrado"))</f>
        <v/>
      </c>
      <c r="D474" s="16">
        <f>IF($B474="","",IFERROR(INDEX(Materiais!$C$6:$C$405,MATCH($B474,Materiais!$A$6:$A$405,0)),""))</f>
        <v/>
      </c>
      <c r="E474" s="22" t="n"/>
      <c r="F474" s="18">
        <f>IF($B474="","",IFERROR(INDEX(Materiais!$D$6:$D$405,MATCH($B474,Materiais!$A$6:$A$405,0)),0))</f>
        <v/>
      </c>
      <c r="G474" s="18">
        <f>IF(OR(E474="",F474=""),"",E474*F474)</f>
        <v/>
      </c>
    </row>
    <row r="475">
      <c r="A475" s="16" t="n"/>
      <c r="B475" s="16" t="n"/>
      <c r="C475" s="16">
        <f>IF($B475="","",IFERROR(INDEX(Materiais!$B$6:$B$405,MATCH($B475,Materiais!$A$6:$A$405,0)),"Código não cadastrado"))</f>
        <v/>
      </c>
      <c r="D475" s="16">
        <f>IF($B475="","",IFERROR(INDEX(Materiais!$C$6:$C$405,MATCH($B475,Materiais!$A$6:$A$405,0)),""))</f>
        <v/>
      </c>
      <c r="E475" s="22" t="n"/>
      <c r="F475" s="18">
        <f>IF($B475="","",IFERROR(INDEX(Materiais!$D$6:$D$405,MATCH($B475,Materiais!$A$6:$A$405,0)),0))</f>
        <v/>
      </c>
      <c r="G475" s="18">
        <f>IF(OR(E475="",F475=""),"",E475*F475)</f>
        <v/>
      </c>
    </row>
    <row r="476">
      <c r="A476" s="16" t="n"/>
      <c r="B476" s="16" t="n"/>
      <c r="C476" s="16">
        <f>IF($B476="","",IFERROR(INDEX(Materiais!$B$6:$B$405,MATCH($B476,Materiais!$A$6:$A$405,0)),"Código não cadastrado"))</f>
        <v/>
      </c>
      <c r="D476" s="16">
        <f>IF($B476="","",IFERROR(INDEX(Materiais!$C$6:$C$405,MATCH($B476,Materiais!$A$6:$A$405,0)),""))</f>
        <v/>
      </c>
      <c r="E476" s="22" t="n"/>
      <c r="F476" s="18">
        <f>IF($B476="","",IFERROR(INDEX(Materiais!$D$6:$D$405,MATCH($B476,Materiais!$A$6:$A$405,0)),0))</f>
        <v/>
      </c>
      <c r="G476" s="18">
        <f>IF(OR(E476="",F476=""),"",E476*F476)</f>
        <v/>
      </c>
    </row>
    <row r="477">
      <c r="A477" s="16" t="n"/>
      <c r="B477" s="16" t="n"/>
      <c r="C477" s="16">
        <f>IF($B477="","",IFERROR(INDEX(Materiais!$B$6:$B$405,MATCH($B477,Materiais!$A$6:$A$405,0)),"Código não cadastrado"))</f>
        <v/>
      </c>
      <c r="D477" s="16">
        <f>IF($B477="","",IFERROR(INDEX(Materiais!$C$6:$C$405,MATCH($B477,Materiais!$A$6:$A$405,0)),""))</f>
        <v/>
      </c>
      <c r="E477" s="22" t="n"/>
      <c r="F477" s="18">
        <f>IF($B477="","",IFERROR(INDEX(Materiais!$D$6:$D$405,MATCH($B477,Materiais!$A$6:$A$405,0)),0))</f>
        <v/>
      </c>
      <c r="G477" s="18">
        <f>IF(OR(E477="",F477=""),"",E477*F477)</f>
        <v/>
      </c>
    </row>
    <row r="478">
      <c r="A478" s="16" t="n"/>
      <c r="B478" s="16" t="n"/>
      <c r="C478" s="16">
        <f>IF($B478="","",IFERROR(INDEX(Materiais!$B$6:$B$405,MATCH($B478,Materiais!$A$6:$A$405,0)),"Código não cadastrado"))</f>
        <v/>
      </c>
      <c r="D478" s="16">
        <f>IF($B478="","",IFERROR(INDEX(Materiais!$C$6:$C$405,MATCH($B478,Materiais!$A$6:$A$405,0)),""))</f>
        <v/>
      </c>
      <c r="E478" s="22" t="n"/>
      <c r="F478" s="18">
        <f>IF($B478="","",IFERROR(INDEX(Materiais!$D$6:$D$405,MATCH($B478,Materiais!$A$6:$A$405,0)),0))</f>
        <v/>
      </c>
      <c r="G478" s="18">
        <f>IF(OR(E478="",F478=""),"",E478*F478)</f>
        <v/>
      </c>
    </row>
    <row r="479">
      <c r="A479" s="16" t="n"/>
      <c r="B479" s="16" t="n"/>
      <c r="C479" s="16">
        <f>IF($B479="","",IFERROR(INDEX(Materiais!$B$6:$B$405,MATCH($B479,Materiais!$A$6:$A$405,0)),"Código não cadastrado"))</f>
        <v/>
      </c>
      <c r="D479" s="16">
        <f>IF($B479="","",IFERROR(INDEX(Materiais!$C$6:$C$405,MATCH($B479,Materiais!$A$6:$A$405,0)),""))</f>
        <v/>
      </c>
      <c r="E479" s="22" t="n"/>
      <c r="F479" s="18">
        <f>IF($B479="","",IFERROR(INDEX(Materiais!$D$6:$D$405,MATCH($B479,Materiais!$A$6:$A$405,0)),0))</f>
        <v/>
      </c>
      <c r="G479" s="18">
        <f>IF(OR(E479="",F479=""),"",E479*F479)</f>
        <v/>
      </c>
    </row>
    <row r="480">
      <c r="A480" s="16" t="n"/>
      <c r="B480" s="16" t="n"/>
      <c r="C480" s="16">
        <f>IF($B480="","",IFERROR(INDEX(Materiais!$B$6:$B$405,MATCH($B480,Materiais!$A$6:$A$405,0)),"Código não cadastrado"))</f>
        <v/>
      </c>
      <c r="D480" s="16">
        <f>IF($B480="","",IFERROR(INDEX(Materiais!$C$6:$C$405,MATCH($B480,Materiais!$A$6:$A$405,0)),""))</f>
        <v/>
      </c>
      <c r="E480" s="22" t="n"/>
      <c r="F480" s="18">
        <f>IF($B480="","",IFERROR(INDEX(Materiais!$D$6:$D$405,MATCH($B480,Materiais!$A$6:$A$405,0)),0))</f>
        <v/>
      </c>
      <c r="G480" s="18">
        <f>IF(OR(E480="",F480=""),"",E480*F480)</f>
        <v/>
      </c>
    </row>
    <row r="481">
      <c r="A481" s="16" t="n"/>
      <c r="B481" s="16" t="n"/>
      <c r="C481" s="16">
        <f>IF($B481="","",IFERROR(INDEX(Materiais!$B$6:$B$405,MATCH($B481,Materiais!$A$6:$A$405,0)),"Código não cadastrado"))</f>
        <v/>
      </c>
      <c r="D481" s="16">
        <f>IF($B481="","",IFERROR(INDEX(Materiais!$C$6:$C$405,MATCH($B481,Materiais!$A$6:$A$405,0)),""))</f>
        <v/>
      </c>
      <c r="E481" s="22" t="n"/>
      <c r="F481" s="18">
        <f>IF($B481="","",IFERROR(INDEX(Materiais!$D$6:$D$405,MATCH($B481,Materiais!$A$6:$A$405,0)),0))</f>
        <v/>
      </c>
      <c r="G481" s="18">
        <f>IF(OR(E481="",F481=""),"",E481*F481)</f>
        <v/>
      </c>
    </row>
    <row r="482">
      <c r="A482" s="16" t="n"/>
      <c r="B482" s="16" t="n"/>
      <c r="C482" s="16">
        <f>IF($B482="","",IFERROR(INDEX(Materiais!$B$6:$B$405,MATCH($B482,Materiais!$A$6:$A$405,0)),"Código não cadastrado"))</f>
        <v/>
      </c>
      <c r="D482" s="16">
        <f>IF($B482="","",IFERROR(INDEX(Materiais!$C$6:$C$405,MATCH($B482,Materiais!$A$6:$A$405,0)),""))</f>
        <v/>
      </c>
      <c r="E482" s="22" t="n"/>
      <c r="F482" s="18">
        <f>IF($B482="","",IFERROR(INDEX(Materiais!$D$6:$D$405,MATCH($B482,Materiais!$A$6:$A$405,0)),0))</f>
        <v/>
      </c>
      <c r="G482" s="18">
        <f>IF(OR(E482="",F482=""),"",E482*F482)</f>
        <v/>
      </c>
    </row>
    <row r="483">
      <c r="A483" s="16" t="n"/>
      <c r="B483" s="16" t="n"/>
      <c r="C483" s="16">
        <f>IF($B483="","",IFERROR(INDEX(Materiais!$B$6:$B$405,MATCH($B483,Materiais!$A$6:$A$405,0)),"Código não cadastrado"))</f>
        <v/>
      </c>
      <c r="D483" s="16">
        <f>IF($B483="","",IFERROR(INDEX(Materiais!$C$6:$C$405,MATCH($B483,Materiais!$A$6:$A$405,0)),""))</f>
        <v/>
      </c>
      <c r="E483" s="22" t="n"/>
      <c r="F483" s="18">
        <f>IF($B483="","",IFERROR(INDEX(Materiais!$D$6:$D$405,MATCH($B483,Materiais!$A$6:$A$405,0)),0))</f>
        <v/>
      </c>
      <c r="G483" s="18">
        <f>IF(OR(E483="",F483=""),"",E483*F483)</f>
        <v/>
      </c>
    </row>
    <row r="484">
      <c r="A484" s="16" t="n"/>
      <c r="B484" s="16" t="n"/>
      <c r="C484" s="16">
        <f>IF($B484="","",IFERROR(INDEX(Materiais!$B$6:$B$405,MATCH($B484,Materiais!$A$6:$A$405,0)),"Código não cadastrado"))</f>
        <v/>
      </c>
      <c r="D484" s="16">
        <f>IF($B484="","",IFERROR(INDEX(Materiais!$C$6:$C$405,MATCH($B484,Materiais!$A$6:$A$405,0)),""))</f>
        <v/>
      </c>
      <c r="E484" s="22" t="n"/>
      <c r="F484" s="18">
        <f>IF($B484="","",IFERROR(INDEX(Materiais!$D$6:$D$405,MATCH($B484,Materiais!$A$6:$A$405,0)),0))</f>
        <v/>
      </c>
      <c r="G484" s="18">
        <f>IF(OR(E484="",F484=""),"",E484*F484)</f>
        <v/>
      </c>
    </row>
    <row r="485">
      <c r="A485" s="16" t="n"/>
      <c r="B485" s="16" t="n"/>
      <c r="C485" s="16">
        <f>IF($B485="","",IFERROR(INDEX(Materiais!$B$6:$B$405,MATCH($B485,Materiais!$A$6:$A$405,0)),"Código não cadastrado"))</f>
        <v/>
      </c>
      <c r="D485" s="16">
        <f>IF($B485="","",IFERROR(INDEX(Materiais!$C$6:$C$405,MATCH($B485,Materiais!$A$6:$A$405,0)),""))</f>
        <v/>
      </c>
      <c r="E485" s="22" t="n"/>
      <c r="F485" s="18">
        <f>IF($B485="","",IFERROR(INDEX(Materiais!$D$6:$D$405,MATCH($B485,Materiais!$A$6:$A$405,0)),0))</f>
        <v/>
      </c>
      <c r="G485" s="18">
        <f>IF(OR(E485="",F485=""),"",E485*F485)</f>
        <v/>
      </c>
    </row>
    <row r="486">
      <c r="A486" s="16" t="n"/>
      <c r="B486" s="16" t="n"/>
      <c r="C486" s="16">
        <f>IF($B486="","",IFERROR(INDEX(Materiais!$B$6:$B$405,MATCH($B486,Materiais!$A$6:$A$405,0)),"Código não cadastrado"))</f>
        <v/>
      </c>
      <c r="D486" s="16">
        <f>IF($B486="","",IFERROR(INDEX(Materiais!$C$6:$C$405,MATCH($B486,Materiais!$A$6:$A$405,0)),""))</f>
        <v/>
      </c>
      <c r="E486" s="22" t="n"/>
      <c r="F486" s="18">
        <f>IF($B486="","",IFERROR(INDEX(Materiais!$D$6:$D$405,MATCH($B486,Materiais!$A$6:$A$405,0)),0))</f>
        <v/>
      </c>
      <c r="G486" s="18">
        <f>IF(OR(E486="",F486=""),"",E486*F486)</f>
        <v/>
      </c>
    </row>
    <row r="487">
      <c r="A487" s="16" t="n"/>
      <c r="B487" s="16" t="n"/>
      <c r="C487" s="16">
        <f>IF($B487="","",IFERROR(INDEX(Materiais!$B$6:$B$405,MATCH($B487,Materiais!$A$6:$A$405,0)),"Código não cadastrado"))</f>
        <v/>
      </c>
      <c r="D487" s="16">
        <f>IF($B487="","",IFERROR(INDEX(Materiais!$C$6:$C$405,MATCH($B487,Materiais!$A$6:$A$405,0)),""))</f>
        <v/>
      </c>
      <c r="E487" s="22" t="n"/>
      <c r="F487" s="18">
        <f>IF($B487="","",IFERROR(INDEX(Materiais!$D$6:$D$405,MATCH($B487,Materiais!$A$6:$A$405,0)),0))</f>
        <v/>
      </c>
      <c r="G487" s="18">
        <f>IF(OR(E487="",F487=""),"",E487*F487)</f>
        <v/>
      </c>
    </row>
    <row r="488">
      <c r="A488" s="16" t="n"/>
      <c r="B488" s="16" t="n"/>
      <c r="C488" s="16">
        <f>IF($B488="","",IFERROR(INDEX(Materiais!$B$6:$B$405,MATCH($B488,Materiais!$A$6:$A$405,0)),"Código não cadastrado"))</f>
        <v/>
      </c>
      <c r="D488" s="16">
        <f>IF($B488="","",IFERROR(INDEX(Materiais!$C$6:$C$405,MATCH($B488,Materiais!$A$6:$A$405,0)),""))</f>
        <v/>
      </c>
      <c r="E488" s="22" t="n"/>
      <c r="F488" s="18">
        <f>IF($B488="","",IFERROR(INDEX(Materiais!$D$6:$D$405,MATCH($B488,Materiais!$A$6:$A$405,0)),0))</f>
        <v/>
      </c>
      <c r="G488" s="18">
        <f>IF(OR(E488="",F488=""),"",E488*F488)</f>
        <v/>
      </c>
    </row>
    <row r="489">
      <c r="A489" s="16" t="n"/>
      <c r="B489" s="16" t="n"/>
      <c r="C489" s="16">
        <f>IF($B489="","",IFERROR(INDEX(Materiais!$B$6:$B$405,MATCH($B489,Materiais!$A$6:$A$405,0)),"Código não cadastrado"))</f>
        <v/>
      </c>
      <c r="D489" s="16">
        <f>IF($B489="","",IFERROR(INDEX(Materiais!$C$6:$C$405,MATCH($B489,Materiais!$A$6:$A$405,0)),""))</f>
        <v/>
      </c>
      <c r="E489" s="22" t="n"/>
      <c r="F489" s="18">
        <f>IF($B489="","",IFERROR(INDEX(Materiais!$D$6:$D$405,MATCH($B489,Materiais!$A$6:$A$405,0)),0))</f>
        <v/>
      </c>
      <c r="G489" s="18">
        <f>IF(OR(E489="",F489=""),"",E489*F489)</f>
        <v/>
      </c>
    </row>
    <row r="490">
      <c r="A490" s="16" t="n"/>
      <c r="B490" s="16" t="n"/>
      <c r="C490" s="16">
        <f>IF($B490="","",IFERROR(INDEX(Materiais!$B$6:$B$405,MATCH($B490,Materiais!$A$6:$A$405,0)),"Código não cadastrado"))</f>
        <v/>
      </c>
      <c r="D490" s="16">
        <f>IF($B490="","",IFERROR(INDEX(Materiais!$C$6:$C$405,MATCH($B490,Materiais!$A$6:$A$405,0)),""))</f>
        <v/>
      </c>
      <c r="E490" s="22" t="n"/>
      <c r="F490" s="18">
        <f>IF($B490="","",IFERROR(INDEX(Materiais!$D$6:$D$405,MATCH($B490,Materiais!$A$6:$A$405,0)),0))</f>
        <v/>
      </c>
      <c r="G490" s="18">
        <f>IF(OR(E490="",F490=""),"",E490*F490)</f>
        <v/>
      </c>
    </row>
    <row r="491">
      <c r="A491" s="16" t="n"/>
      <c r="B491" s="16" t="n"/>
      <c r="C491" s="16">
        <f>IF($B491="","",IFERROR(INDEX(Materiais!$B$6:$B$405,MATCH($B491,Materiais!$A$6:$A$405,0)),"Código não cadastrado"))</f>
        <v/>
      </c>
      <c r="D491" s="16">
        <f>IF($B491="","",IFERROR(INDEX(Materiais!$C$6:$C$405,MATCH($B491,Materiais!$A$6:$A$405,0)),""))</f>
        <v/>
      </c>
      <c r="E491" s="22" t="n"/>
      <c r="F491" s="18">
        <f>IF($B491="","",IFERROR(INDEX(Materiais!$D$6:$D$405,MATCH($B491,Materiais!$A$6:$A$405,0)),0))</f>
        <v/>
      </c>
      <c r="G491" s="18">
        <f>IF(OR(E491="",F491=""),"",E491*F491)</f>
        <v/>
      </c>
    </row>
    <row r="492">
      <c r="A492" s="16" t="n"/>
      <c r="B492" s="16" t="n"/>
      <c r="C492" s="16">
        <f>IF($B492="","",IFERROR(INDEX(Materiais!$B$6:$B$405,MATCH($B492,Materiais!$A$6:$A$405,0)),"Código não cadastrado"))</f>
        <v/>
      </c>
      <c r="D492" s="16">
        <f>IF($B492="","",IFERROR(INDEX(Materiais!$C$6:$C$405,MATCH($B492,Materiais!$A$6:$A$405,0)),""))</f>
        <v/>
      </c>
      <c r="E492" s="22" t="n"/>
      <c r="F492" s="18">
        <f>IF($B492="","",IFERROR(INDEX(Materiais!$D$6:$D$405,MATCH($B492,Materiais!$A$6:$A$405,0)),0))</f>
        <v/>
      </c>
      <c r="G492" s="18">
        <f>IF(OR(E492="",F492=""),"",E492*F492)</f>
        <v/>
      </c>
    </row>
    <row r="493">
      <c r="A493" s="16" t="n"/>
      <c r="B493" s="16" t="n"/>
      <c r="C493" s="16">
        <f>IF($B493="","",IFERROR(INDEX(Materiais!$B$6:$B$405,MATCH($B493,Materiais!$A$6:$A$405,0)),"Código não cadastrado"))</f>
        <v/>
      </c>
      <c r="D493" s="16">
        <f>IF($B493="","",IFERROR(INDEX(Materiais!$C$6:$C$405,MATCH($B493,Materiais!$A$6:$A$405,0)),""))</f>
        <v/>
      </c>
      <c r="E493" s="22" t="n"/>
      <c r="F493" s="18">
        <f>IF($B493="","",IFERROR(INDEX(Materiais!$D$6:$D$405,MATCH($B493,Materiais!$A$6:$A$405,0)),0))</f>
        <v/>
      </c>
      <c r="G493" s="18">
        <f>IF(OR(E493="",F493=""),"",E493*F493)</f>
        <v/>
      </c>
    </row>
    <row r="494">
      <c r="A494" s="16" t="n"/>
      <c r="B494" s="16" t="n"/>
      <c r="C494" s="16">
        <f>IF($B494="","",IFERROR(INDEX(Materiais!$B$6:$B$405,MATCH($B494,Materiais!$A$6:$A$405,0)),"Código não cadastrado"))</f>
        <v/>
      </c>
      <c r="D494" s="16">
        <f>IF($B494="","",IFERROR(INDEX(Materiais!$C$6:$C$405,MATCH($B494,Materiais!$A$6:$A$405,0)),""))</f>
        <v/>
      </c>
      <c r="E494" s="22" t="n"/>
      <c r="F494" s="18">
        <f>IF($B494="","",IFERROR(INDEX(Materiais!$D$6:$D$405,MATCH($B494,Materiais!$A$6:$A$405,0)),0))</f>
        <v/>
      </c>
      <c r="G494" s="18">
        <f>IF(OR(E494="",F494=""),"",E494*F494)</f>
        <v/>
      </c>
    </row>
    <row r="495">
      <c r="A495" s="16" t="n"/>
      <c r="B495" s="16" t="n"/>
      <c r="C495" s="16">
        <f>IF($B495="","",IFERROR(INDEX(Materiais!$B$6:$B$405,MATCH($B495,Materiais!$A$6:$A$405,0)),"Código não cadastrado"))</f>
        <v/>
      </c>
      <c r="D495" s="16">
        <f>IF($B495="","",IFERROR(INDEX(Materiais!$C$6:$C$405,MATCH($B495,Materiais!$A$6:$A$405,0)),""))</f>
        <v/>
      </c>
      <c r="E495" s="22" t="n"/>
      <c r="F495" s="18">
        <f>IF($B495="","",IFERROR(INDEX(Materiais!$D$6:$D$405,MATCH($B495,Materiais!$A$6:$A$405,0)),0))</f>
        <v/>
      </c>
      <c r="G495" s="18">
        <f>IF(OR(E495="",F495=""),"",E495*F495)</f>
        <v/>
      </c>
    </row>
    <row r="496">
      <c r="A496" s="16" t="n"/>
      <c r="B496" s="16" t="n"/>
      <c r="C496" s="16">
        <f>IF($B496="","",IFERROR(INDEX(Materiais!$B$6:$B$405,MATCH($B496,Materiais!$A$6:$A$405,0)),"Código não cadastrado"))</f>
        <v/>
      </c>
      <c r="D496" s="16">
        <f>IF($B496="","",IFERROR(INDEX(Materiais!$C$6:$C$405,MATCH($B496,Materiais!$A$6:$A$405,0)),""))</f>
        <v/>
      </c>
      <c r="E496" s="22" t="n"/>
      <c r="F496" s="18">
        <f>IF($B496="","",IFERROR(INDEX(Materiais!$D$6:$D$405,MATCH($B496,Materiais!$A$6:$A$405,0)),0))</f>
        <v/>
      </c>
      <c r="G496" s="18">
        <f>IF(OR(E496="",F496=""),"",E496*F496)</f>
        <v/>
      </c>
    </row>
    <row r="497">
      <c r="A497" s="16" t="n"/>
      <c r="B497" s="16" t="n"/>
      <c r="C497" s="16">
        <f>IF($B497="","",IFERROR(INDEX(Materiais!$B$6:$B$405,MATCH($B497,Materiais!$A$6:$A$405,0)),"Código não cadastrado"))</f>
        <v/>
      </c>
      <c r="D497" s="16">
        <f>IF($B497="","",IFERROR(INDEX(Materiais!$C$6:$C$405,MATCH($B497,Materiais!$A$6:$A$405,0)),""))</f>
        <v/>
      </c>
      <c r="E497" s="22" t="n"/>
      <c r="F497" s="18">
        <f>IF($B497="","",IFERROR(INDEX(Materiais!$D$6:$D$405,MATCH($B497,Materiais!$A$6:$A$405,0)),0))</f>
        <v/>
      </c>
      <c r="G497" s="18">
        <f>IF(OR(E497="",F497=""),"",E497*F497)</f>
        <v/>
      </c>
    </row>
    <row r="498">
      <c r="A498" s="16" t="n"/>
      <c r="B498" s="16" t="n"/>
      <c r="C498" s="16">
        <f>IF($B498="","",IFERROR(INDEX(Materiais!$B$6:$B$405,MATCH($B498,Materiais!$A$6:$A$405,0)),"Código não cadastrado"))</f>
        <v/>
      </c>
      <c r="D498" s="16">
        <f>IF($B498="","",IFERROR(INDEX(Materiais!$C$6:$C$405,MATCH($B498,Materiais!$A$6:$A$405,0)),""))</f>
        <v/>
      </c>
      <c r="E498" s="22" t="n"/>
      <c r="F498" s="18">
        <f>IF($B498="","",IFERROR(INDEX(Materiais!$D$6:$D$405,MATCH($B498,Materiais!$A$6:$A$405,0)),0))</f>
        <v/>
      </c>
      <c r="G498" s="18">
        <f>IF(OR(E498="",F498=""),"",E498*F498)</f>
        <v/>
      </c>
    </row>
    <row r="499">
      <c r="A499" s="16" t="n"/>
      <c r="B499" s="16" t="n"/>
      <c r="C499" s="16">
        <f>IF($B499="","",IFERROR(INDEX(Materiais!$B$6:$B$405,MATCH($B499,Materiais!$A$6:$A$405,0)),"Código não cadastrado"))</f>
        <v/>
      </c>
      <c r="D499" s="16">
        <f>IF($B499="","",IFERROR(INDEX(Materiais!$C$6:$C$405,MATCH($B499,Materiais!$A$6:$A$405,0)),""))</f>
        <v/>
      </c>
      <c r="E499" s="22" t="n"/>
      <c r="F499" s="18">
        <f>IF($B499="","",IFERROR(INDEX(Materiais!$D$6:$D$405,MATCH($B499,Materiais!$A$6:$A$405,0)),0))</f>
        <v/>
      </c>
      <c r="G499" s="18">
        <f>IF(OR(E499="",F499=""),"",E499*F499)</f>
        <v/>
      </c>
    </row>
    <row r="500">
      <c r="A500" s="16" t="n"/>
      <c r="B500" s="16" t="n"/>
      <c r="C500" s="16">
        <f>IF($B500="","",IFERROR(INDEX(Materiais!$B$6:$B$405,MATCH($B500,Materiais!$A$6:$A$405,0)),"Código não cadastrado"))</f>
        <v/>
      </c>
      <c r="D500" s="16">
        <f>IF($B500="","",IFERROR(INDEX(Materiais!$C$6:$C$405,MATCH($B500,Materiais!$A$6:$A$405,0)),""))</f>
        <v/>
      </c>
      <c r="E500" s="22" t="n"/>
      <c r="F500" s="18">
        <f>IF($B500="","",IFERROR(INDEX(Materiais!$D$6:$D$405,MATCH($B500,Materiais!$A$6:$A$405,0)),0))</f>
        <v/>
      </c>
      <c r="G500" s="18">
        <f>IF(OR(E500="",F500=""),"",E500*F500)</f>
        <v/>
      </c>
    </row>
    <row r="501">
      <c r="A501" s="16" t="n"/>
      <c r="B501" s="16" t="n"/>
      <c r="C501" s="16">
        <f>IF($B501="","",IFERROR(INDEX(Materiais!$B$6:$B$405,MATCH($B501,Materiais!$A$6:$A$405,0)),"Código não cadastrado"))</f>
        <v/>
      </c>
      <c r="D501" s="16">
        <f>IF($B501="","",IFERROR(INDEX(Materiais!$C$6:$C$405,MATCH($B501,Materiais!$A$6:$A$405,0)),""))</f>
        <v/>
      </c>
      <c r="E501" s="22" t="n"/>
      <c r="F501" s="18">
        <f>IF($B501="","",IFERROR(INDEX(Materiais!$D$6:$D$405,MATCH($B501,Materiais!$A$6:$A$405,0)),0))</f>
        <v/>
      </c>
      <c r="G501" s="18">
        <f>IF(OR(E501="",F501=""),"",E501*F501)</f>
        <v/>
      </c>
    </row>
    <row r="502">
      <c r="A502" s="16" t="n"/>
      <c r="B502" s="16" t="n"/>
      <c r="C502" s="16">
        <f>IF($B502="","",IFERROR(INDEX(Materiais!$B$6:$B$405,MATCH($B502,Materiais!$A$6:$A$405,0)),"Código não cadastrado"))</f>
        <v/>
      </c>
      <c r="D502" s="16">
        <f>IF($B502="","",IFERROR(INDEX(Materiais!$C$6:$C$405,MATCH($B502,Materiais!$A$6:$A$405,0)),""))</f>
        <v/>
      </c>
      <c r="E502" s="22" t="n"/>
      <c r="F502" s="18">
        <f>IF($B502="","",IFERROR(INDEX(Materiais!$D$6:$D$405,MATCH($B502,Materiais!$A$6:$A$405,0)),0))</f>
        <v/>
      </c>
      <c r="G502" s="18">
        <f>IF(OR(E502="",F502=""),"",E502*F502)</f>
        <v/>
      </c>
    </row>
    <row r="503">
      <c r="A503" s="16" t="n"/>
      <c r="B503" s="16" t="n"/>
      <c r="C503" s="16">
        <f>IF($B503="","",IFERROR(INDEX(Materiais!$B$6:$B$405,MATCH($B503,Materiais!$A$6:$A$405,0)),"Código não cadastrado"))</f>
        <v/>
      </c>
      <c r="D503" s="16">
        <f>IF($B503="","",IFERROR(INDEX(Materiais!$C$6:$C$405,MATCH($B503,Materiais!$A$6:$A$405,0)),""))</f>
        <v/>
      </c>
      <c r="E503" s="22" t="n"/>
      <c r="F503" s="18">
        <f>IF($B503="","",IFERROR(INDEX(Materiais!$D$6:$D$405,MATCH($B503,Materiais!$A$6:$A$405,0)),0))</f>
        <v/>
      </c>
      <c r="G503" s="18">
        <f>IF(OR(E503="",F503=""),"",E503*F503)</f>
        <v/>
      </c>
    </row>
    <row r="504">
      <c r="A504" s="16" t="n"/>
      <c r="B504" s="16" t="n"/>
      <c r="C504" s="16">
        <f>IF($B504="","",IFERROR(INDEX(Materiais!$B$6:$B$405,MATCH($B504,Materiais!$A$6:$A$405,0)),"Código não cadastrado"))</f>
        <v/>
      </c>
      <c r="D504" s="16">
        <f>IF($B504="","",IFERROR(INDEX(Materiais!$C$6:$C$405,MATCH($B504,Materiais!$A$6:$A$405,0)),""))</f>
        <v/>
      </c>
      <c r="E504" s="22" t="n"/>
      <c r="F504" s="18">
        <f>IF($B504="","",IFERROR(INDEX(Materiais!$D$6:$D$405,MATCH($B504,Materiais!$A$6:$A$405,0)),0))</f>
        <v/>
      </c>
      <c r="G504" s="18">
        <f>IF(OR(E504="",F504=""),"",E504*F504)</f>
        <v/>
      </c>
    </row>
    <row r="505">
      <c r="A505" s="16" t="n"/>
      <c r="B505" s="16" t="n"/>
      <c r="C505" s="16">
        <f>IF($B505="","",IFERROR(INDEX(Materiais!$B$6:$B$405,MATCH($B505,Materiais!$A$6:$A$405,0)),"Código não cadastrado"))</f>
        <v/>
      </c>
      <c r="D505" s="16">
        <f>IF($B505="","",IFERROR(INDEX(Materiais!$C$6:$C$405,MATCH($B505,Materiais!$A$6:$A$405,0)),""))</f>
        <v/>
      </c>
      <c r="E505" s="22" t="n"/>
      <c r="F505" s="18">
        <f>IF($B505="","",IFERROR(INDEX(Materiais!$D$6:$D$405,MATCH($B505,Materiais!$A$6:$A$405,0)),0))</f>
        <v/>
      </c>
      <c r="G505" s="18">
        <f>IF(OR(E505="",F505=""),"",E505*F505)</f>
        <v/>
      </c>
    </row>
    <row r="506">
      <c r="A506" s="16" t="n"/>
      <c r="B506" s="16" t="n"/>
      <c r="C506" s="16">
        <f>IF($B506="","",IFERROR(INDEX(Materiais!$B$6:$B$405,MATCH($B506,Materiais!$A$6:$A$405,0)),"Código não cadastrado"))</f>
        <v/>
      </c>
      <c r="D506" s="16">
        <f>IF($B506="","",IFERROR(INDEX(Materiais!$C$6:$C$405,MATCH($B506,Materiais!$A$6:$A$405,0)),""))</f>
        <v/>
      </c>
      <c r="E506" s="22" t="n"/>
      <c r="F506" s="18">
        <f>IF($B506="","",IFERROR(INDEX(Materiais!$D$6:$D$405,MATCH($B506,Materiais!$A$6:$A$405,0)),0))</f>
        <v/>
      </c>
      <c r="G506" s="18">
        <f>IF(OR(E506="",F506=""),"",E506*F506)</f>
        <v/>
      </c>
    </row>
    <row r="507">
      <c r="A507" s="16" t="n"/>
      <c r="B507" s="16" t="n"/>
      <c r="C507" s="16">
        <f>IF($B507="","",IFERROR(INDEX(Materiais!$B$6:$B$405,MATCH($B507,Materiais!$A$6:$A$405,0)),"Código não cadastrado"))</f>
        <v/>
      </c>
      <c r="D507" s="16">
        <f>IF($B507="","",IFERROR(INDEX(Materiais!$C$6:$C$405,MATCH($B507,Materiais!$A$6:$A$405,0)),""))</f>
        <v/>
      </c>
      <c r="E507" s="22" t="n"/>
      <c r="F507" s="18">
        <f>IF($B507="","",IFERROR(INDEX(Materiais!$D$6:$D$405,MATCH($B507,Materiais!$A$6:$A$405,0)),0))</f>
        <v/>
      </c>
      <c r="G507" s="18">
        <f>IF(OR(E507="",F507=""),"",E507*F507)</f>
        <v/>
      </c>
    </row>
    <row r="508">
      <c r="A508" s="16" t="n"/>
      <c r="B508" s="16" t="n"/>
      <c r="C508" s="16">
        <f>IF($B508="","",IFERROR(INDEX(Materiais!$B$6:$B$405,MATCH($B508,Materiais!$A$6:$A$405,0)),"Código não cadastrado"))</f>
        <v/>
      </c>
      <c r="D508" s="16">
        <f>IF($B508="","",IFERROR(INDEX(Materiais!$C$6:$C$405,MATCH($B508,Materiais!$A$6:$A$405,0)),""))</f>
        <v/>
      </c>
      <c r="E508" s="22" t="n"/>
      <c r="F508" s="18">
        <f>IF($B508="","",IFERROR(INDEX(Materiais!$D$6:$D$405,MATCH($B508,Materiais!$A$6:$A$405,0)),0))</f>
        <v/>
      </c>
      <c r="G508" s="18">
        <f>IF(OR(E508="",F508=""),"",E508*F508)</f>
        <v/>
      </c>
    </row>
    <row r="509">
      <c r="A509" s="16" t="n"/>
      <c r="B509" s="16" t="n"/>
      <c r="C509" s="16">
        <f>IF($B509="","",IFERROR(INDEX(Materiais!$B$6:$B$405,MATCH($B509,Materiais!$A$6:$A$405,0)),"Código não cadastrado"))</f>
        <v/>
      </c>
      <c r="D509" s="16">
        <f>IF($B509="","",IFERROR(INDEX(Materiais!$C$6:$C$405,MATCH($B509,Materiais!$A$6:$A$405,0)),""))</f>
        <v/>
      </c>
      <c r="E509" s="22" t="n"/>
      <c r="F509" s="18">
        <f>IF($B509="","",IFERROR(INDEX(Materiais!$D$6:$D$405,MATCH($B509,Materiais!$A$6:$A$405,0)),0))</f>
        <v/>
      </c>
      <c r="G509" s="18">
        <f>IF(OR(E509="",F509=""),"",E509*F509)</f>
        <v/>
      </c>
    </row>
    <row r="510">
      <c r="A510" s="16" t="n"/>
      <c r="B510" s="16" t="n"/>
      <c r="C510" s="16">
        <f>IF($B510="","",IFERROR(INDEX(Materiais!$B$6:$B$405,MATCH($B510,Materiais!$A$6:$A$405,0)),"Código não cadastrado"))</f>
        <v/>
      </c>
      <c r="D510" s="16">
        <f>IF($B510="","",IFERROR(INDEX(Materiais!$C$6:$C$405,MATCH($B510,Materiais!$A$6:$A$405,0)),""))</f>
        <v/>
      </c>
      <c r="E510" s="22" t="n"/>
      <c r="F510" s="18">
        <f>IF($B510="","",IFERROR(INDEX(Materiais!$D$6:$D$405,MATCH($B510,Materiais!$A$6:$A$405,0)),0))</f>
        <v/>
      </c>
      <c r="G510" s="18">
        <f>IF(OR(E510="",F510=""),"",E510*F510)</f>
        <v/>
      </c>
    </row>
    <row r="511">
      <c r="A511" s="16" t="n"/>
      <c r="B511" s="16" t="n"/>
      <c r="C511" s="16">
        <f>IF($B511="","",IFERROR(INDEX(Materiais!$B$6:$B$405,MATCH($B511,Materiais!$A$6:$A$405,0)),"Código não cadastrado"))</f>
        <v/>
      </c>
      <c r="D511" s="16">
        <f>IF($B511="","",IFERROR(INDEX(Materiais!$C$6:$C$405,MATCH($B511,Materiais!$A$6:$A$405,0)),""))</f>
        <v/>
      </c>
      <c r="E511" s="22" t="n"/>
      <c r="F511" s="18">
        <f>IF($B511="","",IFERROR(INDEX(Materiais!$D$6:$D$405,MATCH($B511,Materiais!$A$6:$A$405,0)),0))</f>
        <v/>
      </c>
      <c r="G511" s="18">
        <f>IF(OR(E511="",F511=""),"",E511*F511)</f>
        <v/>
      </c>
    </row>
    <row r="512">
      <c r="A512" s="16" t="n"/>
      <c r="B512" s="16" t="n"/>
      <c r="C512" s="16">
        <f>IF($B512="","",IFERROR(INDEX(Materiais!$B$6:$B$405,MATCH($B512,Materiais!$A$6:$A$405,0)),"Código não cadastrado"))</f>
        <v/>
      </c>
      <c r="D512" s="16">
        <f>IF($B512="","",IFERROR(INDEX(Materiais!$C$6:$C$405,MATCH($B512,Materiais!$A$6:$A$405,0)),""))</f>
        <v/>
      </c>
      <c r="E512" s="22" t="n"/>
      <c r="F512" s="18">
        <f>IF($B512="","",IFERROR(INDEX(Materiais!$D$6:$D$405,MATCH($B512,Materiais!$A$6:$A$405,0)),0))</f>
        <v/>
      </c>
      <c r="G512" s="18">
        <f>IF(OR(E512="",F512=""),"",E512*F512)</f>
        <v/>
      </c>
    </row>
    <row r="513">
      <c r="A513" s="16" t="n"/>
      <c r="B513" s="16" t="n"/>
      <c r="C513" s="16">
        <f>IF($B513="","",IFERROR(INDEX(Materiais!$B$6:$B$405,MATCH($B513,Materiais!$A$6:$A$405,0)),"Código não cadastrado"))</f>
        <v/>
      </c>
      <c r="D513" s="16">
        <f>IF($B513="","",IFERROR(INDEX(Materiais!$C$6:$C$405,MATCH($B513,Materiais!$A$6:$A$405,0)),""))</f>
        <v/>
      </c>
      <c r="E513" s="22" t="n"/>
      <c r="F513" s="18">
        <f>IF($B513="","",IFERROR(INDEX(Materiais!$D$6:$D$405,MATCH($B513,Materiais!$A$6:$A$405,0)),0))</f>
        <v/>
      </c>
      <c r="G513" s="18">
        <f>IF(OR(E513="",F513=""),"",E513*F513)</f>
        <v/>
      </c>
    </row>
    <row r="514">
      <c r="A514" s="16" t="n"/>
      <c r="B514" s="16" t="n"/>
      <c r="C514" s="16">
        <f>IF($B514="","",IFERROR(INDEX(Materiais!$B$6:$B$405,MATCH($B514,Materiais!$A$6:$A$405,0)),"Código não cadastrado"))</f>
        <v/>
      </c>
      <c r="D514" s="16">
        <f>IF($B514="","",IFERROR(INDEX(Materiais!$C$6:$C$405,MATCH($B514,Materiais!$A$6:$A$405,0)),""))</f>
        <v/>
      </c>
      <c r="E514" s="22" t="n"/>
      <c r="F514" s="18">
        <f>IF($B514="","",IFERROR(INDEX(Materiais!$D$6:$D$405,MATCH($B514,Materiais!$A$6:$A$405,0)),0))</f>
        <v/>
      </c>
      <c r="G514" s="18">
        <f>IF(OR(E514="",F514=""),"",E514*F514)</f>
        <v/>
      </c>
    </row>
    <row r="515">
      <c r="A515" s="16" t="n"/>
      <c r="B515" s="16" t="n"/>
      <c r="C515" s="16">
        <f>IF($B515="","",IFERROR(INDEX(Materiais!$B$6:$B$405,MATCH($B515,Materiais!$A$6:$A$405,0)),"Código não cadastrado"))</f>
        <v/>
      </c>
      <c r="D515" s="16">
        <f>IF($B515="","",IFERROR(INDEX(Materiais!$C$6:$C$405,MATCH($B515,Materiais!$A$6:$A$405,0)),""))</f>
        <v/>
      </c>
      <c r="E515" s="22" t="n"/>
      <c r="F515" s="18">
        <f>IF($B515="","",IFERROR(INDEX(Materiais!$D$6:$D$405,MATCH($B515,Materiais!$A$6:$A$405,0)),0))</f>
        <v/>
      </c>
      <c r="G515" s="18">
        <f>IF(OR(E515="",F515=""),"",E515*F515)</f>
        <v/>
      </c>
    </row>
    <row r="516">
      <c r="A516" s="16" t="n"/>
      <c r="B516" s="16" t="n"/>
      <c r="C516" s="16">
        <f>IF($B516="","",IFERROR(INDEX(Materiais!$B$6:$B$405,MATCH($B516,Materiais!$A$6:$A$405,0)),"Código não cadastrado"))</f>
        <v/>
      </c>
      <c r="D516" s="16">
        <f>IF($B516="","",IFERROR(INDEX(Materiais!$C$6:$C$405,MATCH($B516,Materiais!$A$6:$A$405,0)),""))</f>
        <v/>
      </c>
      <c r="E516" s="22" t="n"/>
      <c r="F516" s="18">
        <f>IF($B516="","",IFERROR(INDEX(Materiais!$D$6:$D$405,MATCH($B516,Materiais!$A$6:$A$405,0)),0))</f>
        <v/>
      </c>
      <c r="G516" s="18">
        <f>IF(OR(E516="",F516=""),"",E516*F516)</f>
        <v/>
      </c>
    </row>
    <row r="517">
      <c r="A517" s="16" t="n"/>
      <c r="B517" s="16" t="n"/>
      <c r="C517" s="16">
        <f>IF($B517="","",IFERROR(INDEX(Materiais!$B$6:$B$405,MATCH($B517,Materiais!$A$6:$A$405,0)),"Código não cadastrado"))</f>
        <v/>
      </c>
      <c r="D517" s="16">
        <f>IF($B517="","",IFERROR(INDEX(Materiais!$C$6:$C$405,MATCH($B517,Materiais!$A$6:$A$405,0)),""))</f>
        <v/>
      </c>
      <c r="E517" s="22" t="n"/>
      <c r="F517" s="18">
        <f>IF($B517="","",IFERROR(INDEX(Materiais!$D$6:$D$405,MATCH($B517,Materiais!$A$6:$A$405,0)),0))</f>
        <v/>
      </c>
      <c r="G517" s="18">
        <f>IF(OR(E517="",F517=""),"",E517*F517)</f>
        <v/>
      </c>
    </row>
    <row r="518">
      <c r="A518" s="16" t="n"/>
      <c r="B518" s="16" t="n"/>
      <c r="C518" s="16">
        <f>IF($B518="","",IFERROR(INDEX(Materiais!$B$6:$B$405,MATCH($B518,Materiais!$A$6:$A$405,0)),"Código não cadastrado"))</f>
        <v/>
      </c>
      <c r="D518" s="16">
        <f>IF($B518="","",IFERROR(INDEX(Materiais!$C$6:$C$405,MATCH($B518,Materiais!$A$6:$A$405,0)),""))</f>
        <v/>
      </c>
      <c r="E518" s="22" t="n"/>
      <c r="F518" s="18">
        <f>IF($B518="","",IFERROR(INDEX(Materiais!$D$6:$D$405,MATCH($B518,Materiais!$A$6:$A$405,0)),0))</f>
        <v/>
      </c>
      <c r="G518" s="18">
        <f>IF(OR(E518="",F518=""),"",E518*F518)</f>
        <v/>
      </c>
    </row>
    <row r="519">
      <c r="A519" s="16" t="n"/>
      <c r="B519" s="16" t="n"/>
      <c r="C519" s="16">
        <f>IF($B519="","",IFERROR(INDEX(Materiais!$B$6:$B$405,MATCH($B519,Materiais!$A$6:$A$405,0)),"Código não cadastrado"))</f>
        <v/>
      </c>
      <c r="D519" s="16">
        <f>IF($B519="","",IFERROR(INDEX(Materiais!$C$6:$C$405,MATCH($B519,Materiais!$A$6:$A$405,0)),""))</f>
        <v/>
      </c>
      <c r="E519" s="22" t="n"/>
      <c r="F519" s="18">
        <f>IF($B519="","",IFERROR(INDEX(Materiais!$D$6:$D$405,MATCH($B519,Materiais!$A$6:$A$405,0)),0))</f>
        <v/>
      </c>
      <c r="G519" s="18">
        <f>IF(OR(E519="",F519=""),"",E519*F519)</f>
        <v/>
      </c>
    </row>
    <row r="520">
      <c r="A520" s="16" t="n"/>
      <c r="B520" s="16" t="n"/>
      <c r="C520" s="16">
        <f>IF($B520="","",IFERROR(INDEX(Materiais!$B$6:$B$405,MATCH($B520,Materiais!$A$6:$A$405,0)),"Código não cadastrado"))</f>
        <v/>
      </c>
      <c r="D520" s="16">
        <f>IF($B520="","",IFERROR(INDEX(Materiais!$C$6:$C$405,MATCH($B520,Materiais!$A$6:$A$405,0)),""))</f>
        <v/>
      </c>
      <c r="E520" s="22" t="n"/>
      <c r="F520" s="18">
        <f>IF($B520="","",IFERROR(INDEX(Materiais!$D$6:$D$405,MATCH($B520,Materiais!$A$6:$A$405,0)),0))</f>
        <v/>
      </c>
      <c r="G520" s="18">
        <f>IF(OR(E520="",F520=""),"",E520*F520)</f>
        <v/>
      </c>
    </row>
    <row r="521">
      <c r="A521" s="16" t="n"/>
      <c r="B521" s="16" t="n"/>
      <c r="C521" s="16">
        <f>IF($B521="","",IFERROR(INDEX(Materiais!$B$6:$B$405,MATCH($B521,Materiais!$A$6:$A$405,0)),"Código não cadastrado"))</f>
        <v/>
      </c>
      <c r="D521" s="16">
        <f>IF($B521="","",IFERROR(INDEX(Materiais!$C$6:$C$405,MATCH($B521,Materiais!$A$6:$A$405,0)),""))</f>
        <v/>
      </c>
      <c r="E521" s="22" t="n"/>
      <c r="F521" s="18">
        <f>IF($B521="","",IFERROR(INDEX(Materiais!$D$6:$D$405,MATCH($B521,Materiais!$A$6:$A$405,0)),0))</f>
        <v/>
      </c>
      <c r="G521" s="18">
        <f>IF(OR(E521="",F521=""),"",E521*F521)</f>
        <v/>
      </c>
    </row>
    <row r="522">
      <c r="A522" s="16" t="n"/>
      <c r="B522" s="16" t="n"/>
      <c r="C522" s="16">
        <f>IF($B522="","",IFERROR(INDEX(Materiais!$B$6:$B$405,MATCH($B522,Materiais!$A$6:$A$405,0)),"Código não cadastrado"))</f>
        <v/>
      </c>
      <c r="D522" s="16">
        <f>IF($B522="","",IFERROR(INDEX(Materiais!$C$6:$C$405,MATCH($B522,Materiais!$A$6:$A$405,0)),""))</f>
        <v/>
      </c>
      <c r="E522" s="22" t="n"/>
      <c r="F522" s="18">
        <f>IF($B522="","",IFERROR(INDEX(Materiais!$D$6:$D$405,MATCH($B522,Materiais!$A$6:$A$405,0)),0))</f>
        <v/>
      </c>
      <c r="G522" s="18">
        <f>IF(OR(E522="",F522=""),"",E522*F522)</f>
        <v/>
      </c>
    </row>
    <row r="523">
      <c r="A523" s="16" t="n"/>
      <c r="B523" s="16" t="n"/>
      <c r="C523" s="16">
        <f>IF($B523="","",IFERROR(INDEX(Materiais!$B$6:$B$405,MATCH($B523,Materiais!$A$6:$A$405,0)),"Código não cadastrado"))</f>
        <v/>
      </c>
      <c r="D523" s="16">
        <f>IF($B523="","",IFERROR(INDEX(Materiais!$C$6:$C$405,MATCH($B523,Materiais!$A$6:$A$405,0)),""))</f>
        <v/>
      </c>
      <c r="E523" s="22" t="n"/>
      <c r="F523" s="18">
        <f>IF($B523="","",IFERROR(INDEX(Materiais!$D$6:$D$405,MATCH($B523,Materiais!$A$6:$A$405,0)),0))</f>
        <v/>
      </c>
      <c r="G523" s="18">
        <f>IF(OR(E523="",F523=""),"",E523*F523)</f>
        <v/>
      </c>
    </row>
    <row r="524">
      <c r="A524" s="16" t="n"/>
      <c r="B524" s="16" t="n"/>
      <c r="C524" s="16">
        <f>IF($B524="","",IFERROR(INDEX(Materiais!$B$6:$B$405,MATCH($B524,Materiais!$A$6:$A$405,0)),"Código não cadastrado"))</f>
        <v/>
      </c>
      <c r="D524" s="16">
        <f>IF($B524="","",IFERROR(INDEX(Materiais!$C$6:$C$405,MATCH($B524,Materiais!$A$6:$A$405,0)),""))</f>
        <v/>
      </c>
      <c r="E524" s="22" t="n"/>
      <c r="F524" s="18">
        <f>IF($B524="","",IFERROR(INDEX(Materiais!$D$6:$D$405,MATCH($B524,Materiais!$A$6:$A$405,0)),0))</f>
        <v/>
      </c>
      <c r="G524" s="18">
        <f>IF(OR(E524="",F524=""),"",E524*F524)</f>
        <v/>
      </c>
    </row>
    <row r="525">
      <c r="A525" s="16" t="n"/>
      <c r="B525" s="16" t="n"/>
      <c r="C525" s="16">
        <f>IF($B525="","",IFERROR(INDEX(Materiais!$B$6:$B$405,MATCH($B525,Materiais!$A$6:$A$405,0)),"Código não cadastrado"))</f>
        <v/>
      </c>
      <c r="D525" s="16">
        <f>IF($B525="","",IFERROR(INDEX(Materiais!$C$6:$C$405,MATCH($B525,Materiais!$A$6:$A$405,0)),""))</f>
        <v/>
      </c>
      <c r="E525" s="22" t="n"/>
      <c r="F525" s="18">
        <f>IF($B525="","",IFERROR(INDEX(Materiais!$D$6:$D$405,MATCH($B525,Materiais!$A$6:$A$405,0)),0))</f>
        <v/>
      </c>
      <c r="G525" s="18">
        <f>IF(OR(E525="",F525=""),"",E525*F525)</f>
        <v/>
      </c>
    </row>
    <row r="526">
      <c r="A526" s="16" t="n"/>
      <c r="B526" s="16" t="n"/>
      <c r="C526" s="16">
        <f>IF($B526="","",IFERROR(INDEX(Materiais!$B$6:$B$405,MATCH($B526,Materiais!$A$6:$A$405,0)),"Código não cadastrado"))</f>
        <v/>
      </c>
      <c r="D526" s="16">
        <f>IF($B526="","",IFERROR(INDEX(Materiais!$C$6:$C$405,MATCH($B526,Materiais!$A$6:$A$405,0)),""))</f>
        <v/>
      </c>
      <c r="E526" s="22" t="n"/>
      <c r="F526" s="18">
        <f>IF($B526="","",IFERROR(INDEX(Materiais!$D$6:$D$405,MATCH($B526,Materiais!$A$6:$A$405,0)),0))</f>
        <v/>
      </c>
      <c r="G526" s="18">
        <f>IF(OR(E526="",F526=""),"",E526*F526)</f>
        <v/>
      </c>
    </row>
    <row r="527">
      <c r="A527" s="16" t="n"/>
      <c r="B527" s="16" t="n"/>
      <c r="C527" s="16">
        <f>IF($B527="","",IFERROR(INDEX(Materiais!$B$6:$B$405,MATCH($B527,Materiais!$A$6:$A$405,0)),"Código não cadastrado"))</f>
        <v/>
      </c>
      <c r="D527" s="16">
        <f>IF($B527="","",IFERROR(INDEX(Materiais!$C$6:$C$405,MATCH($B527,Materiais!$A$6:$A$405,0)),""))</f>
        <v/>
      </c>
      <c r="E527" s="22" t="n"/>
      <c r="F527" s="18">
        <f>IF($B527="","",IFERROR(INDEX(Materiais!$D$6:$D$405,MATCH($B527,Materiais!$A$6:$A$405,0)),0))</f>
        <v/>
      </c>
      <c r="G527" s="18">
        <f>IF(OR(E527="",F527=""),"",E527*F527)</f>
        <v/>
      </c>
    </row>
    <row r="528">
      <c r="A528" s="16" t="n"/>
      <c r="B528" s="16" t="n"/>
      <c r="C528" s="16">
        <f>IF($B528="","",IFERROR(INDEX(Materiais!$B$6:$B$405,MATCH($B528,Materiais!$A$6:$A$405,0)),"Código não cadastrado"))</f>
        <v/>
      </c>
      <c r="D528" s="16">
        <f>IF($B528="","",IFERROR(INDEX(Materiais!$C$6:$C$405,MATCH($B528,Materiais!$A$6:$A$405,0)),""))</f>
        <v/>
      </c>
      <c r="E528" s="22" t="n"/>
      <c r="F528" s="18">
        <f>IF($B528="","",IFERROR(INDEX(Materiais!$D$6:$D$405,MATCH($B528,Materiais!$A$6:$A$405,0)),0))</f>
        <v/>
      </c>
      <c r="G528" s="18">
        <f>IF(OR(E528="",F528=""),"",E528*F528)</f>
        <v/>
      </c>
    </row>
    <row r="529">
      <c r="A529" s="16" t="n"/>
      <c r="B529" s="16" t="n"/>
      <c r="C529" s="16">
        <f>IF($B529="","",IFERROR(INDEX(Materiais!$B$6:$B$405,MATCH($B529,Materiais!$A$6:$A$405,0)),"Código não cadastrado"))</f>
        <v/>
      </c>
      <c r="D529" s="16">
        <f>IF($B529="","",IFERROR(INDEX(Materiais!$C$6:$C$405,MATCH($B529,Materiais!$A$6:$A$405,0)),""))</f>
        <v/>
      </c>
      <c r="E529" s="22" t="n"/>
      <c r="F529" s="18">
        <f>IF($B529="","",IFERROR(INDEX(Materiais!$D$6:$D$405,MATCH($B529,Materiais!$A$6:$A$405,0)),0))</f>
        <v/>
      </c>
      <c r="G529" s="18">
        <f>IF(OR(E529="",F529=""),"",E529*F529)</f>
        <v/>
      </c>
    </row>
    <row r="530">
      <c r="A530" s="16" t="n"/>
      <c r="B530" s="16" t="n"/>
      <c r="C530" s="16">
        <f>IF($B530="","",IFERROR(INDEX(Materiais!$B$6:$B$405,MATCH($B530,Materiais!$A$6:$A$405,0)),"Código não cadastrado"))</f>
        <v/>
      </c>
      <c r="D530" s="16">
        <f>IF($B530="","",IFERROR(INDEX(Materiais!$C$6:$C$405,MATCH($B530,Materiais!$A$6:$A$405,0)),""))</f>
        <v/>
      </c>
      <c r="E530" s="22" t="n"/>
      <c r="F530" s="18">
        <f>IF($B530="","",IFERROR(INDEX(Materiais!$D$6:$D$405,MATCH($B530,Materiais!$A$6:$A$405,0)),0))</f>
        <v/>
      </c>
      <c r="G530" s="18">
        <f>IF(OR(E530="",F530=""),"",E530*F530)</f>
        <v/>
      </c>
    </row>
    <row r="531">
      <c r="A531" s="16" t="n"/>
      <c r="B531" s="16" t="n"/>
      <c r="C531" s="16">
        <f>IF($B531="","",IFERROR(INDEX(Materiais!$B$6:$B$405,MATCH($B531,Materiais!$A$6:$A$405,0)),"Código não cadastrado"))</f>
        <v/>
      </c>
      <c r="D531" s="16">
        <f>IF($B531="","",IFERROR(INDEX(Materiais!$C$6:$C$405,MATCH($B531,Materiais!$A$6:$A$405,0)),""))</f>
        <v/>
      </c>
      <c r="E531" s="22" t="n"/>
      <c r="F531" s="18">
        <f>IF($B531="","",IFERROR(INDEX(Materiais!$D$6:$D$405,MATCH($B531,Materiais!$A$6:$A$405,0)),0))</f>
        <v/>
      </c>
      <c r="G531" s="18">
        <f>IF(OR(E531="",F531=""),"",E531*F531)</f>
        <v/>
      </c>
    </row>
    <row r="532">
      <c r="A532" s="16" t="n"/>
      <c r="B532" s="16" t="n"/>
      <c r="C532" s="16">
        <f>IF($B532="","",IFERROR(INDEX(Materiais!$B$6:$B$405,MATCH($B532,Materiais!$A$6:$A$405,0)),"Código não cadastrado"))</f>
        <v/>
      </c>
      <c r="D532" s="16">
        <f>IF($B532="","",IFERROR(INDEX(Materiais!$C$6:$C$405,MATCH($B532,Materiais!$A$6:$A$405,0)),""))</f>
        <v/>
      </c>
      <c r="E532" s="22" t="n"/>
      <c r="F532" s="18">
        <f>IF($B532="","",IFERROR(INDEX(Materiais!$D$6:$D$405,MATCH($B532,Materiais!$A$6:$A$405,0)),0))</f>
        <v/>
      </c>
      <c r="G532" s="18">
        <f>IF(OR(E532="",F532=""),"",E532*F532)</f>
        <v/>
      </c>
    </row>
    <row r="533">
      <c r="A533" s="16" t="n"/>
      <c r="B533" s="16" t="n"/>
      <c r="C533" s="16">
        <f>IF($B533="","",IFERROR(INDEX(Materiais!$B$6:$B$405,MATCH($B533,Materiais!$A$6:$A$405,0)),"Código não cadastrado"))</f>
        <v/>
      </c>
      <c r="D533" s="16">
        <f>IF($B533="","",IFERROR(INDEX(Materiais!$C$6:$C$405,MATCH($B533,Materiais!$A$6:$A$405,0)),""))</f>
        <v/>
      </c>
      <c r="E533" s="22" t="n"/>
      <c r="F533" s="18">
        <f>IF($B533="","",IFERROR(INDEX(Materiais!$D$6:$D$405,MATCH($B533,Materiais!$A$6:$A$405,0)),0))</f>
        <v/>
      </c>
      <c r="G533" s="18">
        <f>IF(OR(E533="",F533=""),"",E533*F533)</f>
        <v/>
      </c>
    </row>
    <row r="534">
      <c r="A534" s="16" t="n"/>
      <c r="B534" s="16" t="n"/>
      <c r="C534" s="16">
        <f>IF($B534="","",IFERROR(INDEX(Materiais!$B$6:$B$405,MATCH($B534,Materiais!$A$6:$A$405,0)),"Código não cadastrado"))</f>
        <v/>
      </c>
      <c r="D534" s="16">
        <f>IF($B534="","",IFERROR(INDEX(Materiais!$C$6:$C$405,MATCH($B534,Materiais!$A$6:$A$405,0)),""))</f>
        <v/>
      </c>
      <c r="E534" s="22" t="n"/>
      <c r="F534" s="18">
        <f>IF($B534="","",IFERROR(INDEX(Materiais!$D$6:$D$405,MATCH($B534,Materiais!$A$6:$A$405,0)),0))</f>
        <v/>
      </c>
      <c r="G534" s="18">
        <f>IF(OR(E534="",F534=""),"",E534*F534)</f>
        <v/>
      </c>
    </row>
    <row r="535">
      <c r="A535" s="16" t="n"/>
      <c r="B535" s="16" t="n"/>
      <c r="C535" s="16">
        <f>IF($B535="","",IFERROR(INDEX(Materiais!$B$6:$B$405,MATCH($B535,Materiais!$A$6:$A$405,0)),"Código não cadastrado"))</f>
        <v/>
      </c>
      <c r="D535" s="16">
        <f>IF($B535="","",IFERROR(INDEX(Materiais!$C$6:$C$405,MATCH($B535,Materiais!$A$6:$A$405,0)),""))</f>
        <v/>
      </c>
      <c r="E535" s="22" t="n"/>
      <c r="F535" s="18">
        <f>IF($B535="","",IFERROR(INDEX(Materiais!$D$6:$D$405,MATCH($B535,Materiais!$A$6:$A$405,0)),0))</f>
        <v/>
      </c>
      <c r="G535" s="18">
        <f>IF(OR(E535="",F535=""),"",E535*F535)</f>
        <v/>
      </c>
    </row>
    <row r="536">
      <c r="A536" s="16" t="n"/>
      <c r="B536" s="16" t="n"/>
      <c r="C536" s="16">
        <f>IF($B536="","",IFERROR(INDEX(Materiais!$B$6:$B$405,MATCH($B536,Materiais!$A$6:$A$405,0)),"Código não cadastrado"))</f>
        <v/>
      </c>
      <c r="D536" s="16">
        <f>IF($B536="","",IFERROR(INDEX(Materiais!$C$6:$C$405,MATCH($B536,Materiais!$A$6:$A$405,0)),""))</f>
        <v/>
      </c>
      <c r="E536" s="22" t="n"/>
      <c r="F536" s="18">
        <f>IF($B536="","",IFERROR(INDEX(Materiais!$D$6:$D$405,MATCH($B536,Materiais!$A$6:$A$405,0)),0))</f>
        <v/>
      </c>
      <c r="G536" s="18">
        <f>IF(OR(E536="",F536=""),"",E536*F536)</f>
        <v/>
      </c>
    </row>
    <row r="537">
      <c r="A537" s="16" t="n"/>
      <c r="B537" s="16" t="n"/>
      <c r="C537" s="16">
        <f>IF($B537="","",IFERROR(INDEX(Materiais!$B$6:$B$405,MATCH($B537,Materiais!$A$6:$A$405,0)),"Código não cadastrado"))</f>
        <v/>
      </c>
      <c r="D537" s="16">
        <f>IF($B537="","",IFERROR(INDEX(Materiais!$C$6:$C$405,MATCH($B537,Materiais!$A$6:$A$405,0)),""))</f>
        <v/>
      </c>
      <c r="E537" s="22" t="n"/>
      <c r="F537" s="18">
        <f>IF($B537="","",IFERROR(INDEX(Materiais!$D$6:$D$405,MATCH($B537,Materiais!$A$6:$A$405,0)),0))</f>
        <v/>
      </c>
      <c r="G537" s="18">
        <f>IF(OR(E537="",F537=""),"",E537*F537)</f>
        <v/>
      </c>
    </row>
    <row r="538">
      <c r="A538" s="16" t="n"/>
      <c r="B538" s="16" t="n"/>
      <c r="C538" s="16">
        <f>IF($B538="","",IFERROR(INDEX(Materiais!$B$6:$B$405,MATCH($B538,Materiais!$A$6:$A$405,0)),"Código não cadastrado"))</f>
        <v/>
      </c>
      <c r="D538" s="16">
        <f>IF($B538="","",IFERROR(INDEX(Materiais!$C$6:$C$405,MATCH($B538,Materiais!$A$6:$A$405,0)),""))</f>
        <v/>
      </c>
      <c r="E538" s="22" t="n"/>
      <c r="F538" s="18">
        <f>IF($B538="","",IFERROR(INDEX(Materiais!$D$6:$D$405,MATCH($B538,Materiais!$A$6:$A$405,0)),0))</f>
        <v/>
      </c>
      <c r="G538" s="18">
        <f>IF(OR(E538="",F538=""),"",E538*F538)</f>
        <v/>
      </c>
    </row>
    <row r="539">
      <c r="A539" s="16" t="n"/>
      <c r="B539" s="16" t="n"/>
      <c r="C539" s="16">
        <f>IF($B539="","",IFERROR(INDEX(Materiais!$B$6:$B$405,MATCH($B539,Materiais!$A$6:$A$405,0)),"Código não cadastrado"))</f>
        <v/>
      </c>
      <c r="D539" s="16">
        <f>IF($B539="","",IFERROR(INDEX(Materiais!$C$6:$C$405,MATCH($B539,Materiais!$A$6:$A$405,0)),""))</f>
        <v/>
      </c>
      <c r="E539" s="22" t="n"/>
      <c r="F539" s="18">
        <f>IF($B539="","",IFERROR(INDEX(Materiais!$D$6:$D$405,MATCH($B539,Materiais!$A$6:$A$405,0)),0))</f>
        <v/>
      </c>
      <c r="G539" s="18">
        <f>IF(OR(E539="",F539=""),"",E539*F539)</f>
        <v/>
      </c>
    </row>
    <row r="540">
      <c r="A540" s="16" t="n"/>
      <c r="B540" s="16" t="n"/>
      <c r="C540" s="16">
        <f>IF($B540="","",IFERROR(INDEX(Materiais!$B$6:$B$405,MATCH($B540,Materiais!$A$6:$A$405,0)),"Código não cadastrado"))</f>
        <v/>
      </c>
      <c r="D540" s="16">
        <f>IF($B540="","",IFERROR(INDEX(Materiais!$C$6:$C$405,MATCH($B540,Materiais!$A$6:$A$405,0)),""))</f>
        <v/>
      </c>
      <c r="E540" s="22" t="n"/>
      <c r="F540" s="18">
        <f>IF($B540="","",IFERROR(INDEX(Materiais!$D$6:$D$405,MATCH($B540,Materiais!$A$6:$A$405,0)),0))</f>
        <v/>
      </c>
      <c r="G540" s="18">
        <f>IF(OR(E540="",F540=""),"",E540*F540)</f>
        <v/>
      </c>
    </row>
    <row r="541">
      <c r="A541" s="16" t="n"/>
      <c r="B541" s="16" t="n"/>
      <c r="C541" s="16">
        <f>IF($B541="","",IFERROR(INDEX(Materiais!$B$6:$B$405,MATCH($B541,Materiais!$A$6:$A$405,0)),"Código não cadastrado"))</f>
        <v/>
      </c>
      <c r="D541" s="16">
        <f>IF($B541="","",IFERROR(INDEX(Materiais!$C$6:$C$405,MATCH($B541,Materiais!$A$6:$A$405,0)),""))</f>
        <v/>
      </c>
      <c r="E541" s="22" t="n"/>
      <c r="F541" s="18">
        <f>IF($B541="","",IFERROR(INDEX(Materiais!$D$6:$D$405,MATCH($B541,Materiais!$A$6:$A$405,0)),0))</f>
        <v/>
      </c>
      <c r="G541" s="18">
        <f>IF(OR(E541="",F541=""),"",E541*F541)</f>
        <v/>
      </c>
    </row>
    <row r="542">
      <c r="A542" s="16" t="n"/>
      <c r="B542" s="16" t="n"/>
      <c r="C542" s="16">
        <f>IF($B542="","",IFERROR(INDEX(Materiais!$B$6:$B$405,MATCH($B542,Materiais!$A$6:$A$405,0)),"Código não cadastrado"))</f>
        <v/>
      </c>
      <c r="D542" s="16">
        <f>IF($B542="","",IFERROR(INDEX(Materiais!$C$6:$C$405,MATCH($B542,Materiais!$A$6:$A$405,0)),""))</f>
        <v/>
      </c>
      <c r="E542" s="22" t="n"/>
      <c r="F542" s="18">
        <f>IF($B542="","",IFERROR(INDEX(Materiais!$D$6:$D$405,MATCH($B542,Materiais!$A$6:$A$405,0)),0))</f>
        <v/>
      </c>
      <c r="G542" s="18">
        <f>IF(OR(E542="",F542=""),"",E542*F542)</f>
        <v/>
      </c>
    </row>
    <row r="543">
      <c r="A543" s="16" t="n"/>
      <c r="B543" s="16" t="n"/>
      <c r="C543" s="16">
        <f>IF($B543="","",IFERROR(INDEX(Materiais!$B$6:$B$405,MATCH($B543,Materiais!$A$6:$A$405,0)),"Código não cadastrado"))</f>
        <v/>
      </c>
      <c r="D543" s="16">
        <f>IF($B543="","",IFERROR(INDEX(Materiais!$C$6:$C$405,MATCH($B543,Materiais!$A$6:$A$405,0)),""))</f>
        <v/>
      </c>
      <c r="E543" s="22" t="n"/>
      <c r="F543" s="18">
        <f>IF($B543="","",IFERROR(INDEX(Materiais!$D$6:$D$405,MATCH($B543,Materiais!$A$6:$A$405,0)),0))</f>
        <v/>
      </c>
      <c r="G543" s="18">
        <f>IF(OR(E543="",F543=""),"",E543*F543)</f>
        <v/>
      </c>
    </row>
    <row r="544">
      <c r="A544" s="16" t="n"/>
      <c r="B544" s="16" t="n"/>
      <c r="C544" s="16">
        <f>IF($B544="","",IFERROR(INDEX(Materiais!$B$6:$B$405,MATCH($B544,Materiais!$A$6:$A$405,0)),"Código não cadastrado"))</f>
        <v/>
      </c>
      <c r="D544" s="16">
        <f>IF($B544="","",IFERROR(INDEX(Materiais!$C$6:$C$405,MATCH($B544,Materiais!$A$6:$A$405,0)),""))</f>
        <v/>
      </c>
      <c r="E544" s="22" t="n"/>
      <c r="F544" s="18">
        <f>IF($B544="","",IFERROR(INDEX(Materiais!$D$6:$D$405,MATCH($B544,Materiais!$A$6:$A$405,0)),0))</f>
        <v/>
      </c>
      <c r="G544" s="18">
        <f>IF(OR(E544="",F544=""),"",E544*F544)</f>
        <v/>
      </c>
    </row>
    <row r="545">
      <c r="A545" s="16" t="n"/>
      <c r="B545" s="16" t="n"/>
      <c r="C545" s="16">
        <f>IF($B545="","",IFERROR(INDEX(Materiais!$B$6:$B$405,MATCH($B545,Materiais!$A$6:$A$405,0)),"Código não cadastrado"))</f>
        <v/>
      </c>
      <c r="D545" s="16">
        <f>IF($B545="","",IFERROR(INDEX(Materiais!$C$6:$C$405,MATCH($B545,Materiais!$A$6:$A$405,0)),""))</f>
        <v/>
      </c>
      <c r="E545" s="22" t="n"/>
      <c r="F545" s="18">
        <f>IF($B545="","",IFERROR(INDEX(Materiais!$D$6:$D$405,MATCH($B545,Materiais!$A$6:$A$405,0)),0))</f>
        <v/>
      </c>
      <c r="G545" s="18">
        <f>IF(OR(E545="",F545=""),"",E545*F545)</f>
        <v/>
      </c>
    </row>
    <row r="546">
      <c r="A546" s="16" t="n"/>
      <c r="B546" s="16" t="n"/>
      <c r="C546" s="16">
        <f>IF($B546="","",IFERROR(INDEX(Materiais!$B$6:$B$405,MATCH($B546,Materiais!$A$6:$A$405,0)),"Código não cadastrado"))</f>
        <v/>
      </c>
      <c r="D546" s="16">
        <f>IF($B546="","",IFERROR(INDEX(Materiais!$C$6:$C$405,MATCH($B546,Materiais!$A$6:$A$405,0)),""))</f>
        <v/>
      </c>
      <c r="E546" s="22" t="n"/>
      <c r="F546" s="18">
        <f>IF($B546="","",IFERROR(INDEX(Materiais!$D$6:$D$405,MATCH($B546,Materiais!$A$6:$A$405,0)),0))</f>
        <v/>
      </c>
      <c r="G546" s="18">
        <f>IF(OR(E546="",F546=""),"",E546*F546)</f>
        <v/>
      </c>
    </row>
    <row r="547">
      <c r="A547" s="16" t="n"/>
      <c r="B547" s="16" t="n"/>
      <c r="C547" s="16">
        <f>IF($B547="","",IFERROR(INDEX(Materiais!$B$6:$B$405,MATCH($B547,Materiais!$A$6:$A$405,0)),"Código não cadastrado"))</f>
        <v/>
      </c>
      <c r="D547" s="16">
        <f>IF($B547="","",IFERROR(INDEX(Materiais!$C$6:$C$405,MATCH($B547,Materiais!$A$6:$A$405,0)),""))</f>
        <v/>
      </c>
      <c r="E547" s="22" t="n"/>
      <c r="F547" s="18">
        <f>IF($B547="","",IFERROR(INDEX(Materiais!$D$6:$D$405,MATCH($B547,Materiais!$A$6:$A$405,0)),0))</f>
        <v/>
      </c>
      <c r="G547" s="18">
        <f>IF(OR(E547="",F547=""),"",E547*F547)</f>
        <v/>
      </c>
    </row>
    <row r="548">
      <c r="A548" s="16" t="n"/>
      <c r="B548" s="16" t="n"/>
      <c r="C548" s="16">
        <f>IF($B548="","",IFERROR(INDEX(Materiais!$B$6:$B$405,MATCH($B548,Materiais!$A$6:$A$405,0)),"Código não cadastrado"))</f>
        <v/>
      </c>
      <c r="D548" s="16">
        <f>IF($B548="","",IFERROR(INDEX(Materiais!$C$6:$C$405,MATCH($B548,Materiais!$A$6:$A$405,0)),""))</f>
        <v/>
      </c>
      <c r="E548" s="22" t="n"/>
      <c r="F548" s="18">
        <f>IF($B548="","",IFERROR(INDEX(Materiais!$D$6:$D$405,MATCH($B548,Materiais!$A$6:$A$405,0)),0))</f>
        <v/>
      </c>
      <c r="G548" s="18">
        <f>IF(OR(E548="",F548=""),"",E548*F548)</f>
        <v/>
      </c>
    </row>
    <row r="549">
      <c r="A549" s="16" t="n"/>
      <c r="B549" s="16" t="n"/>
      <c r="C549" s="16">
        <f>IF($B549="","",IFERROR(INDEX(Materiais!$B$6:$B$405,MATCH($B549,Materiais!$A$6:$A$405,0)),"Código não cadastrado"))</f>
        <v/>
      </c>
      <c r="D549" s="16">
        <f>IF($B549="","",IFERROR(INDEX(Materiais!$C$6:$C$405,MATCH($B549,Materiais!$A$6:$A$405,0)),""))</f>
        <v/>
      </c>
      <c r="E549" s="22" t="n"/>
      <c r="F549" s="18">
        <f>IF($B549="","",IFERROR(INDEX(Materiais!$D$6:$D$405,MATCH($B549,Materiais!$A$6:$A$405,0)),0))</f>
        <v/>
      </c>
      <c r="G549" s="18">
        <f>IF(OR(E549="",F549=""),"",E549*F549)</f>
        <v/>
      </c>
    </row>
    <row r="550">
      <c r="A550" s="16" t="n"/>
      <c r="B550" s="16" t="n"/>
      <c r="C550" s="16">
        <f>IF($B550="","",IFERROR(INDEX(Materiais!$B$6:$B$405,MATCH($B550,Materiais!$A$6:$A$405,0)),"Código não cadastrado"))</f>
        <v/>
      </c>
      <c r="D550" s="16">
        <f>IF($B550="","",IFERROR(INDEX(Materiais!$C$6:$C$405,MATCH($B550,Materiais!$A$6:$A$405,0)),""))</f>
        <v/>
      </c>
      <c r="E550" s="22" t="n"/>
      <c r="F550" s="18">
        <f>IF($B550="","",IFERROR(INDEX(Materiais!$D$6:$D$405,MATCH($B550,Materiais!$A$6:$A$405,0)),0))</f>
        <v/>
      </c>
      <c r="G550" s="18">
        <f>IF(OR(E550="",F550=""),"",E550*F550)</f>
        <v/>
      </c>
    </row>
    <row r="551">
      <c r="A551" s="16" t="n"/>
      <c r="B551" s="16" t="n"/>
      <c r="C551" s="16">
        <f>IF($B551="","",IFERROR(INDEX(Materiais!$B$6:$B$405,MATCH($B551,Materiais!$A$6:$A$405,0)),"Código não cadastrado"))</f>
        <v/>
      </c>
      <c r="D551" s="16">
        <f>IF($B551="","",IFERROR(INDEX(Materiais!$C$6:$C$405,MATCH($B551,Materiais!$A$6:$A$405,0)),""))</f>
        <v/>
      </c>
      <c r="E551" s="22" t="n"/>
      <c r="F551" s="18">
        <f>IF($B551="","",IFERROR(INDEX(Materiais!$D$6:$D$405,MATCH($B551,Materiais!$A$6:$A$405,0)),0))</f>
        <v/>
      </c>
      <c r="G551" s="18">
        <f>IF(OR(E551="",F551=""),"",E551*F551)</f>
        <v/>
      </c>
    </row>
    <row r="552">
      <c r="A552" s="16" t="n"/>
      <c r="B552" s="16" t="n"/>
      <c r="C552" s="16">
        <f>IF($B552="","",IFERROR(INDEX(Materiais!$B$6:$B$405,MATCH($B552,Materiais!$A$6:$A$405,0)),"Código não cadastrado"))</f>
        <v/>
      </c>
      <c r="D552" s="16">
        <f>IF($B552="","",IFERROR(INDEX(Materiais!$C$6:$C$405,MATCH($B552,Materiais!$A$6:$A$405,0)),""))</f>
        <v/>
      </c>
      <c r="E552" s="22" t="n"/>
      <c r="F552" s="18">
        <f>IF($B552="","",IFERROR(INDEX(Materiais!$D$6:$D$405,MATCH($B552,Materiais!$A$6:$A$405,0)),0))</f>
        <v/>
      </c>
      <c r="G552" s="18">
        <f>IF(OR(E552="",F552=""),"",E552*F552)</f>
        <v/>
      </c>
    </row>
    <row r="553">
      <c r="A553" s="16" t="n"/>
      <c r="B553" s="16" t="n"/>
      <c r="C553" s="16">
        <f>IF($B553="","",IFERROR(INDEX(Materiais!$B$6:$B$405,MATCH($B553,Materiais!$A$6:$A$405,0)),"Código não cadastrado"))</f>
        <v/>
      </c>
      <c r="D553" s="16">
        <f>IF($B553="","",IFERROR(INDEX(Materiais!$C$6:$C$405,MATCH($B553,Materiais!$A$6:$A$405,0)),""))</f>
        <v/>
      </c>
      <c r="E553" s="22" t="n"/>
      <c r="F553" s="18">
        <f>IF($B553="","",IFERROR(INDEX(Materiais!$D$6:$D$405,MATCH($B553,Materiais!$A$6:$A$405,0)),0))</f>
        <v/>
      </c>
      <c r="G553" s="18">
        <f>IF(OR(E553="",F553=""),"",E553*F553)</f>
        <v/>
      </c>
    </row>
    <row r="554">
      <c r="A554" s="16" t="n"/>
      <c r="B554" s="16" t="n"/>
      <c r="C554" s="16">
        <f>IF($B554="","",IFERROR(INDEX(Materiais!$B$6:$B$405,MATCH($B554,Materiais!$A$6:$A$405,0)),"Código não cadastrado"))</f>
        <v/>
      </c>
      <c r="D554" s="16">
        <f>IF($B554="","",IFERROR(INDEX(Materiais!$C$6:$C$405,MATCH($B554,Materiais!$A$6:$A$405,0)),""))</f>
        <v/>
      </c>
      <c r="E554" s="22" t="n"/>
      <c r="F554" s="18">
        <f>IF($B554="","",IFERROR(INDEX(Materiais!$D$6:$D$405,MATCH($B554,Materiais!$A$6:$A$405,0)),0))</f>
        <v/>
      </c>
      <c r="G554" s="18">
        <f>IF(OR(E554="",F554=""),"",E554*F554)</f>
        <v/>
      </c>
    </row>
    <row r="555">
      <c r="A555" s="16" t="n"/>
      <c r="B555" s="16" t="n"/>
      <c r="C555" s="16">
        <f>IF($B555="","",IFERROR(INDEX(Materiais!$B$6:$B$405,MATCH($B555,Materiais!$A$6:$A$405,0)),"Código não cadastrado"))</f>
        <v/>
      </c>
      <c r="D555" s="16">
        <f>IF($B555="","",IFERROR(INDEX(Materiais!$C$6:$C$405,MATCH($B555,Materiais!$A$6:$A$405,0)),""))</f>
        <v/>
      </c>
      <c r="E555" s="22" t="n"/>
      <c r="F555" s="18">
        <f>IF($B555="","",IFERROR(INDEX(Materiais!$D$6:$D$405,MATCH($B555,Materiais!$A$6:$A$405,0)),0))</f>
        <v/>
      </c>
      <c r="G555" s="18">
        <f>IF(OR(E555="",F555=""),"",E555*F555)</f>
        <v/>
      </c>
    </row>
    <row r="556">
      <c r="A556" s="16" t="n"/>
      <c r="B556" s="16" t="n"/>
      <c r="C556" s="16">
        <f>IF($B556="","",IFERROR(INDEX(Materiais!$B$6:$B$405,MATCH($B556,Materiais!$A$6:$A$405,0)),"Código não cadastrado"))</f>
        <v/>
      </c>
      <c r="D556" s="16">
        <f>IF($B556="","",IFERROR(INDEX(Materiais!$C$6:$C$405,MATCH($B556,Materiais!$A$6:$A$405,0)),""))</f>
        <v/>
      </c>
      <c r="E556" s="22" t="n"/>
      <c r="F556" s="18">
        <f>IF($B556="","",IFERROR(INDEX(Materiais!$D$6:$D$405,MATCH($B556,Materiais!$A$6:$A$405,0)),0))</f>
        <v/>
      </c>
      <c r="G556" s="18">
        <f>IF(OR(E556="",F556=""),"",E556*F556)</f>
        <v/>
      </c>
    </row>
    <row r="557">
      <c r="A557" s="16" t="n"/>
      <c r="B557" s="16" t="n"/>
      <c r="C557" s="16">
        <f>IF($B557="","",IFERROR(INDEX(Materiais!$B$6:$B$405,MATCH($B557,Materiais!$A$6:$A$405,0)),"Código não cadastrado"))</f>
        <v/>
      </c>
      <c r="D557" s="16">
        <f>IF($B557="","",IFERROR(INDEX(Materiais!$C$6:$C$405,MATCH($B557,Materiais!$A$6:$A$405,0)),""))</f>
        <v/>
      </c>
      <c r="E557" s="22" t="n"/>
      <c r="F557" s="18">
        <f>IF($B557="","",IFERROR(INDEX(Materiais!$D$6:$D$405,MATCH($B557,Materiais!$A$6:$A$405,0)),0))</f>
        <v/>
      </c>
      <c r="G557" s="18">
        <f>IF(OR(E557="",F557=""),"",E557*F557)</f>
        <v/>
      </c>
    </row>
    <row r="558">
      <c r="A558" s="16" t="n"/>
      <c r="B558" s="16" t="n"/>
      <c r="C558" s="16">
        <f>IF($B558="","",IFERROR(INDEX(Materiais!$B$6:$B$405,MATCH($B558,Materiais!$A$6:$A$405,0)),"Código não cadastrado"))</f>
        <v/>
      </c>
      <c r="D558" s="16">
        <f>IF($B558="","",IFERROR(INDEX(Materiais!$C$6:$C$405,MATCH($B558,Materiais!$A$6:$A$405,0)),""))</f>
        <v/>
      </c>
      <c r="E558" s="22" t="n"/>
      <c r="F558" s="18">
        <f>IF($B558="","",IFERROR(INDEX(Materiais!$D$6:$D$405,MATCH($B558,Materiais!$A$6:$A$405,0)),0))</f>
        <v/>
      </c>
      <c r="G558" s="18">
        <f>IF(OR(E558="",F558=""),"",E558*F558)</f>
        <v/>
      </c>
    </row>
    <row r="559">
      <c r="A559" s="16" t="n"/>
      <c r="B559" s="16" t="n"/>
      <c r="C559" s="16">
        <f>IF($B559="","",IFERROR(INDEX(Materiais!$B$6:$B$405,MATCH($B559,Materiais!$A$6:$A$405,0)),"Código não cadastrado"))</f>
        <v/>
      </c>
      <c r="D559" s="16">
        <f>IF($B559="","",IFERROR(INDEX(Materiais!$C$6:$C$405,MATCH($B559,Materiais!$A$6:$A$405,0)),""))</f>
        <v/>
      </c>
      <c r="E559" s="22" t="n"/>
      <c r="F559" s="18">
        <f>IF($B559="","",IFERROR(INDEX(Materiais!$D$6:$D$405,MATCH($B559,Materiais!$A$6:$A$405,0)),0))</f>
        <v/>
      </c>
      <c r="G559" s="18">
        <f>IF(OR(E559="",F559=""),"",E559*F559)</f>
        <v/>
      </c>
    </row>
    <row r="560">
      <c r="A560" s="16" t="n"/>
      <c r="B560" s="16" t="n"/>
      <c r="C560" s="16">
        <f>IF($B560="","",IFERROR(INDEX(Materiais!$B$6:$B$405,MATCH($B560,Materiais!$A$6:$A$405,0)),"Código não cadastrado"))</f>
        <v/>
      </c>
      <c r="D560" s="16">
        <f>IF($B560="","",IFERROR(INDEX(Materiais!$C$6:$C$405,MATCH($B560,Materiais!$A$6:$A$405,0)),""))</f>
        <v/>
      </c>
      <c r="E560" s="22" t="n"/>
      <c r="F560" s="18">
        <f>IF($B560="","",IFERROR(INDEX(Materiais!$D$6:$D$405,MATCH($B560,Materiais!$A$6:$A$405,0)),0))</f>
        <v/>
      </c>
      <c r="G560" s="18">
        <f>IF(OR(E560="",F560=""),"",E560*F560)</f>
        <v/>
      </c>
    </row>
    <row r="561">
      <c r="A561" s="16" t="n"/>
      <c r="B561" s="16" t="n"/>
      <c r="C561" s="16">
        <f>IF($B561="","",IFERROR(INDEX(Materiais!$B$6:$B$405,MATCH($B561,Materiais!$A$6:$A$405,0)),"Código não cadastrado"))</f>
        <v/>
      </c>
      <c r="D561" s="16">
        <f>IF($B561="","",IFERROR(INDEX(Materiais!$C$6:$C$405,MATCH($B561,Materiais!$A$6:$A$405,0)),""))</f>
        <v/>
      </c>
      <c r="E561" s="22" t="n"/>
      <c r="F561" s="18">
        <f>IF($B561="","",IFERROR(INDEX(Materiais!$D$6:$D$405,MATCH($B561,Materiais!$A$6:$A$405,0)),0))</f>
        <v/>
      </c>
      <c r="G561" s="18">
        <f>IF(OR(E561="",F561=""),"",E561*F561)</f>
        <v/>
      </c>
    </row>
    <row r="562">
      <c r="A562" s="16" t="n"/>
      <c r="B562" s="16" t="n"/>
      <c r="C562" s="16">
        <f>IF($B562="","",IFERROR(INDEX(Materiais!$B$6:$B$405,MATCH($B562,Materiais!$A$6:$A$405,0)),"Código não cadastrado"))</f>
        <v/>
      </c>
      <c r="D562" s="16">
        <f>IF($B562="","",IFERROR(INDEX(Materiais!$C$6:$C$405,MATCH($B562,Materiais!$A$6:$A$405,0)),""))</f>
        <v/>
      </c>
      <c r="E562" s="22" t="n"/>
      <c r="F562" s="18">
        <f>IF($B562="","",IFERROR(INDEX(Materiais!$D$6:$D$405,MATCH($B562,Materiais!$A$6:$A$405,0)),0))</f>
        <v/>
      </c>
      <c r="G562" s="18">
        <f>IF(OR(E562="",F562=""),"",E562*F562)</f>
        <v/>
      </c>
    </row>
    <row r="563">
      <c r="A563" s="16" t="n"/>
      <c r="B563" s="16" t="n"/>
      <c r="C563" s="16">
        <f>IF($B563="","",IFERROR(INDEX(Materiais!$B$6:$B$405,MATCH($B563,Materiais!$A$6:$A$405,0)),"Código não cadastrado"))</f>
        <v/>
      </c>
      <c r="D563" s="16">
        <f>IF($B563="","",IFERROR(INDEX(Materiais!$C$6:$C$405,MATCH($B563,Materiais!$A$6:$A$405,0)),""))</f>
        <v/>
      </c>
      <c r="E563" s="22" t="n"/>
      <c r="F563" s="18">
        <f>IF($B563="","",IFERROR(INDEX(Materiais!$D$6:$D$405,MATCH($B563,Materiais!$A$6:$A$405,0)),0))</f>
        <v/>
      </c>
      <c r="G563" s="18">
        <f>IF(OR(E563="",F563=""),"",E563*F563)</f>
        <v/>
      </c>
    </row>
    <row r="564">
      <c r="A564" s="16" t="n"/>
      <c r="B564" s="16" t="n"/>
      <c r="C564" s="16">
        <f>IF($B564="","",IFERROR(INDEX(Materiais!$B$6:$B$405,MATCH($B564,Materiais!$A$6:$A$405,0)),"Código não cadastrado"))</f>
        <v/>
      </c>
      <c r="D564" s="16">
        <f>IF($B564="","",IFERROR(INDEX(Materiais!$C$6:$C$405,MATCH($B564,Materiais!$A$6:$A$405,0)),""))</f>
        <v/>
      </c>
      <c r="E564" s="22" t="n"/>
      <c r="F564" s="18">
        <f>IF($B564="","",IFERROR(INDEX(Materiais!$D$6:$D$405,MATCH($B564,Materiais!$A$6:$A$405,0)),0))</f>
        <v/>
      </c>
      <c r="G564" s="18">
        <f>IF(OR(E564="",F564=""),"",E564*F564)</f>
        <v/>
      </c>
    </row>
    <row r="565">
      <c r="A565" s="16" t="n"/>
      <c r="B565" s="16" t="n"/>
      <c r="C565" s="16">
        <f>IF($B565="","",IFERROR(INDEX(Materiais!$B$6:$B$405,MATCH($B565,Materiais!$A$6:$A$405,0)),"Código não cadastrado"))</f>
        <v/>
      </c>
      <c r="D565" s="16">
        <f>IF($B565="","",IFERROR(INDEX(Materiais!$C$6:$C$405,MATCH($B565,Materiais!$A$6:$A$405,0)),""))</f>
        <v/>
      </c>
      <c r="E565" s="22" t="n"/>
      <c r="F565" s="18">
        <f>IF($B565="","",IFERROR(INDEX(Materiais!$D$6:$D$405,MATCH($B565,Materiais!$A$6:$A$405,0)),0))</f>
        <v/>
      </c>
      <c r="G565" s="18">
        <f>IF(OR(E565="",F565=""),"",E565*F565)</f>
        <v/>
      </c>
    </row>
    <row r="566">
      <c r="A566" s="16" t="n"/>
      <c r="B566" s="16" t="n"/>
      <c r="C566" s="16">
        <f>IF($B566="","",IFERROR(INDEX(Materiais!$B$6:$B$405,MATCH($B566,Materiais!$A$6:$A$405,0)),"Código não cadastrado"))</f>
        <v/>
      </c>
      <c r="D566" s="16">
        <f>IF($B566="","",IFERROR(INDEX(Materiais!$C$6:$C$405,MATCH($B566,Materiais!$A$6:$A$405,0)),""))</f>
        <v/>
      </c>
      <c r="E566" s="22" t="n"/>
      <c r="F566" s="18">
        <f>IF($B566="","",IFERROR(INDEX(Materiais!$D$6:$D$405,MATCH($B566,Materiais!$A$6:$A$405,0)),0))</f>
        <v/>
      </c>
      <c r="G566" s="18">
        <f>IF(OR(E566="",F566=""),"",E566*F566)</f>
        <v/>
      </c>
    </row>
    <row r="567">
      <c r="A567" s="16" t="n"/>
      <c r="B567" s="16" t="n"/>
      <c r="C567" s="16">
        <f>IF($B567="","",IFERROR(INDEX(Materiais!$B$6:$B$405,MATCH($B567,Materiais!$A$6:$A$405,0)),"Código não cadastrado"))</f>
        <v/>
      </c>
      <c r="D567" s="16">
        <f>IF($B567="","",IFERROR(INDEX(Materiais!$C$6:$C$405,MATCH($B567,Materiais!$A$6:$A$405,0)),""))</f>
        <v/>
      </c>
      <c r="E567" s="22" t="n"/>
      <c r="F567" s="18">
        <f>IF($B567="","",IFERROR(INDEX(Materiais!$D$6:$D$405,MATCH($B567,Materiais!$A$6:$A$405,0)),0))</f>
        <v/>
      </c>
      <c r="G567" s="18">
        <f>IF(OR(E567="",F567=""),"",E567*F567)</f>
        <v/>
      </c>
    </row>
    <row r="568">
      <c r="A568" s="16" t="n"/>
      <c r="B568" s="16" t="n"/>
      <c r="C568" s="16">
        <f>IF($B568="","",IFERROR(INDEX(Materiais!$B$6:$B$405,MATCH($B568,Materiais!$A$6:$A$405,0)),"Código não cadastrado"))</f>
        <v/>
      </c>
      <c r="D568" s="16">
        <f>IF($B568="","",IFERROR(INDEX(Materiais!$C$6:$C$405,MATCH($B568,Materiais!$A$6:$A$405,0)),""))</f>
        <v/>
      </c>
      <c r="E568" s="22" t="n"/>
      <c r="F568" s="18">
        <f>IF($B568="","",IFERROR(INDEX(Materiais!$D$6:$D$405,MATCH($B568,Materiais!$A$6:$A$405,0)),0))</f>
        <v/>
      </c>
      <c r="G568" s="18">
        <f>IF(OR(E568="",F568=""),"",E568*F568)</f>
        <v/>
      </c>
    </row>
    <row r="569">
      <c r="A569" s="16" t="n"/>
      <c r="B569" s="16" t="n"/>
      <c r="C569" s="16">
        <f>IF($B569="","",IFERROR(INDEX(Materiais!$B$6:$B$405,MATCH($B569,Materiais!$A$6:$A$405,0)),"Código não cadastrado"))</f>
        <v/>
      </c>
      <c r="D569" s="16">
        <f>IF($B569="","",IFERROR(INDEX(Materiais!$C$6:$C$405,MATCH($B569,Materiais!$A$6:$A$405,0)),""))</f>
        <v/>
      </c>
      <c r="E569" s="22" t="n"/>
      <c r="F569" s="18">
        <f>IF($B569="","",IFERROR(INDEX(Materiais!$D$6:$D$405,MATCH($B569,Materiais!$A$6:$A$405,0)),0))</f>
        <v/>
      </c>
      <c r="G569" s="18">
        <f>IF(OR(E569="",F569=""),"",E569*F569)</f>
        <v/>
      </c>
    </row>
    <row r="570">
      <c r="A570" s="16" t="n"/>
      <c r="B570" s="16" t="n"/>
      <c r="C570" s="16">
        <f>IF($B570="","",IFERROR(INDEX(Materiais!$B$6:$B$405,MATCH($B570,Materiais!$A$6:$A$405,0)),"Código não cadastrado"))</f>
        <v/>
      </c>
      <c r="D570" s="16">
        <f>IF($B570="","",IFERROR(INDEX(Materiais!$C$6:$C$405,MATCH($B570,Materiais!$A$6:$A$405,0)),""))</f>
        <v/>
      </c>
      <c r="E570" s="22" t="n"/>
      <c r="F570" s="18">
        <f>IF($B570="","",IFERROR(INDEX(Materiais!$D$6:$D$405,MATCH($B570,Materiais!$A$6:$A$405,0)),0))</f>
        <v/>
      </c>
      <c r="G570" s="18">
        <f>IF(OR(E570="",F570=""),"",E570*F570)</f>
        <v/>
      </c>
    </row>
    <row r="571">
      <c r="A571" s="16" t="n"/>
      <c r="B571" s="16" t="n"/>
      <c r="C571" s="16">
        <f>IF($B571="","",IFERROR(INDEX(Materiais!$B$6:$B$405,MATCH($B571,Materiais!$A$6:$A$405,0)),"Código não cadastrado"))</f>
        <v/>
      </c>
      <c r="D571" s="16">
        <f>IF($B571="","",IFERROR(INDEX(Materiais!$C$6:$C$405,MATCH($B571,Materiais!$A$6:$A$405,0)),""))</f>
        <v/>
      </c>
      <c r="E571" s="22" t="n"/>
      <c r="F571" s="18">
        <f>IF($B571="","",IFERROR(INDEX(Materiais!$D$6:$D$405,MATCH($B571,Materiais!$A$6:$A$405,0)),0))</f>
        <v/>
      </c>
      <c r="G571" s="18">
        <f>IF(OR(E571="",F571=""),"",E571*F571)</f>
        <v/>
      </c>
    </row>
    <row r="572">
      <c r="A572" s="16" t="n"/>
      <c r="B572" s="16" t="n"/>
      <c r="C572" s="16">
        <f>IF($B572="","",IFERROR(INDEX(Materiais!$B$6:$B$405,MATCH($B572,Materiais!$A$6:$A$405,0)),"Código não cadastrado"))</f>
        <v/>
      </c>
      <c r="D572" s="16">
        <f>IF($B572="","",IFERROR(INDEX(Materiais!$C$6:$C$405,MATCH($B572,Materiais!$A$6:$A$405,0)),""))</f>
        <v/>
      </c>
      <c r="E572" s="22" t="n"/>
      <c r="F572" s="18">
        <f>IF($B572="","",IFERROR(INDEX(Materiais!$D$6:$D$405,MATCH($B572,Materiais!$A$6:$A$405,0)),0))</f>
        <v/>
      </c>
      <c r="G572" s="18">
        <f>IF(OR(E572="",F572=""),"",E572*F572)</f>
        <v/>
      </c>
    </row>
    <row r="573">
      <c r="A573" s="16" t="n"/>
      <c r="B573" s="16" t="n"/>
      <c r="C573" s="16">
        <f>IF($B573="","",IFERROR(INDEX(Materiais!$B$6:$B$405,MATCH($B573,Materiais!$A$6:$A$405,0)),"Código não cadastrado"))</f>
        <v/>
      </c>
      <c r="D573" s="16">
        <f>IF($B573="","",IFERROR(INDEX(Materiais!$C$6:$C$405,MATCH($B573,Materiais!$A$6:$A$405,0)),""))</f>
        <v/>
      </c>
      <c r="E573" s="22" t="n"/>
      <c r="F573" s="18">
        <f>IF($B573="","",IFERROR(INDEX(Materiais!$D$6:$D$405,MATCH($B573,Materiais!$A$6:$A$405,0)),0))</f>
        <v/>
      </c>
      <c r="G573" s="18">
        <f>IF(OR(E573="",F573=""),"",E573*F573)</f>
        <v/>
      </c>
    </row>
    <row r="574">
      <c r="A574" s="16" t="n"/>
      <c r="B574" s="16" t="n"/>
      <c r="C574" s="16">
        <f>IF($B574="","",IFERROR(INDEX(Materiais!$B$6:$B$405,MATCH($B574,Materiais!$A$6:$A$405,0)),"Código não cadastrado"))</f>
        <v/>
      </c>
      <c r="D574" s="16">
        <f>IF($B574="","",IFERROR(INDEX(Materiais!$C$6:$C$405,MATCH($B574,Materiais!$A$6:$A$405,0)),""))</f>
        <v/>
      </c>
      <c r="E574" s="22" t="n"/>
      <c r="F574" s="18">
        <f>IF($B574="","",IFERROR(INDEX(Materiais!$D$6:$D$405,MATCH($B574,Materiais!$A$6:$A$405,0)),0))</f>
        <v/>
      </c>
      <c r="G574" s="18">
        <f>IF(OR(E574="",F574=""),"",E574*F574)</f>
        <v/>
      </c>
    </row>
    <row r="575">
      <c r="A575" s="16" t="n"/>
      <c r="B575" s="16" t="n"/>
      <c r="C575" s="16">
        <f>IF($B575="","",IFERROR(INDEX(Materiais!$B$6:$B$405,MATCH($B575,Materiais!$A$6:$A$405,0)),"Código não cadastrado"))</f>
        <v/>
      </c>
      <c r="D575" s="16">
        <f>IF($B575="","",IFERROR(INDEX(Materiais!$C$6:$C$405,MATCH($B575,Materiais!$A$6:$A$405,0)),""))</f>
        <v/>
      </c>
      <c r="E575" s="22" t="n"/>
      <c r="F575" s="18">
        <f>IF($B575="","",IFERROR(INDEX(Materiais!$D$6:$D$405,MATCH($B575,Materiais!$A$6:$A$405,0)),0))</f>
        <v/>
      </c>
      <c r="G575" s="18">
        <f>IF(OR(E575="",F575=""),"",E575*F575)</f>
        <v/>
      </c>
    </row>
    <row r="576">
      <c r="A576" s="16" t="n"/>
      <c r="B576" s="16" t="n"/>
      <c r="C576" s="16">
        <f>IF($B576="","",IFERROR(INDEX(Materiais!$B$6:$B$405,MATCH($B576,Materiais!$A$6:$A$405,0)),"Código não cadastrado"))</f>
        <v/>
      </c>
      <c r="D576" s="16">
        <f>IF($B576="","",IFERROR(INDEX(Materiais!$C$6:$C$405,MATCH($B576,Materiais!$A$6:$A$405,0)),""))</f>
        <v/>
      </c>
      <c r="E576" s="22" t="n"/>
      <c r="F576" s="18">
        <f>IF($B576="","",IFERROR(INDEX(Materiais!$D$6:$D$405,MATCH($B576,Materiais!$A$6:$A$405,0)),0))</f>
        <v/>
      </c>
      <c r="G576" s="18">
        <f>IF(OR(E576="",F576=""),"",E576*F576)</f>
        <v/>
      </c>
    </row>
    <row r="577">
      <c r="A577" s="16" t="n"/>
      <c r="B577" s="16" t="n"/>
      <c r="C577" s="16">
        <f>IF($B577="","",IFERROR(INDEX(Materiais!$B$6:$B$405,MATCH($B577,Materiais!$A$6:$A$405,0)),"Código não cadastrado"))</f>
        <v/>
      </c>
      <c r="D577" s="16">
        <f>IF($B577="","",IFERROR(INDEX(Materiais!$C$6:$C$405,MATCH($B577,Materiais!$A$6:$A$405,0)),""))</f>
        <v/>
      </c>
      <c r="E577" s="22" t="n"/>
      <c r="F577" s="18">
        <f>IF($B577="","",IFERROR(INDEX(Materiais!$D$6:$D$405,MATCH($B577,Materiais!$A$6:$A$405,0)),0))</f>
        <v/>
      </c>
      <c r="G577" s="18">
        <f>IF(OR(E577="",F577=""),"",E577*F577)</f>
        <v/>
      </c>
    </row>
    <row r="578">
      <c r="A578" s="16" t="n"/>
      <c r="B578" s="16" t="n"/>
      <c r="C578" s="16">
        <f>IF($B578="","",IFERROR(INDEX(Materiais!$B$6:$B$405,MATCH($B578,Materiais!$A$6:$A$405,0)),"Código não cadastrado"))</f>
        <v/>
      </c>
      <c r="D578" s="16">
        <f>IF($B578="","",IFERROR(INDEX(Materiais!$C$6:$C$405,MATCH($B578,Materiais!$A$6:$A$405,0)),""))</f>
        <v/>
      </c>
      <c r="E578" s="22" t="n"/>
      <c r="F578" s="18">
        <f>IF($B578="","",IFERROR(INDEX(Materiais!$D$6:$D$405,MATCH($B578,Materiais!$A$6:$A$405,0)),0))</f>
        <v/>
      </c>
      <c r="G578" s="18">
        <f>IF(OR(E578="",F578=""),"",E578*F578)</f>
        <v/>
      </c>
    </row>
    <row r="579">
      <c r="A579" s="16" t="n"/>
      <c r="B579" s="16" t="n"/>
      <c r="C579" s="16">
        <f>IF($B579="","",IFERROR(INDEX(Materiais!$B$6:$B$405,MATCH($B579,Materiais!$A$6:$A$405,0)),"Código não cadastrado"))</f>
        <v/>
      </c>
      <c r="D579" s="16">
        <f>IF($B579="","",IFERROR(INDEX(Materiais!$C$6:$C$405,MATCH($B579,Materiais!$A$6:$A$405,0)),""))</f>
        <v/>
      </c>
      <c r="E579" s="22" t="n"/>
      <c r="F579" s="18">
        <f>IF($B579="","",IFERROR(INDEX(Materiais!$D$6:$D$405,MATCH($B579,Materiais!$A$6:$A$405,0)),0))</f>
        <v/>
      </c>
      <c r="G579" s="18">
        <f>IF(OR(E579="",F579=""),"",E579*F579)</f>
        <v/>
      </c>
    </row>
    <row r="580">
      <c r="A580" s="16" t="n"/>
      <c r="B580" s="16" t="n"/>
      <c r="C580" s="16">
        <f>IF($B580="","",IFERROR(INDEX(Materiais!$B$6:$B$405,MATCH($B580,Materiais!$A$6:$A$405,0)),"Código não cadastrado"))</f>
        <v/>
      </c>
      <c r="D580" s="16">
        <f>IF($B580="","",IFERROR(INDEX(Materiais!$C$6:$C$405,MATCH($B580,Materiais!$A$6:$A$405,0)),""))</f>
        <v/>
      </c>
      <c r="E580" s="22" t="n"/>
      <c r="F580" s="18">
        <f>IF($B580="","",IFERROR(INDEX(Materiais!$D$6:$D$405,MATCH($B580,Materiais!$A$6:$A$405,0)),0))</f>
        <v/>
      </c>
      <c r="G580" s="18">
        <f>IF(OR(E580="",F580=""),"",E580*F580)</f>
        <v/>
      </c>
    </row>
    <row r="581">
      <c r="A581" s="16" t="n"/>
      <c r="B581" s="16" t="n"/>
      <c r="C581" s="16">
        <f>IF($B581="","",IFERROR(INDEX(Materiais!$B$6:$B$405,MATCH($B581,Materiais!$A$6:$A$405,0)),"Código não cadastrado"))</f>
        <v/>
      </c>
      <c r="D581" s="16">
        <f>IF($B581="","",IFERROR(INDEX(Materiais!$C$6:$C$405,MATCH($B581,Materiais!$A$6:$A$405,0)),""))</f>
        <v/>
      </c>
      <c r="E581" s="22" t="n"/>
      <c r="F581" s="18">
        <f>IF($B581="","",IFERROR(INDEX(Materiais!$D$6:$D$405,MATCH($B581,Materiais!$A$6:$A$405,0)),0))</f>
        <v/>
      </c>
      <c r="G581" s="18">
        <f>IF(OR(E581="",F581=""),"",E581*F581)</f>
        <v/>
      </c>
    </row>
    <row r="582">
      <c r="A582" s="16" t="n"/>
      <c r="B582" s="16" t="n"/>
      <c r="C582" s="16">
        <f>IF($B582="","",IFERROR(INDEX(Materiais!$B$6:$B$405,MATCH($B582,Materiais!$A$6:$A$405,0)),"Código não cadastrado"))</f>
        <v/>
      </c>
      <c r="D582" s="16">
        <f>IF($B582="","",IFERROR(INDEX(Materiais!$C$6:$C$405,MATCH($B582,Materiais!$A$6:$A$405,0)),""))</f>
        <v/>
      </c>
      <c r="E582" s="22" t="n"/>
      <c r="F582" s="18">
        <f>IF($B582="","",IFERROR(INDEX(Materiais!$D$6:$D$405,MATCH($B582,Materiais!$A$6:$A$405,0)),0))</f>
        <v/>
      </c>
      <c r="G582" s="18">
        <f>IF(OR(E582="",F582=""),"",E582*F582)</f>
        <v/>
      </c>
    </row>
    <row r="583">
      <c r="A583" s="16" t="n"/>
      <c r="B583" s="16" t="n"/>
      <c r="C583" s="16">
        <f>IF($B583="","",IFERROR(INDEX(Materiais!$B$6:$B$405,MATCH($B583,Materiais!$A$6:$A$405,0)),"Código não cadastrado"))</f>
        <v/>
      </c>
      <c r="D583" s="16">
        <f>IF($B583="","",IFERROR(INDEX(Materiais!$C$6:$C$405,MATCH($B583,Materiais!$A$6:$A$405,0)),""))</f>
        <v/>
      </c>
      <c r="E583" s="22" t="n"/>
      <c r="F583" s="18">
        <f>IF($B583="","",IFERROR(INDEX(Materiais!$D$6:$D$405,MATCH($B583,Materiais!$A$6:$A$405,0)),0))</f>
        <v/>
      </c>
      <c r="G583" s="18">
        <f>IF(OR(E583="",F583=""),"",E583*F583)</f>
        <v/>
      </c>
    </row>
    <row r="584">
      <c r="A584" s="16" t="n"/>
      <c r="B584" s="16" t="n"/>
      <c r="C584" s="16">
        <f>IF($B584="","",IFERROR(INDEX(Materiais!$B$6:$B$405,MATCH($B584,Materiais!$A$6:$A$405,0)),"Código não cadastrado"))</f>
        <v/>
      </c>
      <c r="D584" s="16">
        <f>IF($B584="","",IFERROR(INDEX(Materiais!$C$6:$C$405,MATCH($B584,Materiais!$A$6:$A$405,0)),""))</f>
        <v/>
      </c>
      <c r="E584" s="22" t="n"/>
      <c r="F584" s="18">
        <f>IF($B584="","",IFERROR(INDEX(Materiais!$D$6:$D$405,MATCH($B584,Materiais!$A$6:$A$405,0)),0))</f>
        <v/>
      </c>
      <c r="G584" s="18">
        <f>IF(OR(E584="",F584=""),"",E584*F584)</f>
        <v/>
      </c>
    </row>
    <row r="585">
      <c r="A585" s="16" t="n"/>
      <c r="B585" s="16" t="n"/>
      <c r="C585" s="16">
        <f>IF($B585="","",IFERROR(INDEX(Materiais!$B$6:$B$405,MATCH($B585,Materiais!$A$6:$A$405,0)),"Código não cadastrado"))</f>
        <v/>
      </c>
      <c r="D585" s="16">
        <f>IF($B585="","",IFERROR(INDEX(Materiais!$C$6:$C$405,MATCH($B585,Materiais!$A$6:$A$405,0)),""))</f>
        <v/>
      </c>
      <c r="E585" s="22" t="n"/>
      <c r="F585" s="18">
        <f>IF($B585="","",IFERROR(INDEX(Materiais!$D$6:$D$405,MATCH($B585,Materiais!$A$6:$A$405,0)),0))</f>
        <v/>
      </c>
      <c r="G585" s="18">
        <f>IF(OR(E585="",F585=""),"",E585*F585)</f>
        <v/>
      </c>
    </row>
    <row r="586">
      <c r="A586" s="16" t="n"/>
      <c r="B586" s="16" t="n"/>
      <c r="C586" s="16">
        <f>IF($B586="","",IFERROR(INDEX(Materiais!$B$6:$B$405,MATCH($B586,Materiais!$A$6:$A$405,0)),"Código não cadastrado"))</f>
        <v/>
      </c>
      <c r="D586" s="16">
        <f>IF($B586="","",IFERROR(INDEX(Materiais!$C$6:$C$405,MATCH($B586,Materiais!$A$6:$A$405,0)),""))</f>
        <v/>
      </c>
      <c r="E586" s="22" t="n"/>
      <c r="F586" s="18">
        <f>IF($B586="","",IFERROR(INDEX(Materiais!$D$6:$D$405,MATCH($B586,Materiais!$A$6:$A$405,0)),0))</f>
        <v/>
      </c>
      <c r="G586" s="18">
        <f>IF(OR(E586="",F586=""),"",E586*F586)</f>
        <v/>
      </c>
    </row>
    <row r="587">
      <c r="A587" s="16" t="n"/>
      <c r="B587" s="16" t="n"/>
      <c r="C587" s="16">
        <f>IF($B587="","",IFERROR(INDEX(Materiais!$B$6:$B$405,MATCH($B587,Materiais!$A$6:$A$405,0)),"Código não cadastrado"))</f>
        <v/>
      </c>
      <c r="D587" s="16">
        <f>IF($B587="","",IFERROR(INDEX(Materiais!$C$6:$C$405,MATCH($B587,Materiais!$A$6:$A$405,0)),""))</f>
        <v/>
      </c>
      <c r="E587" s="22" t="n"/>
      <c r="F587" s="18">
        <f>IF($B587="","",IFERROR(INDEX(Materiais!$D$6:$D$405,MATCH($B587,Materiais!$A$6:$A$405,0)),0))</f>
        <v/>
      </c>
      <c r="G587" s="18">
        <f>IF(OR(E587="",F587=""),"",E587*F587)</f>
        <v/>
      </c>
    </row>
    <row r="588">
      <c r="A588" s="16" t="n"/>
      <c r="B588" s="16" t="n"/>
      <c r="C588" s="16">
        <f>IF($B588="","",IFERROR(INDEX(Materiais!$B$6:$B$405,MATCH($B588,Materiais!$A$6:$A$405,0)),"Código não cadastrado"))</f>
        <v/>
      </c>
      <c r="D588" s="16">
        <f>IF($B588="","",IFERROR(INDEX(Materiais!$C$6:$C$405,MATCH($B588,Materiais!$A$6:$A$405,0)),""))</f>
        <v/>
      </c>
      <c r="E588" s="22" t="n"/>
      <c r="F588" s="18">
        <f>IF($B588="","",IFERROR(INDEX(Materiais!$D$6:$D$405,MATCH($B588,Materiais!$A$6:$A$405,0)),0))</f>
        <v/>
      </c>
      <c r="G588" s="18">
        <f>IF(OR(E588="",F588=""),"",E588*F588)</f>
        <v/>
      </c>
    </row>
    <row r="589">
      <c r="A589" s="16" t="n"/>
      <c r="B589" s="16" t="n"/>
      <c r="C589" s="16">
        <f>IF($B589="","",IFERROR(INDEX(Materiais!$B$6:$B$405,MATCH($B589,Materiais!$A$6:$A$405,0)),"Código não cadastrado"))</f>
        <v/>
      </c>
      <c r="D589" s="16">
        <f>IF($B589="","",IFERROR(INDEX(Materiais!$C$6:$C$405,MATCH($B589,Materiais!$A$6:$A$405,0)),""))</f>
        <v/>
      </c>
      <c r="E589" s="22" t="n"/>
      <c r="F589" s="18">
        <f>IF($B589="","",IFERROR(INDEX(Materiais!$D$6:$D$405,MATCH($B589,Materiais!$A$6:$A$405,0)),0))</f>
        <v/>
      </c>
      <c r="G589" s="18">
        <f>IF(OR(E589="",F589=""),"",E589*F589)</f>
        <v/>
      </c>
    </row>
    <row r="590">
      <c r="A590" s="16" t="n"/>
      <c r="B590" s="16" t="n"/>
      <c r="C590" s="16">
        <f>IF($B590="","",IFERROR(INDEX(Materiais!$B$6:$B$405,MATCH($B590,Materiais!$A$6:$A$405,0)),"Código não cadastrado"))</f>
        <v/>
      </c>
      <c r="D590" s="16">
        <f>IF($B590="","",IFERROR(INDEX(Materiais!$C$6:$C$405,MATCH($B590,Materiais!$A$6:$A$405,0)),""))</f>
        <v/>
      </c>
      <c r="E590" s="22" t="n"/>
      <c r="F590" s="18">
        <f>IF($B590="","",IFERROR(INDEX(Materiais!$D$6:$D$405,MATCH($B590,Materiais!$A$6:$A$405,0)),0))</f>
        <v/>
      </c>
      <c r="G590" s="18">
        <f>IF(OR(E590="",F590=""),"",E590*F590)</f>
        <v/>
      </c>
    </row>
    <row r="591">
      <c r="A591" s="16" t="n"/>
      <c r="B591" s="16" t="n"/>
      <c r="C591" s="16">
        <f>IF($B591="","",IFERROR(INDEX(Materiais!$B$6:$B$405,MATCH($B591,Materiais!$A$6:$A$405,0)),"Código não cadastrado"))</f>
        <v/>
      </c>
      <c r="D591" s="16">
        <f>IF($B591="","",IFERROR(INDEX(Materiais!$C$6:$C$405,MATCH($B591,Materiais!$A$6:$A$405,0)),""))</f>
        <v/>
      </c>
      <c r="E591" s="22" t="n"/>
      <c r="F591" s="18">
        <f>IF($B591="","",IFERROR(INDEX(Materiais!$D$6:$D$405,MATCH($B591,Materiais!$A$6:$A$405,0)),0))</f>
        <v/>
      </c>
      <c r="G591" s="18">
        <f>IF(OR(E591="",F591=""),"",E591*F591)</f>
        <v/>
      </c>
    </row>
    <row r="592">
      <c r="A592" s="16" t="n"/>
      <c r="B592" s="16" t="n"/>
      <c r="C592" s="16">
        <f>IF($B592="","",IFERROR(INDEX(Materiais!$B$6:$B$405,MATCH($B592,Materiais!$A$6:$A$405,0)),"Código não cadastrado"))</f>
        <v/>
      </c>
      <c r="D592" s="16">
        <f>IF($B592="","",IFERROR(INDEX(Materiais!$C$6:$C$405,MATCH($B592,Materiais!$A$6:$A$405,0)),""))</f>
        <v/>
      </c>
      <c r="E592" s="22" t="n"/>
      <c r="F592" s="18">
        <f>IF($B592="","",IFERROR(INDEX(Materiais!$D$6:$D$405,MATCH($B592,Materiais!$A$6:$A$405,0)),0))</f>
        <v/>
      </c>
      <c r="G592" s="18">
        <f>IF(OR(E592="",F592=""),"",E592*F592)</f>
        <v/>
      </c>
    </row>
    <row r="593">
      <c r="A593" s="16" t="n"/>
      <c r="B593" s="16" t="n"/>
      <c r="C593" s="16">
        <f>IF($B593="","",IFERROR(INDEX(Materiais!$B$6:$B$405,MATCH($B593,Materiais!$A$6:$A$405,0)),"Código não cadastrado"))</f>
        <v/>
      </c>
      <c r="D593" s="16">
        <f>IF($B593="","",IFERROR(INDEX(Materiais!$C$6:$C$405,MATCH($B593,Materiais!$A$6:$A$405,0)),""))</f>
        <v/>
      </c>
      <c r="E593" s="22" t="n"/>
      <c r="F593" s="18">
        <f>IF($B593="","",IFERROR(INDEX(Materiais!$D$6:$D$405,MATCH($B593,Materiais!$A$6:$A$405,0)),0))</f>
        <v/>
      </c>
      <c r="G593" s="18">
        <f>IF(OR(E593="",F593=""),"",E593*F593)</f>
        <v/>
      </c>
    </row>
    <row r="594">
      <c r="A594" s="16" t="n"/>
      <c r="B594" s="16" t="n"/>
      <c r="C594" s="16">
        <f>IF($B594="","",IFERROR(INDEX(Materiais!$B$6:$B$405,MATCH($B594,Materiais!$A$6:$A$405,0)),"Código não cadastrado"))</f>
        <v/>
      </c>
      <c r="D594" s="16">
        <f>IF($B594="","",IFERROR(INDEX(Materiais!$C$6:$C$405,MATCH($B594,Materiais!$A$6:$A$405,0)),""))</f>
        <v/>
      </c>
      <c r="E594" s="22" t="n"/>
      <c r="F594" s="18">
        <f>IF($B594="","",IFERROR(INDEX(Materiais!$D$6:$D$405,MATCH($B594,Materiais!$A$6:$A$405,0)),0))</f>
        <v/>
      </c>
      <c r="G594" s="18">
        <f>IF(OR(E594="",F594=""),"",E594*F594)</f>
        <v/>
      </c>
    </row>
    <row r="595">
      <c r="A595" s="16" t="n"/>
      <c r="B595" s="16" t="n"/>
      <c r="C595" s="16">
        <f>IF($B595="","",IFERROR(INDEX(Materiais!$B$6:$B$405,MATCH($B595,Materiais!$A$6:$A$405,0)),"Código não cadastrado"))</f>
        <v/>
      </c>
      <c r="D595" s="16">
        <f>IF($B595="","",IFERROR(INDEX(Materiais!$C$6:$C$405,MATCH($B595,Materiais!$A$6:$A$405,0)),""))</f>
        <v/>
      </c>
      <c r="E595" s="22" t="n"/>
      <c r="F595" s="18">
        <f>IF($B595="","",IFERROR(INDEX(Materiais!$D$6:$D$405,MATCH($B595,Materiais!$A$6:$A$405,0)),0))</f>
        <v/>
      </c>
      <c r="G595" s="18">
        <f>IF(OR(E595="",F595=""),"",E595*F595)</f>
        <v/>
      </c>
    </row>
    <row r="596">
      <c r="A596" s="16" t="n"/>
      <c r="B596" s="16" t="n"/>
      <c r="C596" s="16">
        <f>IF($B596="","",IFERROR(INDEX(Materiais!$B$6:$B$405,MATCH($B596,Materiais!$A$6:$A$405,0)),"Código não cadastrado"))</f>
        <v/>
      </c>
      <c r="D596" s="16">
        <f>IF($B596="","",IFERROR(INDEX(Materiais!$C$6:$C$405,MATCH($B596,Materiais!$A$6:$A$405,0)),""))</f>
        <v/>
      </c>
      <c r="E596" s="22" t="n"/>
      <c r="F596" s="18">
        <f>IF($B596="","",IFERROR(INDEX(Materiais!$D$6:$D$405,MATCH($B596,Materiais!$A$6:$A$405,0)),0))</f>
        <v/>
      </c>
      <c r="G596" s="18">
        <f>IF(OR(E596="",F596=""),"",E596*F596)</f>
        <v/>
      </c>
    </row>
    <row r="597">
      <c r="A597" s="16" t="n"/>
      <c r="B597" s="16" t="n"/>
      <c r="C597" s="16">
        <f>IF($B597="","",IFERROR(INDEX(Materiais!$B$6:$B$405,MATCH($B597,Materiais!$A$6:$A$405,0)),"Código não cadastrado"))</f>
        <v/>
      </c>
      <c r="D597" s="16">
        <f>IF($B597="","",IFERROR(INDEX(Materiais!$C$6:$C$405,MATCH($B597,Materiais!$A$6:$A$405,0)),""))</f>
        <v/>
      </c>
      <c r="E597" s="22" t="n"/>
      <c r="F597" s="18">
        <f>IF($B597="","",IFERROR(INDEX(Materiais!$D$6:$D$405,MATCH($B597,Materiais!$A$6:$A$405,0)),0))</f>
        <v/>
      </c>
      <c r="G597" s="18">
        <f>IF(OR(E597="",F597=""),"",E597*F597)</f>
        <v/>
      </c>
    </row>
    <row r="598">
      <c r="A598" s="16" t="n"/>
      <c r="B598" s="16" t="n"/>
      <c r="C598" s="16">
        <f>IF($B598="","",IFERROR(INDEX(Materiais!$B$6:$B$405,MATCH($B598,Materiais!$A$6:$A$405,0)),"Código não cadastrado"))</f>
        <v/>
      </c>
      <c r="D598" s="16">
        <f>IF($B598="","",IFERROR(INDEX(Materiais!$C$6:$C$405,MATCH($B598,Materiais!$A$6:$A$405,0)),""))</f>
        <v/>
      </c>
      <c r="E598" s="22" t="n"/>
      <c r="F598" s="18">
        <f>IF($B598="","",IFERROR(INDEX(Materiais!$D$6:$D$405,MATCH($B598,Materiais!$A$6:$A$405,0)),0))</f>
        <v/>
      </c>
      <c r="G598" s="18">
        <f>IF(OR(E598="",F598=""),"",E598*F598)</f>
        <v/>
      </c>
    </row>
    <row r="599">
      <c r="A599" s="16" t="n"/>
      <c r="B599" s="16" t="n"/>
      <c r="C599" s="16">
        <f>IF($B599="","",IFERROR(INDEX(Materiais!$B$6:$B$405,MATCH($B599,Materiais!$A$6:$A$405,0)),"Código não cadastrado"))</f>
        <v/>
      </c>
      <c r="D599" s="16">
        <f>IF($B599="","",IFERROR(INDEX(Materiais!$C$6:$C$405,MATCH($B599,Materiais!$A$6:$A$405,0)),""))</f>
        <v/>
      </c>
      <c r="E599" s="22" t="n"/>
      <c r="F599" s="18">
        <f>IF($B599="","",IFERROR(INDEX(Materiais!$D$6:$D$405,MATCH($B599,Materiais!$A$6:$A$405,0)),0))</f>
        <v/>
      </c>
      <c r="G599" s="18">
        <f>IF(OR(E599="",F599=""),"",E599*F599)</f>
        <v/>
      </c>
    </row>
    <row r="600">
      <c r="A600" s="16" t="n"/>
      <c r="B600" s="16" t="n"/>
      <c r="C600" s="16">
        <f>IF($B600="","",IFERROR(INDEX(Materiais!$B$6:$B$405,MATCH($B600,Materiais!$A$6:$A$405,0)),"Código não cadastrado"))</f>
        <v/>
      </c>
      <c r="D600" s="16">
        <f>IF($B600="","",IFERROR(INDEX(Materiais!$C$6:$C$405,MATCH($B600,Materiais!$A$6:$A$405,0)),""))</f>
        <v/>
      </c>
      <c r="E600" s="22" t="n"/>
      <c r="F600" s="18">
        <f>IF($B600="","",IFERROR(INDEX(Materiais!$D$6:$D$405,MATCH($B600,Materiais!$A$6:$A$405,0)),0))</f>
        <v/>
      </c>
      <c r="G600" s="18">
        <f>IF(OR(E600="",F600=""),"",E600*F600)</f>
        <v/>
      </c>
    </row>
    <row r="601">
      <c r="A601" s="16" t="n"/>
      <c r="B601" s="16" t="n"/>
      <c r="C601" s="16">
        <f>IF($B601="","",IFERROR(INDEX(Materiais!$B$6:$B$405,MATCH($B601,Materiais!$A$6:$A$405,0)),"Código não cadastrado"))</f>
        <v/>
      </c>
      <c r="D601" s="16">
        <f>IF($B601="","",IFERROR(INDEX(Materiais!$C$6:$C$405,MATCH($B601,Materiais!$A$6:$A$405,0)),""))</f>
        <v/>
      </c>
      <c r="E601" s="22" t="n"/>
      <c r="F601" s="18">
        <f>IF($B601="","",IFERROR(INDEX(Materiais!$D$6:$D$405,MATCH($B601,Materiais!$A$6:$A$405,0)),0))</f>
        <v/>
      </c>
      <c r="G601" s="18">
        <f>IF(OR(E601="",F601=""),"",E601*F601)</f>
        <v/>
      </c>
    </row>
    <row r="602">
      <c r="A602" s="16" t="n"/>
      <c r="B602" s="16" t="n"/>
      <c r="C602" s="16">
        <f>IF($B602="","",IFERROR(INDEX(Materiais!$B$6:$B$405,MATCH($B602,Materiais!$A$6:$A$405,0)),"Código não cadastrado"))</f>
        <v/>
      </c>
      <c r="D602" s="16">
        <f>IF($B602="","",IFERROR(INDEX(Materiais!$C$6:$C$405,MATCH($B602,Materiais!$A$6:$A$405,0)),""))</f>
        <v/>
      </c>
      <c r="E602" s="22" t="n"/>
      <c r="F602" s="18">
        <f>IF($B602="","",IFERROR(INDEX(Materiais!$D$6:$D$405,MATCH($B602,Materiais!$A$6:$A$405,0)),0))</f>
        <v/>
      </c>
      <c r="G602" s="18">
        <f>IF(OR(E602="",F602=""),"",E602*F602)</f>
        <v/>
      </c>
    </row>
    <row r="603">
      <c r="A603" s="16" t="n"/>
      <c r="B603" s="16" t="n"/>
      <c r="C603" s="16">
        <f>IF($B603="","",IFERROR(INDEX(Materiais!$B$6:$B$405,MATCH($B603,Materiais!$A$6:$A$405,0)),"Código não cadastrado"))</f>
        <v/>
      </c>
      <c r="D603" s="16">
        <f>IF($B603="","",IFERROR(INDEX(Materiais!$C$6:$C$405,MATCH($B603,Materiais!$A$6:$A$405,0)),""))</f>
        <v/>
      </c>
      <c r="E603" s="22" t="n"/>
      <c r="F603" s="18">
        <f>IF($B603="","",IFERROR(INDEX(Materiais!$D$6:$D$405,MATCH($B603,Materiais!$A$6:$A$405,0)),0))</f>
        <v/>
      </c>
      <c r="G603" s="18">
        <f>IF(OR(E603="",F603=""),"",E603*F603)</f>
        <v/>
      </c>
    </row>
    <row r="604">
      <c r="A604" s="16" t="n"/>
      <c r="B604" s="16" t="n"/>
      <c r="C604" s="16">
        <f>IF($B604="","",IFERROR(INDEX(Materiais!$B$6:$B$405,MATCH($B604,Materiais!$A$6:$A$405,0)),"Código não cadastrado"))</f>
        <v/>
      </c>
      <c r="D604" s="16">
        <f>IF($B604="","",IFERROR(INDEX(Materiais!$C$6:$C$405,MATCH($B604,Materiais!$A$6:$A$405,0)),""))</f>
        <v/>
      </c>
      <c r="E604" s="22" t="n"/>
      <c r="F604" s="18">
        <f>IF($B604="","",IFERROR(INDEX(Materiais!$D$6:$D$405,MATCH($B604,Materiais!$A$6:$A$405,0)),0))</f>
        <v/>
      </c>
      <c r="G604" s="18">
        <f>IF(OR(E604="",F604=""),"",E604*F604)</f>
        <v/>
      </c>
    </row>
    <row r="605">
      <c r="A605" s="16" t="n"/>
      <c r="B605" s="16" t="n"/>
      <c r="C605" s="16">
        <f>IF($B605="","",IFERROR(INDEX(Materiais!$B$6:$B$405,MATCH($B605,Materiais!$A$6:$A$405,0)),"Código não cadastrado"))</f>
        <v/>
      </c>
      <c r="D605" s="16">
        <f>IF($B605="","",IFERROR(INDEX(Materiais!$C$6:$C$405,MATCH($B605,Materiais!$A$6:$A$405,0)),""))</f>
        <v/>
      </c>
      <c r="E605" s="22" t="n"/>
      <c r="F605" s="18">
        <f>IF($B605="","",IFERROR(INDEX(Materiais!$D$6:$D$405,MATCH($B605,Materiais!$A$6:$A$405,0)),0))</f>
        <v/>
      </c>
      <c r="G605" s="18">
        <f>IF(OR(E605="",F605=""),"",E605*F605)</f>
        <v/>
      </c>
    </row>
    <row r="606">
      <c r="A606" s="16" t="n"/>
      <c r="B606" s="16" t="n"/>
      <c r="C606" s="16">
        <f>IF($B606="","",IFERROR(INDEX(Materiais!$B$6:$B$405,MATCH($B606,Materiais!$A$6:$A$405,0)),"Código não cadastrado"))</f>
        <v/>
      </c>
      <c r="D606" s="16">
        <f>IF($B606="","",IFERROR(INDEX(Materiais!$C$6:$C$405,MATCH($B606,Materiais!$A$6:$A$405,0)),""))</f>
        <v/>
      </c>
      <c r="E606" s="22" t="n"/>
      <c r="F606" s="18">
        <f>IF($B606="","",IFERROR(INDEX(Materiais!$D$6:$D$405,MATCH($B606,Materiais!$A$6:$A$405,0)),0))</f>
        <v/>
      </c>
      <c r="G606" s="18">
        <f>IF(OR(E606="",F606=""),"",E606*F606)</f>
        <v/>
      </c>
    </row>
    <row r="607">
      <c r="A607" s="16" t="n"/>
      <c r="B607" s="16" t="n"/>
      <c r="C607" s="16">
        <f>IF($B607="","",IFERROR(INDEX(Materiais!$B$6:$B$405,MATCH($B607,Materiais!$A$6:$A$405,0)),"Código não cadastrado"))</f>
        <v/>
      </c>
      <c r="D607" s="16">
        <f>IF($B607="","",IFERROR(INDEX(Materiais!$C$6:$C$405,MATCH($B607,Materiais!$A$6:$A$405,0)),""))</f>
        <v/>
      </c>
      <c r="E607" s="22" t="n"/>
      <c r="F607" s="18">
        <f>IF($B607="","",IFERROR(INDEX(Materiais!$D$6:$D$405,MATCH($B607,Materiais!$A$6:$A$405,0)),0))</f>
        <v/>
      </c>
      <c r="G607" s="18">
        <f>IF(OR(E607="",F607=""),"",E607*F607)</f>
        <v/>
      </c>
    </row>
    <row r="608">
      <c r="A608" s="16" t="n"/>
      <c r="B608" s="16" t="n"/>
      <c r="C608" s="16">
        <f>IF($B608="","",IFERROR(INDEX(Materiais!$B$6:$B$405,MATCH($B608,Materiais!$A$6:$A$405,0)),"Código não cadastrado"))</f>
        <v/>
      </c>
      <c r="D608" s="16">
        <f>IF($B608="","",IFERROR(INDEX(Materiais!$C$6:$C$405,MATCH($B608,Materiais!$A$6:$A$405,0)),""))</f>
        <v/>
      </c>
      <c r="E608" s="22" t="n"/>
      <c r="F608" s="18">
        <f>IF($B608="","",IFERROR(INDEX(Materiais!$D$6:$D$405,MATCH($B608,Materiais!$A$6:$A$405,0)),0))</f>
        <v/>
      </c>
      <c r="G608" s="18">
        <f>IF(OR(E608="",F608=""),"",E608*F608)</f>
        <v/>
      </c>
    </row>
    <row r="609">
      <c r="A609" s="16" t="n"/>
      <c r="B609" s="16" t="n"/>
      <c r="C609" s="16">
        <f>IF($B609="","",IFERROR(INDEX(Materiais!$B$6:$B$405,MATCH($B609,Materiais!$A$6:$A$405,0)),"Código não cadastrado"))</f>
        <v/>
      </c>
      <c r="D609" s="16">
        <f>IF($B609="","",IFERROR(INDEX(Materiais!$C$6:$C$405,MATCH($B609,Materiais!$A$6:$A$405,0)),""))</f>
        <v/>
      </c>
      <c r="E609" s="22" t="n"/>
      <c r="F609" s="18">
        <f>IF($B609="","",IFERROR(INDEX(Materiais!$D$6:$D$405,MATCH($B609,Materiais!$A$6:$A$405,0)),0))</f>
        <v/>
      </c>
      <c r="G609" s="18">
        <f>IF(OR(E609="",F609=""),"",E609*F609)</f>
        <v/>
      </c>
    </row>
    <row r="610">
      <c r="A610" s="16" t="n"/>
      <c r="B610" s="16" t="n"/>
      <c r="C610" s="16">
        <f>IF($B610="","",IFERROR(INDEX(Materiais!$B$6:$B$405,MATCH($B610,Materiais!$A$6:$A$405,0)),"Código não cadastrado"))</f>
        <v/>
      </c>
      <c r="D610" s="16">
        <f>IF($B610="","",IFERROR(INDEX(Materiais!$C$6:$C$405,MATCH($B610,Materiais!$A$6:$A$405,0)),""))</f>
        <v/>
      </c>
      <c r="E610" s="22" t="n"/>
      <c r="F610" s="18">
        <f>IF($B610="","",IFERROR(INDEX(Materiais!$D$6:$D$405,MATCH($B610,Materiais!$A$6:$A$405,0)),0))</f>
        <v/>
      </c>
      <c r="G610" s="18">
        <f>IF(OR(E610="",F610=""),"",E610*F610)</f>
        <v/>
      </c>
    </row>
    <row r="611">
      <c r="A611" s="16" t="n"/>
      <c r="B611" s="16" t="n"/>
      <c r="C611" s="16">
        <f>IF($B611="","",IFERROR(INDEX(Materiais!$B$6:$B$405,MATCH($B611,Materiais!$A$6:$A$405,0)),"Código não cadastrado"))</f>
        <v/>
      </c>
      <c r="D611" s="16">
        <f>IF($B611="","",IFERROR(INDEX(Materiais!$C$6:$C$405,MATCH($B611,Materiais!$A$6:$A$405,0)),""))</f>
        <v/>
      </c>
      <c r="E611" s="22" t="n"/>
      <c r="F611" s="18">
        <f>IF($B611="","",IFERROR(INDEX(Materiais!$D$6:$D$405,MATCH($B611,Materiais!$A$6:$A$405,0)),0))</f>
        <v/>
      </c>
      <c r="G611" s="18">
        <f>IF(OR(E611="",F611=""),"",E611*F611)</f>
        <v/>
      </c>
    </row>
    <row r="612">
      <c r="A612" s="16" t="n"/>
      <c r="B612" s="16" t="n"/>
      <c r="C612" s="16">
        <f>IF($B612="","",IFERROR(INDEX(Materiais!$B$6:$B$405,MATCH($B612,Materiais!$A$6:$A$405,0)),"Código não cadastrado"))</f>
        <v/>
      </c>
      <c r="D612" s="16">
        <f>IF($B612="","",IFERROR(INDEX(Materiais!$C$6:$C$405,MATCH($B612,Materiais!$A$6:$A$405,0)),""))</f>
        <v/>
      </c>
      <c r="E612" s="22" t="n"/>
      <c r="F612" s="18">
        <f>IF($B612="","",IFERROR(INDEX(Materiais!$D$6:$D$405,MATCH($B612,Materiais!$A$6:$A$405,0)),0))</f>
        <v/>
      </c>
      <c r="G612" s="18">
        <f>IF(OR(E612="",F612=""),"",E612*F612)</f>
        <v/>
      </c>
    </row>
    <row r="613">
      <c r="A613" s="16" t="n"/>
      <c r="B613" s="16" t="n"/>
      <c r="C613" s="16">
        <f>IF($B613="","",IFERROR(INDEX(Materiais!$B$6:$B$405,MATCH($B613,Materiais!$A$6:$A$405,0)),"Código não cadastrado"))</f>
        <v/>
      </c>
      <c r="D613" s="16">
        <f>IF($B613="","",IFERROR(INDEX(Materiais!$C$6:$C$405,MATCH($B613,Materiais!$A$6:$A$405,0)),""))</f>
        <v/>
      </c>
      <c r="E613" s="22" t="n"/>
      <c r="F613" s="18">
        <f>IF($B613="","",IFERROR(INDEX(Materiais!$D$6:$D$405,MATCH($B613,Materiais!$A$6:$A$405,0)),0))</f>
        <v/>
      </c>
      <c r="G613" s="18">
        <f>IF(OR(E613="",F613=""),"",E613*F613)</f>
        <v/>
      </c>
    </row>
    <row r="614">
      <c r="A614" s="16" t="n"/>
      <c r="B614" s="16" t="n"/>
      <c r="C614" s="16">
        <f>IF($B614="","",IFERROR(INDEX(Materiais!$B$6:$B$405,MATCH($B614,Materiais!$A$6:$A$405,0)),"Código não cadastrado"))</f>
        <v/>
      </c>
      <c r="D614" s="16">
        <f>IF($B614="","",IFERROR(INDEX(Materiais!$C$6:$C$405,MATCH($B614,Materiais!$A$6:$A$405,0)),""))</f>
        <v/>
      </c>
      <c r="E614" s="22" t="n"/>
      <c r="F614" s="18">
        <f>IF($B614="","",IFERROR(INDEX(Materiais!$D$6:$D$405,MATCH($B614,Materiais!$A$6:$A$405,0)),0))</f>
        <v/>
      </c>
      <c r="G614" s="18">
        <f>IF(OR(E614="",F614=""),"",E614*F614)</f>
        <v/>
      </c>
    </row>
    <row r="615">
      <c r="A615" s="16" t="n"/>
      <c r="B615" s="16" t="n"/>
      <c r="C615" s="16">
        <f>IF($B615="","",IFERROR(INDEX(Materiais!$B$6:$B$405,MATCH($B615,Materiais!$A$6:$A$405,0)),"Código não cadastrado"))</f>
        <v/>
      </c>
      <c r="D615" s="16">
        <f>IF($B615="","",IFERROR(INDEX(Materiais!$C$6:$C$405,MATCH($B615,Materiais!$A$6:$A$405,0)),""))</f>
        <v/>
      </c>
      <c r="E615" s="22" t="n"/>
      <c r="F615" s="18">
        <f>IF($B615="","",IFERROR(INDEX(Materiais!$D$6:$D$405,MATCH($B615,Materiais!$A$6:$A$405,0)),0))</f>
        <v/>
      </c>
      <c r="G615" s="18">
        <f>IF(OR(E615="",F615=""),"",E615*F615)</f>
        <v/>
      </c>
    </row>
    <row r="616">
      <c r="A616" s="16" t="n"/>
      <c r="B616" s="16" t="n"/>
      <c r="C616" s="16">
        <f>IF($B616="","",IFERROR(INDEX(Materiais!$B$6:$B$405,MATCH($B616,Materiais!$A$6:$A$405,0)),"Código não cadastrado"))</f>
        <v/>
      </c>
      <c r="D616" s="16">
        <f>IF($B616="","",IFERROR(INDEX(Materiais!$C$6:$C$405,MATCH($B616,Materiais!$A$6:$A$405,0)),""))</f>
        <v/>
      </c>
      <c r="E616" s="22" t="n"/>
      <c r="F616" s="18">
        <f>IF($B616="","",IFERROR(INDEX(Materiais!$D$6:$D$405,MATCH($B616,Materiais!$A$6:$A$405,0)),0))</f>
        <v/>
      </c>
      <c r="G616" s="18">
        <f>IF(OR(E616="",F616=""),"",E616*F616)</f>
        <v/>
      </c>
    </row>
    <row r="617">
      <c r="A617" s="16" t="n"/>
      <c r="B617" s="16" t="n"/>
      <c r="C617" s="16">
        <f>IF($B617="","",IFERROR(INDEX(Materiais!$B$6:$B$405,MATCH($B617,Materiais!$A$6:$A$405,0)),"Código não cadastrado"))</f>
        <v/>
      </c>
      <c r="D617" s="16">
        <f>IF($B617="","",IFERROR(INDEX(Materiais!$C$6:$C$405,MATCH($B617,Materiais!$A$6:$A$405,0)),""))</f>
        <v/>
      </c>
      <c r="E617" s="22" t="n"/>
      <c r="F617" s="18">
        <f>IF($B617="","",IFERROR(INDEX(Materiais!$D$6:$D$405,MATCH($B617,Materiais!$A$6:$A$405,0)),0))</f>
        <v/>
      </c>
      <c r="G617" s="18">
        <f>IF(OR(E617="",F617=""),"",E617*F617)</f>
        <v/>
      </c>
    </row>
    <row r="618">
      <c r="A618" s="16" t="n"/>
      <c r="B618" s="16" t="n"/>
      <c r="C618" s="16">
        <f>IF($B618="","",IFERROR(INDEX(Materiais!$B$6:$B$405,MATCH($B618,Materiais!$A$6:$A$405,0)),"Código não cadastrado"))</f>
        <v/>
      </c>
      <c r="D618" s="16">
        <f>IF($B618="","",IFERROR(INDEX(Materiais!$C$6:$C$405,MATCH($B618,Materiais!$A$6:$A$405,0)),""))</f>
        <v/>
      </c>
      <c r="E618" s="22" t="n"/>
      <c r="F618" s="18">
        <f>IF($B618="","",IFERROR(INDEX(Materiais!$D$6:$D$405,MATCH($B618,Materiais!$A$6:$A$405,0)),0))</f>
        <v/>
      </c>
      <c r="G618" s="18">
        <f>IF(OR(E618="",F618=""),"",E618*F618)</f>
        <v/>
      </c>
    </row>
    <row r="619">
      <c r="A619" s="16" t="n"/>
      <c r="B619" s="16" t="n"/>
      <c r="C619" s="16">
        <f>IF($B619="","",IFERROR(INDEX(Materiais!$B$6:$B$405,MATCH($B619,Materiais!$A$6:$A$405,0)),"Código não cadastrado"))</f>
        <v/>
      </c>
      <c r="D619" s="16">
        <f>IF($B619="","",IFERROR(INDEX(Materiais!$C$6:$C$405,MATCH($B619,Materiais!$A$6:$A$405,0)),""))</f>
        <v/>
      </c>
      <c r="E619" s="22" t="n"/>
      <c r="F619" s="18">
        <f>IF($B619="","",IFERROR(INDEX(Materiais!$D$6:$D$405,MATCH($B619,Materiais!$A$6:$A$405,0)),0))</f>
        <v/>
      </c>
      <c r="G619" s="18">
        <f>IF(OR(E619="",F619=""),"",E619*F619)</f>
        <v/>
      </c>
    </row>
    <row r="620">
      <c r="A620" s="16" t="n"/>
      <c r="B620" s="16" t="n"/>
      <c r="C620" s="16">
        <f>IF($B620="","",IFERROR(INDEX(Materiais!$B$6:$B$405,MATCH($B620,Materiais!$A$6:$A$405,0)),"Código não cadastrado"))</f>
        <v/>
      </c>
      <c r="D620" s="16">
        <f>IF($B620="","",IFERROR(INDEX(Materiais!$C$6:$C$405,MATCH($B620,Materiais!$A$6:$A$405,0)),""))</f>
        <v/>
      </c>
      <c r="E620" s="22" t="n"/>
      <c r="F620" s="18">
        <f>IF($B620="","",IFERROR(INDEX(Materiais!$D$6:$D$405,MATCH($B620,Materiais!$A$6:$A$405,0)),0))</f>
        <v/>
      </c>
      <c r="G620" s="18">
        <f>IF(OR(E620="",F620=""),"",E620*F620)</f>
        <v/>
      </c>
    </row>
    <row r="621">
      <c r="A621" s="16" t="n"/>
      <c r="B621" s="16" t="n"/>
      <c r="C621" s="16">
        <f>IF($B621="","",IFERROR(INDEX(Materiais!$B$6:$B$405,MATCH($B621,Materiais!$A$6:$A$405,0)),"Código não cadastrado"))</f>
        <v/>
      </c>
      <c r="D621" s="16">
        <f>IF($B621="","",IFERROR(INDEX(Materiais!$C$6:$C$405,MATCH($B621,Materiais!$A$6:$A$405,0)),""))</f>
        <v/>
      </c>
      <c r="E621" s="22" t="n"/>
      <c r="F621" s="18">
        <f>IF($B621="","",IFERROR(INDEX(Materiais!$D$6:$D$405,MATCH($B621,Materiais!$A$6:$A$405,0)),0))</f>
        <v/>
      </c>
      <c r="G621" s="18">
        <f>IF(OR(E621="",F621=""),"",E621*F621)</f>
        <v/>
      </c>
    </row>
    <row r="622">
      <c r="A622" s="16" t="n"/>
      <c r="B622" s="16" t="n"/>
      <c r="C622" s="16">
        <f>IF($B622="","",IFERROR(INDEX(Materiais!$B$6:$B$405,MATCH($B622,Materiais!$A$6:$A$405,0)),"Código não cadastrado"))</f>
        <v/>
      </c>
      <c r="D622" s="16">
        <f>IF($B622="","",IFERROR(INDEX(Materiais!$C$6:$C$405,MATCH($B622,Materiais!$A$6:$A$405,0)),""))</f>
        <v/>
      </c>
      <c r="E622" s="22" t="n"/>
      <c r="F622" s="18">
        <f>IF($B622="","",IFERROR(INDEX(Materiais!$D$6:$D$405,MATCH($B622,Materiais!$A$6:$A$405,0)),0))</f>
        <v/>
      </c>
      <c r="G622" s="18">
        <f>IF(OR(E622="",F622=""),"",E622*F622)</f>
        <v/>
      </c>
    </row>
    <row r="623">
      <c r="A623" s="16" t="n"/>
      <c r="B623" s="16" t="n"/>
      <c r="C623" s="16">
        <f>IF($B623="","",IFERROR(INDEX(Materiais!$B$6:$B$405,MATCH($B623,Materiais!$A$6:$A$405,0)),"Código não cadastrado"))</f>
        <v/>
      </c>
      <c r="D623" s="16">
        <f>IF($B623="","",IFERROR(INDEX(Materiais!$C$6:$C$405,MATCH($B623,Materiais!$A$6:$A$405,0)),""))</f>
        <v/>
      </c>
      <c r="E623" s="22" t="n"/>
      <c r="F623" s="18">
        <f>IF($B623="","",IFERROR(INDEX(Materiais!$D$6:$D$405,MATCH($B623,Materiais!$A$6:$A$405,0)),0))</f>
        <v/>
      </c>
      <c r="G623" s="18">
        <f>IF(OR(E623="",F623=""),"",E623*F623)</f>
        <v/>
      </c>
    </row>
    <row r="624">
      <c r="A624" s="16" t="n"/>
      <c r="B624" s="16" t="n"/>
      <c r="C624" s="16">
        <f>IF($B624="","",IFERROR(INDEX(Materiais!$B$6:$B$405,MATCH($B624,Materiais!$A$6:$A$405,0)),"Código não cadastrado"))</f>
        <v/>
      </c>
      <c r="D624" s="16">
        <f>IF($B624="","",IFERROR(INDEX(Materiais!$C$6:$C$405,MATCH($B624,Materiais!$A$6:$A$405,0)),""))</f>
        <v/>
      </c>
      <c r="E624" s="22" t="n"/>
      <c r="F624" s="18">
        <f>IF($B624="","",IFERROR(INDEX(Materiais!$D$6:$D$405,MATCH($B624,Materiais!$A$6:$A$405,0)),0))</f>
        <v/>
      </c>
      <c r="G624" s="18">
        <f>IF(OR(E624="",F624=""),"",E624*F624)</f>
        <v/>
      </c>
    </row>
    <row r="625">
      <c r="A625" s="16" t="n"/>
      <c r="B625" s="16" t="n"/>
      <c r="C625" s="16">
        <f>IF($B625="","",IFERROR(INDEX(Materiais!$B$6:$B$405,MATCH($B625,Materiais!$A$6:$A$405,0)),"Código não cadastrado"))</f>
        <v/>
      </c>
      <c r="D625" s="16">
        <f>IF($B625="","",IFERROR(INDEX(Materiais!$C$6:$C$405,MATCH($B625,Materiais!$A$6:$A$405,0)),""))</f>
        <v/>
      </c>
      <c r="E625" s="22" t="n"/>
      <c r="F625" s="18">
        <f>IF($B625="","",IFERROR(INDEX(Materiais!$D$6:$D$405,MATCH($B625,Materiais!$A$6:$A$405,0)),0))</f>
        <v/>
      </c>
      <c r="G625" s="18">
        <f>IF(OR(E625="",F625=""),"",E625*F625)</f>
        <v/>
      </c>
    </row>
    <row r="626">
      <c r="A626" s="16" t="n"/>
      <c r="B626" s="16" t="n"/>
      <c r="C626" s="16">
        <f>IF($B626="","",IFERROR(INDEX(Materiais!$B$6:$B$405,MATCH($B626,Materiais!$A$6:$A$405,0)),"Código não cadastrado"))</f>
        <v/>
      </c>
      <c r="D626" s="16">
        <f>IF($B626="","",IFERROR(INDEX(Materiais!$C$6:$C$405,MATCH($B626,Materiais!$A$6:$A$405,0)),""))</f>
        <v/>
      </c>
      <c r="E626" s="22" t="n"/>
      <c r="F626" s="18">
        <f>IF($B626="","",IFERROR(INDEX(Materiais!$D$6:$D$405,MATCH($B626,Materiais!$A$6:$A$405,0)),0))</f>
        <v/>
      </c>
      <c r="G626" s="18">
        <f>IF(OR(E626="",F626=""),"",E626*F626)</f>
        <v/>
      </c>
    </row>
    <row r="627">
      <c r="A627" s="16" t="n"/>
      <c r="B627" s="16" t="n"/>
      <c r="C627" s="16">
        <f>IF($B627="","",IFERROR(INDEX(Materiais!$B$6:$B$405,MATCH($B627,Materiais!$A$6:$A$405,0)),"Código não cadastrado"))</f>
        <v/>
      </c>
      <c r="D627" s="16">
        <f>IF($B627="","",IFERROR(INDEX(Materiais!$C$6:$C$405,MATCH($B627,Materiais!$A$6:$A$405,0)),""))</f>
        <v/>
      </c>
      <c r="E627" s="22" t="n"/>
      <c r="F627" s="18">
        <f>IF($B627="","",IFERROR(INDEX(Materiais!$D$6:$D$405,MATCH($B627,Materiais!$A$6:$A$405,0)),0))</f>
        <v/>
      </c>
      <c r="G627" s="18">
        <f>IF(OR(E627="",F627=""),"",E627*F627)</f>
        <v/>
      </c>
    </row>
    <row r="628">
      <c r="A628" s="16" t="n"/>
      <c r="B628" s="16" t="n"/>
      <c r="C628" s="16">
        <f>IF($B628="","",IFERROR(INDEX(Materiais!$B$6:$B$405,MATCH($B628,Materiais!$A$6:$A$405,0)),"Código não cadastrado"))</f>
        <v/>
      </c>
      <c r="D628" s="16">
        <f>IF($B628="","",IFERROR(INDEX(Materiais!$C$6:$C$405,MATCH($B628,Materiais!$A$6:$A$405,0)),""))</f>
        <v/>
      </c>
      <c r="E628" s="22" t="n"/>
      <c r="F628" s="18">
        <f>IF($B628="","",IFERROR(INDEX(Materiais!$D$6:$D$405,MATCH($B628,Materiais!$A$6:$A$405,0)),0))</f>
        <v/>
      </c>
      <c r="G628" s="18">
        <f>IF(OR(E628="",F628=""),"",E628*F628)</f>
        <v/>
      </c>
    </row>
    <row r="629">
      <c r="A629" s="16" t="n"/>
      <c r="B629" s="16" t="n"/>
      <c r="C629" s="16">
        <f>IF($B629="","",IFERROR(INDEX(Materiais!$B$6:$B$405,MATCH($B629,Materiais!$A$6:$A$405,0)),"Código não cadastrado"))</f>
        <v/>
      </c>
      <c r="D629" s="16">
        <f>IF($B629="","",IFERROR(INDEX(Materiais!$C$6:$C$405,MATCH($B629,Materiais!$A$6:$A$405,0)),""))</f>
        <v/>
      </c>
      <c r="E629" s="22" t="n"/>
      <c r="F629" s="18">
        <f>IF($B629="","",IFERROR(INDEX(Materiais!$D$6:$D$405,MATCH($B629,Materiais!$A$6:$A$405,0)),0))</f>
        <v/>
      </c>
      <c r="G629" s="18">
        <f>IF(OR(E629="",F629=""),"",E629*F629)</f>
        <v/>
      </c>
    </row>
    <row r="630">
      <c r="A630" s="16" t="n"/>
      <c r="B630" s="16" t="n"/>
      <c r="C630" s="16">
        <f>IF($B630="","",IFERROR(INDEX(Materiais!$B$6:$B$405,MATCH($B630,Materiais!$A$6:$A$405,0)),"Código não cadastrado"))</f>
        <v/>
      </c>
      <c r="D630" s="16">
        <f>IF($B630="","",IFERROR(INDEX(Materiais!$C$6:$C$405,MATCH($B630,Materiais!$A$6:$A$405,0)),""))</f>
        <v/>
      </c>
      <c r="E630" s="22" t="n"/>
      <c r="F630" s="18">
        <f>IF($B630="","",IFERROR(INDEX(Materiais!$D$6:$D$405,MATCH($B630,Materiais!$A$6:$A$405,0)),0))</f>
        <v/>
      </c>
      <c r="G630" s="18">
        <f>IF(OR(E630="",F630=""),"",E630*F630)</f>
        <v/>
      </c>
    </row>
    <row r="631">
      <c r="A631" s="16" t="n"/>
      <c r="B631" s="16" t="n"/>
      <c r="C631" s="16">
        <f>IF($B631="","",IFERROR(INDEX(Materiais!$B$6:$B$405,MATCH($B631,Materiais!$A$6:$A$405,0)),"Código não cadastrado"))</f>
        <v/>
      </c>
      <c r="D631" s="16">
        <f>IF($B631="","",IFERROR(INDEX(Materiais!$C$6:$C$405,MATCH($B631,Materiais!$A$6:$A$405,0)),""))</f>
        <v/>
      </c>
      <c r="E631" s="22" t="n"/>
      <c r="F631" s="18">
        <f>IF($B631="","",IFERROR(INDEX(Materiais!$D$6:$D$405,MATCH($B631,Materiais!$A$6:$A$405,0)),0))</f>
        <v/>
      </c>
      <c r="G631" s="18">
        <f>IF(OR(E631="",F631=""),"",E631*F631)</f>
        <v/>
      </c>
    </row>
    <row r="632">
      <c r="A632" s="16" t="n"/>
      <c r="B632" s="16" t="n"/>
      <c r="C632" s="16">
        <f>IF($B632="","",IFERROR(INDEX(Materiais!$B$6:$B$405,MATCH($B632,Materiais!$A$6:$A$405,0)),"Código não cadastrado"))</f>
        <v/>
      </c>
      <c r="D632" s="16">
        <f>IF($B632="","",IFERROR(INDEX(Materiais!$C$6:$C$405,MATCH($B632,Materiais!$A$6:$A$405,0)),""))</f>
        <v/>
      </c>
      <c r="E632" s="22" t="n"/>
      <c r="F632" s="18">
        <f>IF($B632="","",IFERROR(INDEX(Materiais!$D$6:$D$405,MATCH($B632,Materiais!$A$6:$A$405,0)),0))</f>
        <v/>
      </c>
      <c r="G632" s="18">
        <f>IF(OR(E632="",F632=""),"",E632*F632)</f>
        <v/>
      </c>
    </row>
    <row r="633">
      <c r="A633" s="16" t="n"/>
      <c r="B633" s="16" t="n"/>
      <c r="C633" s="16">
        <f>IF($B633="","",IFERROR(INDEX(Materiais!$B$6:$B$405,MATCH($B633,Materiais!$A$6:$A$405,0)),"Código não cadastrado"))</f>
        <v/>
      </c>
      <c r="D633" s="16">
        <f>IF($B633="","",IFERROR(INDEX(Materiais!$C$6:$C$405,MATCH($B633,Materiais!$A$6:$A$405,0)),""))</f>
        <v/>
      </c>
      <c r="E633" s="22" t="n"/>
      <c r="F633" s="18">
        <f>IF($B633="","",IFERROR(INDEX(Materiais!$D$6:$D$405,MATCH($B633,Materiais!$A$6:$A$405,0)),0))</f>
        <v/>
      </c>
      <c r="G633" s="18">
        <f>IF(OR(E633="",F633=""),"",E633*F633)</f>
        <v/>
      </c>
    </row>
    <row r="634">
      <c r="A634" s="16" t="n"/>
      <c r="B634" s="16" t="n"/>
      <c r="C634" s="16">
        <f>IF($B634="","",IFERROR(INDEX(Materiais!$B$6:$B$405,MATCH($B634,Materiais!$A$6:$A$405,0)),"Código não cadastrado"))</f>
        <v/>
      </c>
      <c r="D634" s="16">
        <f>IF($B634="","",IFERROR(INDEX(Materiais!$C$6:$C$405,MATCH($B634,Materiais!$A$6:$A$405,0)),""))</f>
        <v/>
      </c>
      <c r="E634" s="22" t="n"/>
      <c r="F634" s="18">
        <f>IF($B634="","",IFERROR(INDEX(Materiais!$D$6:$D$405,MATCH($B634,Materiais!$A$6:$A$405,0)),0))</f>
        <v/>
      </c>
      <c r="G634" s="18">
        <f>IF(OR(E634="",F634=""),"",E634*F634)</f>
        <v/>
      </c>
    </row>
    <row r="635">
      <c r="A635" s="16" t="n"/>
      <c r="B635" s="16" t="n"/>
      <c r="C635" s="16">
        <f>IF($B635="","",IFERROR(INDEX(Materiais!$B$6:$B$405,MATCH($B635,Materiais!$A$6:$A$405,0)),"Código não cadastrado"))</f>
        <v/>
      </c>
      <c r="D635" s="16">
        <f>IF($B635="","",IFERROR(INDEX(Materiais!$C$6:$C$405,MATCH($B635,Materiais!$A$6:$A$405,0)),""))</f>
        <v/>
      </c>
      <c r="E635" s="22" t="n"/>
      <c r="F635" s="18">
        <f>IF($B635="","",IFERROR(INDEX(Materiais!$D$6:$D$405,MATCH($B635,Materiais!$A$6:$A$405,0)),0))</f>
        <v/>
      </c>
      <c r="G635" s="18">
        <f>IF(OR(E635="",F635=""),"",E635*F635)</f>
        <v/>
      </c>
    </row>
    <row r="636">
      <c r="A636" s="16" t="n"/>
      <c r="B636" s="16" t="n"/>
      <c r="C636" s="16">
        <f>IF($B636="","",IFERROR(INDEX(Materiais!$B$6:$B$405,MATCH($B636,Materiais!$A$6:$A$405,0)),"Código não cadastrado"))</f>
        <v/>
      </c>
      <c r="D636" s="16">
        <f>IF($B636="","",IFERROR(INDEX(Materiais!$C$6:$C$405,MATCH($B636,Materiais!$A$6:$A$405,0)),""))</f>
        <v/>
      </c>
      <c r="E636" s="22" t="n"/>
      <c r="F636" s="18">
        <f>IF($B636="","",IFERROR(INDEX(Materiais!$D$6:$D$405,MATCH($B636,Materiais!$A$6:$A$405,0)),0))</f>
        <v/>
      </c>
      <c r="G636" s="18">
        <f>IF(OR(E636="",F636=""),"",E636*F636)</f>
        <v/>
      </c>
    </row>
    <row r="637">
      <c r="A637" s="16" t="n"/>
      <c r="B637" s="16" t="n"/>
      <c r="C637" s="16">
        <f>IF($B637="","",IFERROR(INDEX(Materiais!$B$6:$B$405,MATCH($B637,Materiais!$A$6:$A$405,0)),"Código não cadastrado"))</f>
        <v/>
      </c>
      <c r="D637" s="16">
        <f>IF($B637="","",IFERROR(INDEX(Materiais!$C$6:$C$405,MATCH($B637,Materiais!$A$6:$A$405,0)),""))</f>
        <v/>
      </c>
      <c r="E637" s="22" t="n"/>
      <c r="F637" s="18">
        <f>IF($B637="","",IFERROR(INDEX(Materiais!$D$6:$D$405,MATCH($B637,Materiais!$A$6:$A$405,0)),0))</f>
        <v/>
      </c>
      <c r="G637" s="18">
        <f>IF(OR(E637="",F637=""),"",E637*F637)</f>
        <v/>
      </c>
    </row>
    <row r="638">
      <c r="A638" s="16" t="n"/>
      <c r="B638" s="16" t="n"/>
      <c r="C638" s="16">
        <f>IF($B638="","",IFERROR(INDEX(Materiais!$B$6:$B$405,MATCH($B638,Materiais!$A$6:$A$405,0)),"Código não cadastrado"))</f>
        <v/>
      </c>
      <c r="D638" s="16">
        <f>IF($B638="","",IFERROR(INDEX(Materiais!$C$6:$C$405,MATCH($B638,Materiais!$A$6:$A$405,0)),""))</f>
        <v/>
      </c>
      <c r="E638" s="22" t="n"/>
      <c r="F638" s="18">
        <f>IF($B638="","",IFERROR(INDEX(Materiais!$D$6:$D$405,MATCH($B638,Materiais!$A$6:$A$405,0)),0))</f>
        <v/>
      </c>
      <c r="G638" s="18">
        <f>IF(OR(E638="",F638=""),"",E638*F638)</f>
        <v/>
      </c>
    </row>
    <row r="639">
      <c r="A639" s="16" t="n"/>
      <c r="B639" s="16" t="n"/>
      <c r="C639" s="16">
        <f>IF($B639="","",IFERROR(INDEX(Materiais!$B$6:$B$405,MATCH($B639,Materiais!$A$6:$A$405,0)),"Código não cadastrado"))</f>
        <v/>
      </c>
      <c r="D639" s="16">
        <f>IF($B639="","",IFERROR(INDEX(Materiais!$C$6:$C$405,MATCH($B639,Materiais!$A$6:$A$405,0)),""))</f>
        <v/>
      </c>
      <c r="E639" s="22" t="n"/>
      <c r="F639" s="18">
        <f>IF($B639="","",IFERROR(INDEX(Materiais!$D$6:$D$405,MATCH($B639,Materiais!$A$6:$A$405,0)),0))</f>
        <v/>
      </c>
      <c r="G639" s="18">
        <f>IF(OR(E639="",F639=""),"",E639*F639)</f>
        <v/>
      </c>
    </row>
    <row r="640">
      <c r="A640" s="16" t="n"/>
      <c r="B640" s="16" t="n"/>
      <c r="C640" s="16">
        <f>IF($B640="","",IFERROR(INDEX(Materiais!$B$6:$B$405,MATCH($B640,Materiais!$A$6:$A$405,0)),"Código não cadastrado"))</f>
        <v/>
      </c>
      <c r="D640" s="16">
        <f>IF($B640="","",IFERROR(INDEX(Materiais!$C$6:$C$405,MATCH($B640,Materiais!$A$6:$A$405,0)),""))</f>
        <v/>
      </c>
      <c r="E640" s="22" t="n"/>
      <c r="F640" s="18">
        <f>IF($B640="","",IFERROR(INDEX(Materiais!$D$6:$D$405,MATCH($B640,Materiais!$A$6:$A$405,0)),0))</f>
        <v/>
      </c>
      <c r="G640" s="18">
        <f>IF(OR(E640="",F640=""),"",E640*F640)</f>
        <v/>
      </c>
    </row>
    <row r="641">
      <c r="A641" s="16" t="n"/>
      <c r="B641" s="16" t="n"/>
      <c r="C641" s="16">
        <f>IF($B641="","",IFERROR(INDEX(Materiais!$B$6:$B$405,MATCH($B641,Materiais!$A$6:$A$405,0)),"Código não cadastrado"))</f>
        <v/>
      </c>
      <c r="D641" s="16">
        <f>IF($B641="","",IFERROR(INDEX(Materiais!$C$6:$C$405,MATCH($B641,Materiais!$A$6:$A$405,0)),""))</f>
        <v/>
      </c>
      <c r="E641" s="22" t="n"/>
      <c r="F641" s="18">
        <f>IF($B641="","",IFERROR(INDEX(Materiais!$D$6:$D$405,MATCH($B641,Materiais!$A$6:$A$405,0)),0))</f>
        <v/>
      </c>
      <c r="G641" s="18">
        <f>IF(OR(E641="",F641=""),"",E641*F641)</f>
        <v/>
      </c>
    </row>
    <row r="642">
      <c r="A642" s="16" t="n"/>
      <c r="B642" s="16" t="n"/>
      <c r="C642" s="16">
        <f>IF($B642="","",IFERROR(INDEX(Materiais!$B$6:$B$405,MATCH($B642,Materiais!$A$6:$A$405,0)),"Código não cadastrado"))</f>
        <v/>
      </c>
      <c r="D642" s="16">
        <f>IF($B642="","",IFERROR(INDEX(Materiais!$C$6:$C$405,MATCH($B642,Materiais!$A$6:$A$405,0)),""))</f>
        <v/>
      </c>
      <c r="E642" s="22" t="n"/>
      <c r="F642" s="18">
        <f>IF($B642="","",IFERROR(INDEX(Materiais!$D$6:$D$405,MATCH($B642,Materiais!$A$6:$A$405,0)),0))</f>
        <v/>
      </c>
      <c r="G642" s="18">
        <f>IF(OR(E642="",F642=""),"",E642*F642)</f>
        <v/>
      </c>
    </row>
    <row r="643">
      <c r="A643" s="16" t="n"/>
      <c r="B643" s="16" t="n"/>
      <c r="C643" s="16">
        <f>IF($B643="","",IFERROR(INDEX(Materiais!$B$6:$B$405,MATCH($B643,Materiais!$A$6:$A$405,0)),"Código não cadastrado"))</f>
        <v/>
      </c>
      <c r="D643" s="16">
        <f>IF($B643="","",IFERROR(INDEX(Materiais!$C$6:$C$405,MATCH($B643,Materiais!$A$6:$A$405,0)),""))</f>
        <v/>
      </c>
      <c r="E643" s="22" t="n"/>
      <c r="F643" s="18">
        <f>IF($B643="","",IFERROR(INDEX(Materiais!$D$6:$D$405,MATCH($B643,Materiais!$A$6:$A$405,0)),0))</f>
        <v/>
      </c>
      <c r="G643" s="18">
        <f>IF(OR(E643="",F643=""),"",E643*F643)</f>
        <v/>
      </c>
    </row>
    <row r="644">
      <c r="A644" s="16" t="n"/>
      <c r="B644" s="16" t="n"/>
      <c r="C644" s="16">
        <f>IF($B644="","",IFERROR(INDEX(Materiais!$B$6:$B$405,MATCH($B644,Materiais!$A$6:$A$405,0)),"Código não cadastrado"))</f>
        <v/>
      </c>
      <c r="D644" s="16">
        <f>IF($B644="","",IFERROR(INDEX(Materiais!$C$6:$C$405,MATCH($B644,Materiais!$A$6:$A$405,0)),""))</f>
        <v/>
      </c>
      <c r="E644" s="22" t="n"/>
      <c r="F644" s="18">
        <f>IF($B644="","",IFERROR(INDEX(Materiais!$D$6:$D$405,MATCH($B644,Materiais!$A$6:$A$405,0)),0))</f>
        <v/>
      </c>
      <c r="G644" s="18">
        <f>IF(OR(E644="",F644=""),"",E644*F644)</f>
        <v/>
      </c>
    </row>
    <row r="645">
      <c r="A645" s="16" t="n"/>
      <c r="B645" s="16" t="n"/>
      <c r="C645" s="16">
        <f>IF($B645="","",IFERROR(INDEX(Materiais!$B$6:$B$405,MATCH($B645,Materiais!$A$6:$A$405,0)),"Código não cadastrado"))</f>
        <v/>
      </c>
      <c r="D645" s="16">
        <f>IF($B645="","",IFERROR(INDEX(Materiais!$C$6:$C$405,MATCH($B645,Materiais!$A$6:$A$405,0)),""))</f>
        <v/>
      </c>
      <c r="E645" s="22" t="n"/>
      <c r="F645" s="18">
        <f>IF($B645="","",IFERROR(INDEX(Materiais!$D$6:$D$405,MATCH($B645,Materiais!$A$6:$A$405,0)),0))</f>
        <v/>
      </c>
      <c r="G645" s="18">
        <f>IF(OR(E645="",F645=""),"",E645*F645)</f>
        <v/>
      </c>
    </row>
    <row r="646">
      <c r="A646" s="16" t="n"/>
      <c r="B646" s="16" t="n"/>
      <c r="C646" s="16">
        <f>IF($B646="","",IFERROR(INDEX(Materiais!$B$6:$B$405,MATCH($B646,Materiais!$A$6:$A$405,0)),"Código não cadastrado"))</f>
        <v/>
      </c>
      <c r="D646" s="16">
        <f>IF($B646="","",IFERROR(INDEX(Materiais!$C$6:$C$405,MATCH($B646,Materiais!$A$6:$A$405,0)),""))</f>
        <v/>
      </c>
      <c r="E646" s="22" t="n"/>
      <c r="F646" s="18">
        <f>IF($B646="","",IFERROR(INDEX(Materiais!$D$6:$D$405,MATCH($B646,Materiais!$A$6:$A$405,0)),0))</f>
        <v/>
      </c>
      <c r="G646" s="18">
        <f>IF(OR(E646="",F646=""),"",E646*F646)</f>
        <v/>
      </c>
    </row>
    <row r="647">
      <c r="A647" s="16" t="n"/>
      <c r="B647" s="16" t="n"/>
      <c r="C647" s="16">
        <f>IF($B647="","",IFERROR(INDEX(Materiais!$B$6:$B$405,MATCH($B647,Materiais!$A$6:$A$405,0)),"Código não cadastrado"))</f>
        <v/>
      </c>
      <c r="D647" s="16">
        <f>IF($B647="","",IFERROR(INDEX(Materiais!$C$6:$C$405,MATCH($B647,Materiais!$A$6:$A$405,0)),""))</f>
        <v/>
      </c>
      <c r="E647" s="22" t="n"/>
      <c r="F647" s="18">
        <f>IF($B647="","",IFERROR(INDEX(Materiais!$D$6:$D$405,MATCH($B647,Materiais!$A$6:$A$405,0)),0))</f>
        <v/>
      </c>
      <c r="G647" s="18">
        <f>IF(OR(E647="",F647=""),"",E647*F647)</f>
        <v/>
      </c>
    </row>
    <row r="648">
      <c r="A648" s="16" t="n"/>
      <c r="B648" s="16" t="n"/>
      <c r="C648" s="16">
        <f>IF($B648="","",IFERROR(INDEX(Materiais!$B$6:$B$405,MATCH($B648,Materiais!$A$6:$A$405,0)),"Código não cadastrado"))</f>
        <v/>
      </c>
      <c r="D648" s="16">
        <f>IF($B648="","",IFERROR(INDEX(Materiais!$C$6:$C$405,MATCH($B648,Materiais!$A$6:$A$405,0)),""))</f>
        <v/>
      </c>
      <c r="E648" s="22" t="n"/>
      <c r="F648" s="18">
        <f>IF($B648="","",IFERROR(INDEX(Materiais!$D$6:$D$405,MATCH($B648,Materiais!$A$6:$A$405,0)),0))</f>
        <v/>
      </c>
      <c r="G648" s="18">
        <f>IF(OR(E648="",F648=""),"",E648*F648)</f>
        <v/>
      </c>
    </row>
    <row r="649">
      <c r="A649" s="16" t="n"/>
      <c r="B649" s="16" t="n"/>
      <c r="C649" s="16">
        <f>IF($B649="","",IFERROR(INDEX(Materiais!$B$6:$B$405,MATCH($B649,Materiais!$A$6:$A$405,0)),"Código não cadastrado"))</f>
        <v/>
      </c>
      <c r="D649" s="16">
        <f>IF($B649="","",IFERROR(INDEX(Materiais!$C$6:$C$405,MATCH($B649,Materiais!$A$6:$A$405,0)),""))</f>
        <v/>
      </c>
      <c r="E649" s="22" t="n"/>
      <c r="F649" s="18">
        <f>IF($B649="","",IFERROR(INDEX(Materiais!$D$6:$D$405,MATCH($B649,Materiais!$A$6:$A$405,0)),0))</f>
        <v/>
      </c>
      <c r="G649" s="18">
        <f>IF(OR(E649="",F649=""),"",E649*F649)</f>
        <v/>
      </c>
    </row>
    <row r="650">
      <c r="A650" s="16" t="n"/>
      <c r="B650" s="16" t="n"/>
      <c r="C650" s="16">
        <f>IF($B650="","",IFERROR(INDEX(Materiais!$B$6:$B$405,MATCH($B650,Materiais!$A$6:$A$405,0)),"Código não cadastrado"))</f>
        <v/>
      </c>
      <c r="D650" s="16">
        <f>IF($B650="","",IFERROR(INDEX(Materiais!$C$6:$C$405,MATCH($B650,Materiais!$A$6:$A$405,0)),""))</f>
        <v/>
      </c>
      <c r="E650" s="22" t="n"/>
      <c r="F650" s="18">
        <f>IF($B650="","",IFERROR(INDEX(Materiais!$D$6:$D$405,MATCH($B650,Materiais!$A$6:$A$405,0)),0))</f>
        <v/>
      </c>
      <c r="G650" s="18">
        <f>IF(OR(E650="",F650=""),"",E650*F650)</f>
        <v/>
      </c>
    </row>
    <row r="651">
      <c r="A651" s="16" t="n"/>
      <c r="B651" s="16" t="n"/>
      <c r="C651" s="16">
        <f>IF($B651="","",IFERROR(INDEX(Materiais!$B$6:$B$405,MATCH($B651,Materiais!$A$6:$A$405,0)),"Código não cadastrado"))</f>
        <v/>
      </c>
      <c r="D651" s="16">
        <f>IF($B651="","",IFERROR(INDEX(Materiais!$C$6:$C$405,MATCH($B651,Materiais!$A$6:$A$405,0)),""))</f>
        <v/>
      </c>
      <c r="E651" s="22" t="n"/>
      <c r="F651" s="18">
        <f>IF($B651="","",IFERROR(INDEX(Materiais!$D$6:$D$405,MATCH($B651,Materiais!$A$6:$A$405,0)),0))</f>
        <v/>
      </c>
      <c r="G651" s="18">
        <f>IF(OR(E651="",F651=""),"",E651*F651)</f>
        <v/>
      </c>
    </row>
    <row r="652">
      <c r="A652" s="16" t="n"/>
      <c r="B652" s="16" t="n"/>
      <c r="C652" s="16">
        <f>IF($B652="","",IFERROR(INDEX(Materiais!$B$6:$B$405,MATCH($B652,Materiais!$A$6:$A$405,0)),"Código não cadastrado"))</f>
        <v/>
      </c>
      <c r="D652" s="16">
        <f>IF($B652="","",IFERROR(INDEX(Materiais!$C$6:$C$405,MATCH($B652,Materiais!$A$6:$A$405,0)),""))</f>
        <v/>
      </c>
      <c r="E652" s="22" t="n"/>
      <c r="F652" s="18">
        <f>IF($B652="","",IFERROR(INDEX(Materiais!$D$6:$D$405,MATCH($B652,Materiais!$A$6:$A$405,0)),0))</f>
        <v/>
      </c>
      <c r="G652" s="18">
        <f>IF(OR(E652="",F652=""),"",E652*F652)</f>
        <v/>
      </c>
    </row>
    <row r="653">
      <c r="A653" s="16" t="n"/>
      <c r="B653" s="16" t="n"/>
      <c r="C653" s="16">
        <f>IF($B653="","",IFERROR(INDEX(Materiais!$B$6:$B$405,MATCH($B653,Materiais!$A$6:$A$405,0)),"Código não cadastrado"))</f>
        <v/>
      </c>
      <c r="D653" s="16">
        <f>IF($B653="","",IFERROR(INDEX(Materiais!$C$6:$C$405,MATCH($B653,Materiais!$A$6:$A$405,0)),""))</f>
        <v/>
      </c>
      <c r="E653" s="22" t="n"/>
      <c r="F653" s="18">
        <f>IF($B653="","",IFERROR(INDEX(Materiais!$D$6:$D$405,MATCH($B653,Materiais!$A$6:$A$405,0)),0))</f>
        <v/>
      </c>
      <c r="G653" s="18">
        <f>IF(OR(E653="",F653=""),"",E653*F653)</f>
        <v/>
      </c>
    </row>
    <row r="654">
      <c r="A654" s="16" t="n"/>
      <c r="B654" s="16" t="n"/>
      <c r="C654" s="16">
        <f>IF($B654="","",IFERROR(INDEX(Materiais!$B$6:$B$405,MATCH($B654,Materiais!$A$6:$A$405,0)),"Código não cadastrado"))</f>
        <v/>
      </c>
      <c r="D654" s="16">
        <f>IF($B654="","",IFERROR(INDEX(Materiais!$C$6:$C$405,MATCH($B654,Materiais!$A$6:$A$405,0)),""))</f>
        <v/>
      </c>
      <c r="E654" s="22" t="n"/>
      <c r="F654" s="18">
        <f>IF($B654="","",IFERROR(INDEX(Materiais!$D$6:$D$405,MATCH($B654,Materiais!$A$6:$A$405,0)),0))</f>
        <v/>
      </c>
      <c r="G654" s="18">
        <f>IF(OR(E654="",F654=""),"",E654*F654)</f>
        <v/>
      </c>
    </row>
    <row r="655">
      <c r="A655" s="16" t="n"/>
      <c r="B655" s="16" t="n"/>
      <c r="C655" s="16">
        <f>IF($B655="","",IFERROR(INDEX(Materiais!$B$6:$B$405,MATCH($B655,Materiais!$A$6:$A$405,0)),"Código não cadastrado"))</f>
        <v/>
      </c>
      <c r="D655" s="16">
        <f>IF($B655="","",IFERROR(INDEX(Materiais!$C$6:$C$405,MATCH($B655,Materiais!$A$6:$A$405,0)),""))</f>
        <v/>
      </c>
      <c r="E655" s="22" t="n"/>
      <c r="F655" s="18">
        <f>IF($B655="","",IFERROR(INDEX(Materiais!$D$6:$D$405,MATCH($B655,Materiais!$A$6:$A$405,0)),0))</f>
        <v/>
      </c>
      <c r="G655" s="18">
        <f>IF(OR(E655="",F655=""),"",E655*F655)</f>
        <v/>
      </c>
    </row>
    <row r="656">
      <c r="A656" s="16" t="n"/>
      <c r="B656" s="16" t="n"/>
      <c r="C656" s="16">
        <f>IF($B656="","",IFERROR(INDEX(Materiais!$B$6:$B$405,MATCH($B656,Materiais!$A$6:$A$405,0)),"Código não cadastrado"))</f>
        <v/>
      </c>
      <c r="D656" s="16">
        <f>IF($B656="","",IFERROR(INDEX(Materiais!$C$6:$C$405,MATCH($B656,Materiais!$A$6:$A$405,0)),""))</f>
        <v/>
      </c>
      <c r="E656" s="22" t="n"/>
      <c r="F656" s="18">
        <f>IF($B656="","",IFERROR(INDEX(Materiais!$D$6:$D$405,MATCH($B656,Materiais!$A$6:$A$405,0)),0))</f>
        <v/>
      </c>
      <c r="G656" s="18">
        <f>IF(OR(E656="",F656=""),"",E656*F656)</f>
        <v/>
      </c>
    </row>
    <row r="657">
      <c r="A657" s="16" t="n"/>
      <c r="B657" s="16" t="n"/>
      <c r="C657" s="16">
        <f>IF($B657="","",IFERROR(INDEX(Materiais!$B$6:$B$405,MATCH($B657,Materiais!$A$6:$A$405,0)),"Código não cadastrado"))</f>
        <v/>
      </c>
      <c r="D657" s="16">
        <f>IF($B657="","",IFERROR(INDEX(Materiais!$C$6:$C$405,MATCH($B657,Materiais!$A$6:$A$405,0)),""))</f>
        <v/>
      </c>
      <c r="E657" s="22" t="n"/>
      <c r="F657" s="18">
        <f>IF($B657="","",IFERROR(INDEX(Materiais!$D$6:$D$405,MATCH($B657,Materiais!$A$6:$A$405,0)),0))</f>
        <v/>
      </c>
      <c r="G657" s="18">
        <f>IF(OR(E657="",F657=""),"",E657*F657)</f>
        <v/>
      </c>
    </row>
    <row r="658">
      <c r="A658" s="16" t="n"/>
      <c r="B658" s="16" t="n"/>
      <c r="C658" s="16">
        <f>IF($B658="","",IFERROR(INDEX(Materiais!$B$6:$B$405,MATCH($B658,Materiais!$A$6:$A$405,0)),"Código não cadastrado"))</f>
        <v/>
      </c>
      <c r="D658" s="16">
        <f>IF($B658="","",IFERROR(INDEX(Materiais!$C$6:$C$405,MATCH($B658,Materiais!$A$6:$A$405,0)),""))</f>
        <v/>
      </c>
      <c r="E658" s="22" t="n"/>
      <c r="F658" s="18">
        <f>IF($B658="","",IFERROR(INDEX(Materiais!$D$6:$D$405,MATCH($B658,Materiais!$A$6:$A$405,0)),0))</f>
        <v/>
      </c>
      <c r="G658" s="18">
        <f>IF(OR(E658="",F658=""),"",E658*F658)</f>
        <v/>
      </c>
    </row>
    <row r="659">
      <c r="A659" s="16" t="n"/>
      <c r="B659" s="16" t="n"/>
      <c r="C659" s="16">
        <f>IF($B659="","",IFERROR(INDEX(Materiais!$B$6:$B$405,MATCH($B659,Materiais!$A$6:$A$405,0)),"Código não cadastrado"))</f>
        <v/>
      </c>
      <c r="D659" s="16">
        <f>IF($B659="","",IFERROR(INDEX(Materiais!$C$6:$C$405,MATCH($B659,Materiais!$A$6:$A$405,0)),""))</f>
        <v/>
      </c>
      <c r="E659" s="22" t="n"/>
      <c r="F659" s="18">
        <f>IF($B659="","",IFERROR(INDEX(Materiais!$D$6:$D$405,MATCH($B659,Materiais!$A$6:$A$405,0)),0))</f>
        <v/>
      </c>
      <c r="G659" s="18">
        <f>IF(OR(E659="",F659=""),"",E659*F659)</f>
        <v/>
      </c>
    </row>
    <row r="660">
      <c r="A660" s="16" t="n"/>
      <c r="B660" s="16" t="n"/>
      <c r="C660" s="16">
        <f>IF($B660="","",IFERROR(INDEX(Materiais!$B$6:$B$405,MATCH($B660,Materiais!$A$6:$A$405,0)),"Código não cadastrado"))</f>
        <v/>
      </c>
      <c r="D660" s="16">
        <f>IF($B660="","",IFERROR(INDEX(Materiais!$C$6:$C$405,MATCH($B660,Materiais!$A$6:$A$405,0)),""))</f>
        <v/>
      </c>
      <c r="E660" s="22" t="n"/>
      <c r="F660" s="18">
        <f>IF($B660="","",IFERROR(INDEX(Materiais!$D$6:$D$405,MATCH($B660,Materiais!$A$6:$A$405,0)),0))</f>
        <v/>
      </c>
      <c r="G660" s="18">
        <f>IF(OR(E660="",F660=""),"",E660*F660)</f>
        <v/>
      </c>
    </row>
    <row r="661">
      <c r="A661" s="16" t="n"/>
      <c r="B661" s="16" t="n"/>
      <c r="C661" s="16">
        <f>IF($B661="","",IFERROR(INDEX(Materiais!$B$6:$B$405,MATCH($B661,Materiais!$A$6:$A$405,0)),"Código não cadastrado"))</f>
        <v/>
      </c>
      <c r="D661" s="16">
        <f>IF($B661="","",IFERROR(INDEX(Materiais!$C$6:$C$405,MATCH($B661,Materiais!$A$6:$A$405,0)),""))</f>
        <v/>
      </c>
      <c r="E661" s="22" t="n"/>
      <c r="F661" s="18">
        <f>IF($B661="","",IFERROR(INDEX(Materiais!$D$6:$D$405,MATCH($B661,Materiais!$A$6:$A$405,0)),0))</f>
        <v/>
      </c>
      <c r="G661" s="18">
        <f>IF(OR(E661="",F661=""),"",E661*F661)</f>
        <v/>
      </c>
    </row>
    <row r="662">
      <c r="A662" s="16" t="n"/>
      <c r="B662" s="16" t="n"/>
      <c r="C662" s="16">
        <f>IF($B662="","",IFERROR(INDEX(Materiais!$B$6:$B$405,MATCH($B662,Materiais!$A$6:$A$405,0)),"Código não cadastrado"))</f>
        <v/>
      </c>
      <c r="D662" s="16">
        <f>IF($B662="","",IFERROR(INDEX(Materiais!$C$6:$C$405,MATCH($B662,Materiais!$A$6:$A$405,0)),""))</f>
        <v/>
      </c>
      <c r="E662" s="22" t="n"/>
      <c r="F662" s="18">
        <f>IF($B662="","",IFERROR(INDEX(Materiais!$D$6:$D$405,MATCH($B662,Materiais!$A$6:$A$405,0)),0))</f>
        <v/>
      </c>
      <c r="G662" s="18">
        <f>IF(OR(E662="",F662=""),"",E662*F662)</f>
        <v/>
      </c>
    </row>
    <row r="663">
      <c r="A663" s="16" t="n"/>
      <c r="B663" s="16" t="n"/>
      <c r="C663" s="16">
        <f>IF($B663="","",IFERROR(INDEX(Materiais!$B$6:$B$405,MATCH($B663,Materiais!$A$6:$A$405,0)),"Código não cadastrado"))</f>
        <v/>
      </c>
      <c r="D663" s="16">
        <f>IF($B663="","",IFERROR(INDEX(Materiais!$C$6:$C$405,MATCH($B663,Materiais!$A$6:$A$405,0)),""))</f>
        <v/>
      </c>
      <c r="E663" s="22" t="n"/>
      <c r="F663" s="18">
        <f>IF($B663="","",IFERROR(INDEX(Materiais!$D$6:$D$405,MATCH($B663,Materiais!$A$6:$A$405,0)),0))</f>
        <v/>
      </c>
      <c r="G663" s="18">
        <f>IF(OR(E663="",F663=""),"",E663*F663)</f>
        <v/>
      </c>
    </row>
    <row r="664">
      <c r="A664" s="16" t="n"/>
      <c r="B664" s="16" t="n"/>
      <c r="C664" s="16">
        <f>IF($B664="","",IFERROR(INDEX(Materiais!$B$6:$B$405,MATCH($B664,Materiais!$A$6:$A$405,0)),"Código não cadastrado"))</f>
        <v/>
      </c>
      <c r="D664" s="16">
        <f>IF($B664="","",IFERROR(INDEX(Materiais!$C$6:$C$405,MATCH($B664,Materiais!$A$6:$A$405,0)),""))</f>
        <v/>
      </c>
      <c r="E664" s="22" t="n"/>
      <c r="F664" s="18">
        <f>IF($B664="","",IFERROR(INDEX(Materiais!$D$6:$D$405,MATCH($B664,Materiais!$A$6:$A$405,0)),0))</f>
        <v/>
      </c>
      <c r="G664" s="18">
        <f>IF(OR(E664="",F664=""),"",E664*F664)</f>
        <v/>
      </c>
    </row>
    <row r="665">
      <c r="A665" s="16" t="n"/>
      <c r="B665" s="16" t="n"/>
      <c r="C665" s="16">
        <f>IF($B665="","",IFERROR(INDEX(Materiais!$B$6:$B$405,MATCH($B665,Materiais!$A$6:$A$405,0)),"Código não cadastrado"))</f>
        <v/>
      </c>
      <c r="D665" s="16">
        <f>IF($B665="","",IFERROR(INDEX(Materiais!$C$6:$C$405,MATCH($B665,Materiais!$A$6:$A$405,0)),""))</f>
        <v/>
      </c>
      <c r="E665" s="22" t="n"/>
      <c r="F665" s="18">
        <f>IF($B665="","",IFERROR(INDEX(Materiais!$D$6:$D$405,MATCH($B665,Materiais!$A$6:$A$405,0)),0))</f>
        <v/>
      </c>
      <c r="G665" s="18">
        <f>IF(OR(E665="",F665=""),"",E665*F665)</f>
        <v/>
      </c>
    </row>
    <row r="666">
      <c r="A666" s="16" t="n"/>
      <c r="B666" s="16" t="n"/>
      <c r="C666" s="16">
        <f>IF($B666="","",IFERROR(INDEX(Materiais!$B$6:$B$405,MATCH($B666,Materiais!$A$6:$A$405,0)),"Código não cadastrado"))</f>
        <v/>
      </c>
      <c r="D666" s="16">
        <f>IF($B666="","",IFERROR(INDEX(Materiais!$C$6:$C$405,MATCH($B666,Materiais!$A$6:$A$405,0)),""))</f>
        <v/>
      </c>
      <c r="E666" s="22" t="n"/>
      <c r="F666" s="18">
        <f>IF($B666="","",IFERROR(INDEX(Materiais!$D$6:$D$405,MATCH($B666,Materiais!$A$6:$A$405,0)),0))</f>
        <v/>
      </c>
      <c r="G666" s="18">
        <f>IF(OR(E666="",F666=""),"",E666*F666)</f>
        <v/>
      </c>
    </row>
    <row r="667">
      <c r="A667" s="16" t="n"/>
      <c r="B667" s="16" t="n"/>
      <c r="C667" s="16">
        <f>IF($B667="","",IFERROR(INDEX(Materiais!$B$6:$B$405,MATCH($B667,Materiais!$A$6:$A$405,0)),"Código não cadastrado"))</f>
        <v/>
      </c>
      <c r="D667" s="16">
        <f>IF($B667="","",IFERROR(INDEX(Materiais!$C$6:$C$405,MATCH($B667,Materiais!$A$6:$A$405,0)),""))</f>
        <v/>
      </c>
      <c r="E667" s="22" t="n"/>
      <c r="F667" s="18">
        <f>IF($B667="","",IFERROR(INDEX(Materiais!$D$6:$D$405,MATCH($B667,Materiais!$A$6:$A$405,0)),0))</f>
        <v/>
      </c>
      <c r="G667" s="18">
        <f>IF(OR(E667="",F667=""),"",E667*F667)</f>
        <v/>
      </c>
    </row>
    <row r="668">
      <c r="A668" s="16" t="n"/>
      <c r="B668" s="16" t="n"/>
      <c r="C668" s="16">
        <f>IF($B668="","",IFERROR(INDEX(Materiais!$B$6:$B$405,MATCH($B668,Materiais!$A$6:$A$405,0)),"Código não cadastrado"))</f>
        <v/>
      </c>
      <c r="D668" s="16">
        <f>IF($B668="","",IFERROR(INDEX(Materiais!$C$6:$C$405,MATCH($B668,Materiais!$A$6:$A$405,0)),""))</f>
        <v/>
      </c>
      <c r="E668" s="22" t="n"/>
      <c r="F668" s="18">
        <f>IF($B668="","",IFERROR(INDEX(Materiais!$D$6:$D$405,MATCH($B668,Materiais!$A$6:$A$405,0)),0))</f>
        <v/>
      </c>
      <c r="G668" s="18">
        <f>IF(OR(E668="",F668=""),"",E668*F668)</f>
        <v/>
      </c>
    </row>
    <row r="669">
      <c r="A669" s="16" t="n"/>
      <c r="B669" s="16" t="n"/>
      <c r="C669" s="16">
        <f>IF($B669="","",IFERROR(INDEX(Materiais!$B$6:$B$405,MATCH($B669,Materiais!$A$6:$A$405,0)),"Código não cadastrado"))</f>
        <v/>
      </c>
      <c r="D669" s="16">
        <f>IF($B669="","",IFERROR(INDEX(Materiais!$C$6:$C$405,MATCH($B669,Materiais!$A$6:$A$405,0)),""))</f>
        <v/>
      </c>
      <c r="E669" s="22" t="n"/>
      <c r="F669" s="18">
        <f>IF($B669="","",IFERROR(INDEX(Materiais!$D$6:$D$405,MATCH($B669,Materiais!$A$6:$A$405,0)),0))</f>
        <v/>
      </c>
      <c r="G669" s="18">
        <f>IF(OR(E669="",F669=""),"",E669*F669)</f>
        <v/>
      </c>
    </row>
    <row r="670">
      <c r="A670" s="16" t="n"/>
      <c r="B670" s="16" t="n"/>
      <c r="C670" s="16">
        <f>IF($B670="","",IFERROR(INDEX(Materiais!$B$6:$B$405,MATCH($B670,Materiais!$A$6:$A$405,0)),"Código não cadastrado"))</f>
        <v/>
      </c>
      <c r="D670" s="16">
        <f>IF($B670="","",IFERROR(INDEX(Materiais!$C$6:$C$405,MATCH($B670,Materiais!$A$6:$A$405,0)),""))</f>
        <v/>
      </c>
      <c r="E670" s="22" t="n"/>
      <c r="F670" s="18">
        <f>IF($B670="","",IFERROR(INDEX(Materiais!$D$6:$D$405,MATCH($B670,Materiais!$A$6:$A$405,0)),0))</f>
        <v/>
      </c>
      <c r="G670" s="18">
        <f>IF(OR(E670="",F670=""),"",E670*F670)</f>
        <v/>
      </c>
    </row>
    <row r="671">
      <c r="A671" s="16" t="n"/>
      <c r="B671" s="16" t="n"/>
      <c r="C671" s="16">
        <f>IF($B671="","",IFERROR(INDEX(Materiais!$B$6:$B$405,MATCH($B671,Materiais!$A$6:$A$405,0)),"Código não cadastrado"))</f>
        <v/>
      </c>
      <c r="D671" s="16">
        <f>IF($B671="","",IFERROR(INDEX(Materiais!$C$6:$C$405,MATCH($B671,Materiais!$A$6:$A$405,0)),""))</f>
        <v/>
      </c>
      <c r="E671" s="22" t="n"/>
      <c r="F671" s="18">
        <f>IF($B671="","",IFERROR(INDEX(Materiais!$D$6:$D$405,MATCH($B671,Materiais!$A$6:$A$405,0)),0))</f>
        <v/>
      </c>
      <c r="G671" s="18">
        <f>IF(OR(E671="",F671=""),"",E671*F671)</f>
        <v/>
      </c>
    </row>
    <row r="672">
      <c r="A672" s="16" t="n"/>
      <c r="B672" s="16" t="n"/>
      <c r="C672" s="16">
        <f>IF($B672="","",IFERROR(INDEX(Materiais!$B$6:$B$405,MATCH($B672,Materiais!$A$6:$A$405,0)),"Código não cadastrado"))</f>
        <v/>
      </c>
      <c r="D672" s="16">
        <f>IF($B672="","",IFERROR(INDEX(Materiais!$C$6:$C$405,MATCH($B672,Materiais!$A$6:$A$405,0)),""))</f>
        <v/>
      </c>
      <c r="E672" s="22" t="n"/>
      <c r="F672" s="18">
        <f>IF($B672="","",IFERROR(INDEX(Materiais!$D$6:$D$405,MATCH($B672,Materiais!$A$6:$A$405,0)),0))</f>
        <v/>
      </c>
      <c r="G672" s="18">
        <f>IF(OR(E672="",F672=""),"",E672*F672)</f>
        <v/>
      </c>
    </row>
    <row r="673">
      <c r="A673" s="16" t="n"/>
      <c r="B673" s="16" t="n"/>
      <c r="C673" s="16">
        <f>IF($B673="","",IFERROR(INDEX(Materiais!$B$6:$B$405,MATCH($B673,Materiais!$A$6:$A$405,0)),"Código não cadastrado"))</f>
        <v/>
      </c>
      <c r="D673" s="16">
        <f>IF($B673="","",IFERROR(INDEX(Materiais!$C$6:$C$405,MATCH($B673,Materiais!$A$6:$A$405,0)),""))</f>
        <v/>
      </c>
      <c r="E673" s="22" t="n"/>
      <c r="F673" s="18">
        <f>IF($B673="","",IFERROR(INDEX(Materiais!$D$6:$D$405,MATCH($B673,Materiais!$A$6:$A$405,0)),0))</f>
        <v/>
      </c>
      <c r="G673" s="18">
        <f>IF(OR(E673="",F673=""),"",E673*F673)</f>
        <v/>
      </c>
    </row>
    <row r="674">
      <c r="A674" s="16" t="n"/>
      <c r="B674" s="16" t="n"/>
      <c r="C674" s="16">
        <f>IF($B674="","",IFERROR(INDEX(Materiais!$B$6:$B$405,MATCH($B674,Materiais!$A$6:$A$405,0)),"Código não cadastrado"))</f>
        <v/>
      </c>
      <c r="D674" s="16">
        <f>IF($B674="","",IFERROR(INDEX(Materiais!$C$6:$C$405,MATCH($B674,Materiais!$A$6:$A$405,0)),""))</f>
        <v/>
      </c>
      <c r="E674" s="22" t="n"/>
      <c r="F674" s="18">
        <f>IF($B674="","",IFERROR(INDEX(Materiais!$D$6:$D$405,MATCH($B674,Materiais!$A$6:$A$405,0)),0))</f>
        <v/>
      </c>
      <c r="G674" s="18">
        <f>IF(OR(E674="",F674=""),"",E674*F674)</f>
        <v/>
      </c>
    </row>
    <row r="675">
      <c r="A675" s="16" t="n"/>
      <c r="B675" s="16" t="n"/>
      <c r="C675" s="16">
        <f>IF($B675="","",IFERROR(INDEX(Materiais!$B$6:$B$405,MATCH($B675,Materiais!$A$6:$A$405,0)),"Código não cadastrado"))</f>
        <v/>
      </c>
      <c r="D675" s="16">
        <f>IF($B675="","",IFERROR(INDEX(Materiais!$C$6:$C$405,MATCH($B675,Materiais!$A$6:$A$405,0)),""))</f>
        <v/>
      </c>
      <c r="E675" s="22" t="n"/>
      <c r="F675" s="18">
        <f>IF($B675="","",IFERROR(INDEX(Materiais!$D$6:$D$405,MATCH($B675,Materiais!$A$6:$A$405,0)),0))</f>
        <v/>
      </c>
      <c r="G675" s="18">
        <f>IF(OR(E675="",F675=""),"",E675*F675)</f>
        <v/>
      </c>
    </row>
    <row r="676">
      <c r="A676" s="16" t="n"/>
      <c r="B676" s="16" t="n"/>
      <c r="C676" s="16">
        <f>IF($B676="","",IFERROR(INDEX(Materiais!$B$6:$B$405,MATCH($B676,Materiais!$A$6:$A$405,0)),"Código não cadastrado"))</f>
        <v/>
      </c>
      <c r="D676" s="16">
        <f>IF($B676="","",IFERROR(INDEX(Materiais!$C$6:$C$405,MATCH($B676,Materiais!$A$6:$A$405,0)),""))</f>
        <v/>
      </c>
      <c r="E676" s="22" t="n"/>
      <c r="F676" s="18">
        <f>IF($B676="","",IFERROR(INDEX(Materiais!$D$6:$D$405,MATCH($B676,Materiais!$A$6:$A$405,0)),0))</f>
        <v/>
      </c>
      <c r="G676" s="18">
        <f>IF(OR(E676="",F676=""),"",E676*F676)</f>
        <v/>
      </c>
    </row>
    <row r="677">
      <c r="A677" s="16" t="n"/>
      <c r="B677" s="16" t="n"/>
      <c r="C677" s="16">
        <f>IF($B677="","",IFERROR(INDEX(Materiais!$B$6:$B$405,MATCH($B677,Materiais!$A$6:$A$405,0)),"Código não cadastrado"))</f>
        <v/>
      </c>
      <c r="D677" s="16">
        <f>IF($B677="","",IFERROR(INDEX(Materiais!$C$6:$C$405,MATCH($B677,Materiais!$A$6:$A$405,0)),""))</f>
        <v/>
      </c>
      <c r="E677" s="22" t="n"/>
      <c r="F677" s="18">
        <f>IF($B677="","",IFERROR(INDEX(Materiais!$D$6:$D$405,MATCH($B677,Materiais!$A$6:$A$405,0)),0))</f>
        <v/>
      </c>
      <c r="G677" s="18">
        <f>IF(OR(E677="",F677=""),"",E677*F677)</f>
        <v/>
      </c>
    </row>
    <row r="678">
      <c r="A678" s="16" t="n"/>
      <c r="B678" s="16" t="n"/>
      <c r="C678" s="16">
        <f>IF($B678="","",IFERROR(INDEX(Materiais!$B$6:$B$405,MATCH($B678,Materiais!$A$6:$A$405,0)),"Código não cadastrado"))</f>
        <v/>
      </c>
      <c r="D678" s="16">
        <f>IF($B678="","",IFERROR(INDEX(Materiais!$C$6:$C$405,MATCH($B678,Materiais!$A$6:$A$405,0)),""))</f>
        <v/>
      </c>
      <c r="E678" s="22" t="n"/>
      <c r="F678" s="18">
        <f>IF($B678="","",IFERROR(INDEX(Materiais!$D$6:$D$405,MATCH($B678,Materiais!$A$6:$A$405,0)),0))</f>
        <v/>
      </c>
      <c r="G678" s="18">
        <f>IF(OR(E678="",F678=""),"",E678*F678)</f>
        <v/>
      </c>
    </row>
    <row r="679">
      <c r="A679" s="16" t="n"/>
      <c r="B679" s="16" t="n"/>
      <c r="C679" s="16">
        <f>IF($B679="","",IFERROR(INDEX(Materiais!$B$6:$B$405,MATCH($B679,Materiais!$A$6:$A$405,0)),"Código não cadastrado"))</f>
        <v/>
      </c>
      <c r="D679" s="16">
        <f>IF($B679="","",IFERROR(INDEX(Materiais!$C$6:$C$405,MATCH($B679,Materiais!$A$6:$A$405,0)),""))</f>
        <v/>
      </c>
      <c r="E679" s="22" t="n"/>
      <c r="F679" s="18">
        <f>IF($B679="","",IFERROR(INDEX(Materiais!$D$6:$D$405,MATCH($B679,Materiais!$A$6:$A$405,0)),0))</f>
        <v/>
      </c>
      <c r="G679" s="18">
        <f>IF(OR(E679="",F679=""),"",E679*F679)</f>
        <v/>
      </c>
    </row>
    <row r="680">
      <c r="A680" s="16" t="n"/>
      <c r="B680" s="16" t="n"/>
      <c r="C680" s="16">
        <f>IF($B680="","",IFERROR(INDEX(Materiais!$B$6:$B$405,MATCH($B680,Materiais!$A$6:$A$405,0)),"Código não cadastrado"))</f>
        <v/>
      </c>
      <c r="D680" s="16">
        <f>IF($B680="","",IFERROR(INDEX(Materiais!$C$6:$C$405,MATCH($B680,Materiais!$A$6:$A$405,0)),""))</f>
        <v/>
      </c>
      <c r="E680" s="22" t="n"/>
      <c r="F680" s="18">
        <f>IF($B680="","",IFERROR(INDEX(Materiais!$D$6:$D$405,MATCH($B680,Materiais!$A$6:$A$405,0)),0))</f>
        <v/>
      </c>
      <c r="G680" s="18">
        <f>IF(OR(E680="",F680=""),"",E680*F680)</f>
        <v/>
      </c>
    </row>
    <row r="681">
      <c r="A681" s="16" t="n"/>
      <c r="B681" s="16" t="n"/>
      <c r="C681" s="16">
        <f>IF($B681="","",IFERROR(INDEX(Materiais!$B$6:$B$405,MATCH($B681,Materiais!$A$6:$A$405,0)),"Código não cadastrado"))</f>
        <v/>
      </c>
      <c r="D681" s="16">
        <f>IF($B681="","",IFERROR(INDEX(Materiais!$C$6:$C$405,MATCH($B681,Materiais!$A$6:$A$405,0)),""))</f>
        <v/>
      </c>
      <c r="E681" s="22" t="n"/>
      <c r="F681" s="18">
        <f>IF($B681="","",IFERROR(INDEX(Materiais!$D$6:$D$405,MATCH($B681,Materiais!$A$6:$A$405,0)),0))</f>
        <v/>
      </c>
      <c r="G681" s="18">
        <f>IF(OR(E681="",F681=""),"",E681*F681)</f>
        <v/>
      </c>
    </row>
    <row r="682">
      <c r="A682" s="16" t="n"/>
      <c r="B682" s="16" t="n"/>
      <c r="C682" s="16">
        <f>IF($B682="","",IFERROR(INDEX(Materiais!$B$6:$B$405,MATCH($B682,Materiais!$A$6:$A$405,0)),"Código não cadastrado"))</f>
        <v/>
      </c>
      <c r="D682" s="16">
        <f>IF($B682="","",IFERROR(INDEX(Materiais!$C$6:$C$405,MATCH($B682,Materiais!$A$6:$A$405,0)),""))</f>
        <v/>
      </c>
      <c r="E682" s="22" t="n"/>
      <c r="F682" s="18">
        <f>IF($B682="","",IFERROR(INDEX(Materiais!$D$6:$D$405,MATCH($B682,Materiais!$A$6:$A$405,0)),0))</f>
        <v/>
      </c>
      <c r="G682" s="18">
        <f>IF(OR(E682="",F682=""),"",E682*F682)</f>
        <v/>
      </c>
    </row>
    <row r="683">
      <c r="A683" s="16" t="n"/>
      <c r="B683" s="16" t="n"/>
      <c r="C683" s="16">
        <f>IF($B683="","",IFERROR(INDEX(Materiais!$B$6:$B$405,MATCH($B683,Materiais!$A$6:$A$405,0)),"Código não cadastrado"))</f>
        <v/>
      </c>
      <c r="D683" s="16">
        <f>IF($B683="","",IFERROR(INDEX(Materiais!$C$6:$C$405,MATCH($B683,Materiais!$A$6:$A$405,0)),""))</f>
        <v/>
      </c>
      <c r="E683" s="22" t="n"/>
      <c r="F683" s="18">
        <f>IF($B683="","",IFERROR(INDEX(Materiais!$D$6:$D$405,MATCH($B683,Materiais!$A$6:$A$405,0)),0))</f>
        <v/>
      </c>
      <c r="G683" s="18">
        <f>IF(OR(E683="",F683=""),"",E683*F683)</f>
        <v/>
      </c>
    </row>
    <row r="684">
      <c r="A684" s="16" t="n"/>
      <c r="B684" s="16" t="n"/>
      <c r="C684" s="16">
        <f>IF($B684="","",IFERROR(INDEX(Materiais!$B$6:$B$405,MATCH($B684,Materiais!$A$6:$A$405,0)),"Código não cadastrado"))</f>
        <v/>
      </c>
      <c r="D684" s="16">
        <f>IF($B684="","",IFERROR(INDEX(Materiais!$C$6:$C$405,MATCH($B684,Materiais!$A$6:$A$405,0)),""))</f>
        <v/>
      </c>
      <c r="E684" s="22" t="n"/>
      <c r="F684" s="18">
        <f>IF($B684="","",IFERROR(INDEX(Materiais!$D$6:$D$405,MATCH($B684,Materiais!$A$6:$A$405,0)),0))</f>
        <v/>
      </c>
      <c r="G684" s="18">
        <f>IF(OR(E684="",F684=""),"",E684*F684)</f>
        <v/>
      </c>
    </row>
    <row r="685">
      <c r="A685" s="16" t="n"/>
      <c r="B685" s="16" t="n"/>
      <c r="C685" s="16">
        <f>IF($B685="","",IFERROR(INDEX(Materiais!$B$6:$B$405,MATCH($B685,Materiais!$A$6:$A$405,0)),"Código não cadastrado"))</f>
        <v/>
      </c>
      <c r="D685" s="16">
        <f>IF($B685="","",IFERROR(INDEX(Materiais!$C$6:$C$405,MATCH($B685,Materiais!$A$6:$A$405,0)),""))</f>
        <v/>
      </c>
      <c r="E685" s="22" t="n"/>
      <c r="F685" s="18">
        <f>IF($B685="","",IFERROR(INDEX(Materiais!$D$6:$D$405,MATCH($B685,Materiais!$A$6:$A$405,0)),0))</f>
        <v/>
      </c>
      <c r="G685" s="18">
        <f>IF(OR(E685="",F685=""),"",E685*F685)</f>
        <v/>
      </c>
    </row>
    <row r="686">
      <c r="A686" s="16" t="n"/>
      <c r="B686" s="16" t="n"/>
      <c r="C686" s="16">
        <f>IF($B686="","",IFERROR(INDEX(Materiais!$B$6:$B$405,MATCH($B686,Materiais!$A$6:$A$405,0)),"Código não cadastrado"))</f>
        <v/>
      </c>
      <c r="D686" s="16">
        <f>IF($B686="","",IFERROR(INDEX(Materiais!$C$6:$C$405,MATCH($B686,Materiais!$A$6:$A$405,0)),""))</f>
        <v/>
      </c>
      <c r="E686" s="22" t="n"/>
      <c r="F686" s="18">
        <f>IF($B686="","",IFERROR(INDEX(Materiais!$D$6:$D$405,MATCH($B686,Materiais!$A$6:$A$405,0)),0))</f>
        <v/>
      </c>
      <c r="G686" s="18">
        <f>IF(OR(E686="",F686=""),"",E686*F686)</f>
        <v/>
      </c>
    </row>
    <row r="687">
      <c r="A687" s="16" t="n"/>
      <c r="B687" s="16" t="n"/>
      <c r="C687" s="16">
        <f>IF($B687="","",IFERROR(INDEX(Materiais!$B$6:$B$405,MATCH($B687,Materiais!$A$6:$A$405,0)),"Código não cadastrado"))</f>
        <v/>
      </c>
      <c r="D687" s="16">
        <f>IF($B687="","",IFERROR(INDEX(Materiais!$C$6:$C$405,MATCH($B687,Materiais!$A$6:$A$405,0)),""))</f>
        <v/>
      </c>
      <c r="E687" s="22" t="n"/>
      <c r="F687" s="18">
        <f>IF($B687="","",IFERROR(INDEX(Materiais!$D$6:$D$405,MATCH($B687,Materiais!$A$6:$A$405,0)),0))</f>
        <v/>
      </c>
      <c r="G687" s="18">
        <f>IF(OR(E687="",F687=""),"",E687*F687)</f>
        <v/>
      </c>
    </row>
    <row r="688">
      <c r="A688" s="16" t="n"/>
      <c r="B688" s="16" t="n"/>
      <c r="C688" s="16">
        <f>IF($B688="","",IFERROR(INDEX(Materiais!$B$6:$B$405,MATCH($B688,Materiais!$A$6:$A$405,0)),"Código não cadastrado"))</f>
        <v/>
      </c>
      <c r="D688" s="16">
        <f>IF($B688="","",IFERROR(INDEX(Materiais!$C$6:$C$405,MATCH($B688,Materiais!$A$6:$A$405,0)),""))</f>
        <v/>
      </c>
      <c r="E688" s="22" t="n"/>
      <c r="F688" s="18">
        <f>IF($B688="","",IFERROR(INDEX(Materiais!$D$6:$D$405,MATCH($B688,Materiais!$A$6:$A$405,0)),0))</f>
        <v/>
      </c>
      <c r="G688" s="18">
        <f>IF(OR(E688="",F688=""),"",E688*F688)</f>
        <v/>
      </c>
    </row>
    <row r="689">
      <c r="A689" s="16" t="n"/>
      <c r="B689" s="16" t="n"/>
      <c r="C689" s="16">
        <f>IF($B689="","",IFERROR(INDEX(Materiais!$B$6:$B$405,MATCH($B689,Materiais!$A$6:$A$405,0)),"Código não cadastrado"))</f>
        <v/>
      </c>
      <c r="D689" s="16">
        <f>IF($B689="","",IFERROR(INDEX(Materiais!$C$6:$C$405,MATCH($B689,Materiais!$A$6:$A$405,0)),""))</f>
        <v/>
      </c>
      <c r="E689" s="22" t="n"/>
      <c r="F689" s="18">
        <f>IF($B689="","",IFERROR(INDEX(Materiais!$D$6:$D$405,MATCH($B689,Materiais!$A$6:$A$405,0)),0))</f>
        <v/>
      </c>
      <c r="G689" s="18">
        <f>IF(OR(E689="",F689=""),"",E689*F689)</f>
        <v/>
      </c>
    </row>
    <row r="690">
      <c r="A690" s="16" t="n"/>
      <c r="B690" s="16" t="n"/>
      <c r="C690" s="16">
        <f>IF($B690="","",IFERROR(INDEX(Materiais!$B$6:$B$405,MATCH($B690,Materiais!$A$6:$A$405,0)),"Código não cadastrado"))</f>
        <v/>
      </c>
      <c r="D690" s="16">
        <f>IF($B690="","",IFERROR(INDEX(Materiais!$C$6:$C$405,MATCH($B690,Materiais!$A$6:$A$405,0)),""))</f>
        <v/>
      </c>
      <c r="E690" s="22" t="n"/>
      <c r="F690" s="18">
        <f>IF($B690="","",IFERROR(INDEX(Materiais!$D$6:$D$405,MATCH($B690,Materiais!$A$6:$A$405,0)),0))</f>
        <v/>
      </c>
      <c r="G690" s="18">
        <f>IF(OR(E690="",F690=""),"",E690*F690)</f>
        <v/>
      </c>
    </row>
    <row r="691">
      <c r="A691" s="16" t="n"/>
      <c r="B691" s="16" t="n"/>
      <c r="C691" s="16">
        <f>IF($B691="","",IFERROR(INDEX(Materiais!$B$6:$B$405,MATCH($B691,Materiais!$A$6:$A$405,0)),"Código não cadastrado"))</f>
        <v/>
      </c>
      <c r="D691" s="16">
        <f>IF($B691="","",IFERROR(INDEX(Materiais!$C$6:$C$405,MATCH($B691,Materiais!$A$6:$A$405,0)),""))</f>
        <v/>
      </c>
      <c r="E691" s="22" t="n"/>
      <c r="F691" s="18">
        <f>IF($B691="","",IFERROR(INDEX(Materiais!$D$6:$D$405,MATCH($B691,Materiais!$A$6:$A$405,0)),0))</f>
        <v/>
      </c>
      <c r="G691" s="18">
        <f>IF(OR(E691="",F691=""),"",E691*F691)</f>
        <v/>
      </c>
    </row>
    <row r="692">
      <c r="A692" s="16" t="n"/>
      <c r="B692" s="16" t="n"/>
      <c r="C692" s="16">
        <f>IF($B692="","",IFERROR(INDEX(Materiais!$B$6:$B$405,MATCH($B692,Materiais!$A$6:$A$405,0)),"Código não cadastrado"))</f>
        <v/>
      </c>
      <c r="D692" s="16">
        <f>IF($B692="","",IFERROR(INDEX(Materiais!$C$6:$C$405,MATCH($B692,Materiais!$A$6:$A$405,0)),""))</f>
        <v/>
      </c>
      <c r="E692" s="22" t="n"/>
      <c r="F692" s="18">
        <f>IF($B692="","",IFERROR(INDEX(Materiais!$D$6:$D$405,MATCH($B692,Materiais!$A$6:$A$405,0)),0))</f>
        <v/>
      </c>
      <c r="G692" s="18">
        <f>IF(OR(E692="",F692=""),"",E692*F692)</f>
        <v/>
      </c>
    </row>
    <row r="693">
      <c r="A693" s="16" t="n"/>
      <c r="B693" s="16" t="n"/>
      <c r="C693" s="16">
        <f>IF($B693="","",IFERROR(INDEX(Materiais!$B$6:$B$405,MATCH($B693,Materiais!$A$6:$A$405,0)),"Código não cadastrado"))</f>
        <v/>
      </c>
      <c r="D693" s="16">
        <f>IF($B693="","",IFERROR(INDEX(Materiais!$C$6:$C$405,MATCH($B693,Materiais!$A$6:$A$405,0)),""))</f>
        <v/>
      </c>
      <c r="E693" s="22" t="n"/>
      <c r="F693" s="18">
        <f>IF($B693="","",IFERROR(INDEX(Materiais!$D$6:$D$405,MATCH($B693,Materiais!$A$6:$A$405,0)),0))</f>
        <v/>
      </c>
      <c r="G693" s="18">
        <f>IF(OR(E693="",F693=""),"",E693*F693)</f>
        <v/>
      </c>
    </row>
    <row r="694">
      <c r="A694" s="16" t="n"/>
      <c r="B694" s="16" t="n"/>
      <c r="C694" s="16">
        <f>IF($B694="","",IFERROR(INDEX(Materiais!$B$6:$B$405,MATCH($B694,Materiais!$A$6:$A$405,0)),"Código não cadastrado"))</f>
        <v/>
      </c>
      <c r="D694" s="16">
        <f>IF($B694="","",IFERROR(INDEX(Materiais!$C$6:$C$405,MATCH($B694,Materiais!$A$6:$A$405,0)),""))</f>
        <v/>
      </c>
      <c r="E694" s="22" t="n"/>
      <c r="F694" s="18">
        <f>IF($B694="","",IFERROR(INDEX(Materiais!$D$6:$D$405,MATCH($B694,Materiais!$A$6:$A$405,0)),0))</f>
        <v/>
      </c>
      <c r="G694" s="18">
        <f>IF(OR(E694="",F694=""),"",E694*F694)</f>
        <v/>
      </c>
    </row>
    <row r="695">
      <c r="A695" s="16" t="n"/>
      <c r="B695" s="16" t="n"/>
      <c r="C695" s="16">
        <f>IF($B695="","",IFERROR(INDEX(Materiais!$B$6:$B$405,MATCH($B695,Materiais!$A$6:$A$405,0)),"Código não cadastrado"))</f>
        <v/>
      </c>
      <c r="D695" s="16">
        <f>IF($B695="","",IFERROR(INDEX(Materiais!$C$6:$C$405,MATCH($B695,Materiais!$A$6:$A$405,0)),""))</f>
        <v/>
      </c>
      <c r="E695" s="22" t="n"/>
      <c r="F695" s="18">
        <f>IF($B695="","",IFERROR(INDEX(Materiais!$D$6:$D$405,MATCH($B695,Materiais!$A$6:$A$405,0)),0))</f>
        <v/>
      </c>
      <c r="G695" s="18">
        <f>IF(OR(E695="",F695=""),"",E695*F695)</f>
        <v/>
      </c>
    </row>
    <row r="696">
      <c r="A696" s="16" t="n"/>
      <c r="B696" s="16" t="n"/>
      <c r="C696" s="16">
        <f>IF($B696="","",IFERROR(INDEX(Materiais!$B$6:$B$405,MATCH($B696,Materiais!$A$6:$A$405,0)),"Código não cadastrado"))</f>
        <v/>
      </c>
      <c r="D696" s="16">
        <f>IF($B696="","",IFERROR(INDEX(Materiais!$C$6:$C$405,MATCH($B696,Materiais!$A$6:$A$405,0)),""))</f>
        <v/>
      </c>
      <c r="E696" s="22" t="n"/>
      <c r="F696" s="18">
        <f>IF($B696="","",IFERROR(INDEX(Materiais!$D$6:$D$405,MATCH($B696,Materiais!$A$6:$A$405,0)),0))</f>
        <v/>
      </c>
      <c r="G696" s="18">
        <f>IF(OR(E696="",F696=""),"",E696*F696)</f>
        <v/>
      </c>
    </row>
    <row r="697">
      <c r="A697" s="16" t="n"/>
      <c r="B697" s="16" t="n"/>
      <c r="C697" s="16">
        <f>IF($B697="","",IFERROR(INDEX(Materiais!$B$6:$B$405,MATCH($B697,Materiais!$A$6:$A$405,0)),"Código não cadastrado"))</f>
        <v/>
      </c>
      <c r="D697" s="16">
        <f>IF($B697="","",IFERROR(INDEX(Materiais!$C$6:$C$405,MATCH($B697,Materiais!$A$6:$A$405,0)),""))</f>
        <v/>
      </c>
      <c r="E697" s="22" t="n"/>
      <c r="F697" s="18">
        <f>IF($B697="","",IFERROR(INDEX(Materiais!$D$6:$D$405,MATCH($B697,Materiais!$A$6:$A$405,0)),0))</f>
        <v/>
      </c>
      <c r="G697" s="18">
        <f>IF(OR(E697="",F697=""),"",E697*F697)</f>
        <v/>
      </c>
    </row>
    <row r="698">
      <c r="A698" s="16" t="n"/>
      <c r="B698" s="16" t="n"/>
      <c r="C698" s="16">
        <f>IF($B698="","",IFERROR(INDEX(Materiais!$B$6:$B$405,MATCH($B698,Materiais!$A$6:$A$405,0)),"Código não cadastrado"))</f>
        <v/>
      </c>
      <c r="D698" s="16">
        <f>IF($B698="","",IFERROR(INDEX(Materiais!$C$6:$C$405,MATCH($B698,Materiais!$A$6:$A$405,0)),""))</f>
        <v/>
      </c>
      <c r="E698" s="22" t="n"/>
      <c r="F698" s="18">
        <f>IF($B698="","",IFERROR(INDEX(Materiais!$D$6:$D$405,MATCH($B698,Materiais!$A$6:$A$405,0)),0))</f>
        <v/>
      </c>
      <c r="G698" s="18">
        <f>IF(OR(E698="",F698=""),"",E698*F698)</f>
        <v/>
      </c>
    </row>
    <row r="699">
      <c r="A699" s="16" t="n"/>
      <c r="B699" s="16" t="n"/>
      <c r="C699" s="16">
        <f>IF($B699="","",IFERROR(INDEX(Materiais!$B$6:$B$405,MATCH($B699,Materiais!$A$6:$A$405,0)),"Código não cadastrado"))</f>
        <v/>
      </c>
      <c r="D699" s="16">
        <f>IF($B699="","",IFERROR(INDEX(Materiais!$C$6:$C$405,MATCH($B699,Materiais!$A$6:$A$405,0)),""))</f>
        <v/>
      </c>
      <c r="E699" s="22" t="n"/>
      <c r="F699" s="18">
        <f>IF($B699="","",IFERROR(INDEX(Materiais!$D$6:$D$405,MATCH($B699,Materiais!$A$6:$A$405,0)),0))</f>
        <v/>
      </c>
      <c r="G699" s="18">
        <f>IF(OR(E699="",F699=""),"",E699*F699)</f>
        <v/>
      </c>
    </row>
    <row r="700">
      <c r="A700" s="16" t="n"/>
      <c r="B700" s="16" t="n"/>
      <c r="C700" s="16">
        <f>IF($B700="","",IFERROR(INDEX(Materiais!$B$6:$B$405,MATCH($B700,Materiais!$A$6:$A$405,0)),"Código não cadastrado"))</f>
        <v/>
      </c>
      <c r="D700" s="16">
        <f>IF($B700="","",IFERROR(INDEX(Materiais!$C$6:$C$405,MATCH($B700,Materiais!$A$6:$A$405,0)),""))</f>
        <v/>
      </c>
      <c r="E700" s="22" t="n"/>
      <c r="F700" s="18">
        <f>IF($B700="","",IFERROR(INDEX(Materiais!$D$6:$D$405,MATCH($B700,Materiais!$A$6:$A$405,0)),0))</f>
        <v/>
      </c>
      <c r="G700" s="18">
        <f>IF(OR(E700="",F700=""),"",E700*F700)</f>
        <v/>
      </c>
    </row>
    <row r="701">
      <c r="A701" s="16" t="n"/>
      <c r="B701" s="16" t="n"/>
      <c r="C701" s="16">
        <f>IF($B701="","",IFERROR(INDEX(Materiais!$B$6:$B$405,MATCH($B701,Materiais!$A$6:$A$405,0)),"Código não cadastrado"))</f>
        <v/>
      </c>
      <c r="D701" s="16">
        <f>IF($B701="","",IFERROR(INDEX(Materiais!$C$6:$C$405,MATCH($B701,Materiais!$A$6:$A$405,0)),""))</f>
        <v/>
      </c>
      <c r="E701" s="22" t="n"/>
      <c r="F701" s="18">
        <f>IF($B701="","",IFERROR(INDEX(Materiais!$D$6:$D$405,MATCH($B701,Materiais!$A$6:$A$405,0)),0))</f>
        <v/>
      </c>
      <c r="G701" s="18">
        <f>IF(OR(E701="",F701=""),"",E701*F701)</f>
        <v/>
      </c>
    </row>
    <row r="702">
      <c r="A702" s="16" t="n"/>
      <c r="B702" s="16" t="n"/>
      <c r="C702" s="16">
        <f>IF($B702="","",IFERROR(INDEX(Materiais!$B$6:$B$405,MATCH($B702,Materiais!$A$6:$A$405,0)),"Código não cadastrado"))</f>
        <v/>
      </c>
      <c r="D702" s="16">
        <f>IF($B702="","",IFERROR(INDEX(Materiais!$C$6:$C$405,MATCH($B702,Materiais!$A$6:$A$405,0)),""))</f>
        <v/>
      </c>
      <c r="E702" s="22" t="n"/>
      <c r="F702" s="18">
        <f>IF($B702="","",IFERROR(INDEX(Materiais!$D$6:$D$405,MATCH($B702,Materiais!$A$6:$A$405,0)),0))</f>
        <v/>
      </c>
      <c r="G702" s="18">
        <f>IF(OR(E702="",F702=""),"",E702*F702)</f>
        <v/>
      </c>
    </row>
    <row r="703">
      <c r="A703" s="16" t="n"/>
      <c r="B703" s="16" t="n"/>
      <c r="C703" s="16">
        <f>IF($B703="","",IFERROR(INDEX(Materiais!$B$6:$B$405,MATCH($B703,Materiais!$A$6:$A$405,0)),"Código não cadastrado"))</f>
        <v/>
      </c>
      <c r="D703" s="16">
        <f>IF($B703="","",IFERROR(INDEX(Materiais!$C$6:$C$405,MATCH($B703,Materiais!$A$6:$A$405,0)),""))</f>
        <v/>
      </c>
      <c r="E703" s="22" t="n"/>
      <c r="F703" s="18">
        <f>IF($B703="","",IFERROR(INDEX(Materiais!$D$6:$D$405,MATCH($B703,Materiais!$A$6:$A$405,0)),0))</f>
        <v/>
      </c>
      <c r="G703" s="18">
        <f>IF(OR(E703="",F703=""),"",E703*F703)</f>
        <v/>
      </c>
    </row>
    <row r="704">
      <c r="A704" s="16" t="n"/>
      <c r="B704" s="16" t="n"/>
      <c r="C704" s="16">
        <f>IF($B704="","",IFERROR(INDEX(Materiais!$B$6:$B$405,MATCH($B704,Materiais!$A$6:$A$405,0)),"Código não cadastrado"))</f>
        <v/>
      </c>
      <c r="D704" s="16">
        <f>IF($B704="","",IFERROR(INDEX(Materiais!$C$6:$C$405,MATCH($B704,Materiais!$A$6:$A$405,0)),""))</f>
        <v/>
      </c>
      <c r="E704" s="22" t="n"/>
      <c r="F704" s="18">
        <f>IF($B704="","",IFERROR(INDEX(Materiais!$D$6:$D$405,MATCH($B704,Materiais!$A$6:$A$405,0)),0))</f>
        <v/>
      </c>
      <c r="G704" s="18">
        <f>IF(OR(E704="",F704=""),"",E704*F704)</f>
        <v/>
      </c>
    </row>
    <row r="705">
      <c r="A705" s="16" t="n"/>
      <c r="B705" s="16" t="n"/>
      <c r="C705" s="16">
        <f>IF($B705="","",IFERROR(INDEX(Materiais!$B$6:$B$405,MATCH($B705,Materiais!$A$6:$A$405,0)),"Código não cadastrado"))</f>
        <v/>
      </c>
      <c r="D705" s="16">
        <f>IF($B705="","",IFERROR(INDEX(Materiais!$C$6:$C$405,MATCH($B705,Materiais!$A$6:$A$405,0)),""))</f>
        <v/>
      </c>
      <c r="E705" s="22" t="n"/>
      <c r="F705" s="18">
        <f>IF($B705="","",IFERROR(INDEX(Materiais!$D$6:$D$405,MATCH($B705,Materiais!$A$6:$A$405,0)),0))</f>
        <v/>
      </c>
      <c r="G705" s="18">
        <f>IF(OR(E705="",F705=""),"",E705*F705)</f>
        <v/>
      </c>
    </row>
    <row r="706">
      <c r="A706" s="16" t="n"/>
      <c r="B706" s="16" t="n"/>
      <c r="C706" s="16">
        <f>IF($B706="","",IFERROR(INDEX(Materiais!$B$6:$B$405,MATCH($B706,Materiais!$A$6:$A$405,0)),"Código não cadastrado"))</f>
        <v/>
      </c>
      <c r="D706" s="16">
        <f>IF($B706="","",IFERROR(INDEX(Materiais!$C$6:$C$405,MATCH($B706,Materiais!$A$6:$A$405,0)),""))</f>
        <v/>
      </c>
      <c r="E706" s="22" t="n"/>
      <c r="F706" s="18">
        <f>IF($B706="","",IFERROR(INDEX(Materiais!$D$6:$D$405,MATCH($B706,Materiais!$A$6:$A$405,0)),0))</f>
        <v/>
      </c>
      <c r="G706" s="18">
        <f>IF(OR(E706="",F706=""),"",E706*F706)</f>
        <v/>
      </c>
    </row>
    <row r="707">
      <c r="A707" s="16" t="n"/>
      <c r="B707" s="16" t="n"/>
      <c r="C707" s="16">
        <f>IF($B707="","",IFERROR(INDEX(Materiais!$B$6:$B$405,MATCH($B707,Materiais!$A$6:$A$405,0)),"Código não cadastrado"))</f>
        <v/>
      </c>
      <c r="D707" s="16">
        <f>IF($B707="","",IFERROR(INDEX(Materiais!$C$6:$C$405,MATCH($B707,Materiais!$A$6:$A$405,0)),""))</f>
        <v/>
      </c>
      <c r="E707" s="22" t="n"/>
      <c r="F707" s="18">
        <f>IF($B707="","",IFERROR(INDEX(Materiais!$D$6:$D$405,MATCH($B707,Materiais!$A$6:$A$405,0)),0))</f>
        <v/>
      </c>
      <c r="G707" s="18">
        <f>IF(OR(E707="",F707=""),"",E707*F707)</f>
        <v/>
      </c>
    </row>
    <row r="708">
      <c r="A708" s="16" t="n"/>
      <c r="B708" s="16" t="n"/>
      <c r="C708" s="16">
        <f>IF($B708="","",IFERROR(INDEX(Materiais!$B$6:$B$405,MATCH($B708,Materiais!$A$6:$A$405,0)),"Código não cadastrado"))</f>
        <v/>
      </c>
      <c r="D708" s="16">
        <f>IF($B708="","",IFERROR(INDEX(Materiais!$C$6:$C$405,MATCH($B708,Materiais!$A$6:$A$405,0)),""))</f>
        <v/>
      </c>
      <c r="E708" s="22" t="n"/>
      <c r="F708" s="18">
        <f>IF($B708="","",IFERROR(INDEX(Materiais!$D$6:$D$405,MATCH($B708,Materiais!$A$6:$A$405,0)),0))</f>
        <v/>
      </c>
      <c r="G708" s="18">
        <f>IF(OR(E708="",F708=""),"",E708*F708)</f>
        <v/>
      </c>
    </row>
    <row r="709">
      <c r="A709" s="16" t="n"/>
      <c r="B709" s="16" t="n"/>
      <c r="C709" s="16">
        <f>IF($B709="","",IFERROR(INDEX(Materiais!$B$6:$B$405,MATCH($B709,Materiais!$A$6:$A$405,0)),"Código não cadastrado"))</f>
        <v/>
      </c>
      <c r="D709" s="16">
        <f>IF($B709="","",IFERROR(INDEX(Materiais!$C$6:$C$405,MATCH($B709,Materiais!$A$6:$A$405,0)),""))</f>
        <v/>
      </c>
      <c r="E709" s="22" t="n"/>
      <c r="F709" s="18">
        <f>IF($B709="","",IFERROR(INDEX(Materiais!$D$6:$D$405,MATCH($B709,Materiais!$A$6:$A$405,0)),0))</f>
        <v/>
      </c>
      <c r="G709" s="18">
        <f>IF(OR(E709="",F709=""),"",E709*F709)</f>
        <v/>
      </c>
    </row>
    <row r="710">
      <c r="A710" s="16" t="n"/>
      <c r="B710" s="16" t="n"/>
      <c r="C710" s="16">
        <f>IF($B710="","",IFERROR(INDEX(Materiais!$B$6:$B$405,MATCH($B710,Materiais!$A$6:$A$405,0)),"Código não cadastrado"))</f>
        <v/>
      </c>
      <c r="D710" s="16">
        <f>IF($B710="","",IFERROR(INDEX(Materiais!$C$6:$C$405,MATCH($B710,Materiais!$A$6:$A$405,0)),""))</f>
        <v/>
      </c>
      <c r="E710" s="22" t="n"/>
      <c r="F710" s="18">
        <f>IF($B710="","",IFERROR(INDEX(Materiais!$D$6:$D$405,MATCH($B710,Materiais!$A$6:$A$405,0)),0))</f>
        <v/>
      </c>
      <c r="G710" s="18">
        <f>IF(OR(E710="",F710=""),"",E710*F710)</f>
        <v/>
      </c>
    </row>
    <row r="711">
      <c r="A711" s="16" t="n"/>
      <c r="B711" s="16" t="n"/>
      <c r="C711" s="16">
        <f>IF($B711="","",IFERROR(INDEX(Materiais!$B$6:$B$405,MATCH($B711,Materiais!$A$6:$A$405,0)),"Código não cadastrado"))</f>
        <v/>
      </c>
      <c r="D711" s="16">
        <f>IF($B711="","",IFERROR(INDEX(Materiais!$C$6:$C$405,MATCH($B711,Materiais!$A$6:$A$405,0)),""))</f>
        <v/>
      </c>
      <c r="E711" s="22" t="n"/>
      <c r="F711" s="18">
        <f>IF($B711="","",IFERROR(INDEX(Materiais!$D$6:$D$405,MATCH($B711,Materiais!$A$6:$A$405,0)),0))</f>
        <v/>
      </c>
      <c r="G711" s="18">
        <f>IF(OR(E711="",F711=""),"",E711*F711)</f>
        <v/>
      </c>
    </row>
    <row r="712">
      <c r="A712" s="16" t="n"/>
      <c r="B712" s="16" t="n"/>
      <c r="C712" s="16">
        <f>IF($B712="","",IFERROR(INDEX(Materiais!$B$6:$B$405,MATCH($B712,Materiais!$A$6:$A$405,0)),"Código não cadastrado"))</f>
        <v/>
      </c>
      <c r="D712" s="16">
        <f>IF($B712="","",IFERROR(INDEX(Materiais!$C$6:$C$405,MATCH($B712,Materiais!$A$6:$A$405,0)),""))</f>
        <v/>
      </c>
      <c r="E712" s="22" t="n"/>
      <c r="F712" s="18">
        <f>IF($B712="","",IFERROR(INDEX(Materiais!$D$6:$D$405,MATCH($B712,Materiais!$A$6:$A$405,0)),0))</f>
        <v/>
      </c>
      <c r="G712" s="18">
        <f>IF(OR(E712="",F712=""),"",E712*F712)</f>
        <v/>
      </c>
    </row>
    <row r="713">
      <c r="A713" s="16" t="n"/>
      <c r="B713" s="16" t="n"/>
      <c r="C713" s="16">
        <f>IF($B713="","",IFERROR(INDEX(Materiais!$B$6:$B$405,MATCH($B713,Materiais!$A$6:$A$405,0)),"Código não cadastrado"))</f>
        <v/>
      </c>
      <c r="D713" s="16">
        <f>IF($B713="","",IFERROR(INDEX(Materiais!$C$6:$C$405,MATCH($B713,Materiais!$A$6:$A$405,0)),""))</f>
        <v/>
      </c>
      <c r="E713" s="22" t="n"/>
      <c r="F713" s="18">
        <f>IF($B713="","",IFERROR(INDEX(Materiais!$D$6:$D$405,MATCH($B713,Materiais!$A$6:$A$405,0)),0))</f>
        <v/>
      </c>
      <c r="G713" s="18">
        <f>IF(OR(E713="",F713=""),"",E713*F713)</f>
        <v/>
      </c>
    </row>
    <row r="714">
      <c r="A714" s="16" t="n"/>
      <c r="B714" s="16" t="n"/>
      <c r="C714" s="16">
        <f>IF($B714="","",IFERROR(INDEX(Materiais!$B$6:$B$405,MATCH($B714,Materiais!$A$6:$A$405,0)),"Código não cadastrado"))</f>
        <v/>
      </c>
      <c r="D714" s="16">
        <f>IF($B714="","",IFERROR(INDEX(Materiais!$C$6:$C$405,MATCH($B714,Materiais!$A$6:$A$405,0)),""))</f>
        <v/>
      </c>
      <c r="E714" s="22" t="n"/>
      <c r="F714" s="18">
        <f>IF($B714="","",IFERROR(INDEX(Materiais!$D$6:$D$405,MATCH($B714,Materiais!$A$6:$A$405,0)),0))</f>
        <v/>
      </c>
      <c r="G714" s="18">
        <f>IF(OR(E714="",F714=""),"",E714*F714)</f>
        <v/>
      </c>
    </row>
    <row r="715">
      <c r="A715" s="16" t="n"/>
      <c r="B715" s="16" t="n"/>
      <c r="C715" s="16">
        <f>IF($B715="","",IFERROR(INDEX(Materiais!$B$6:$B$405,MATCH($B715,Materiais!$A$6:$A$405,0)),"Código não cadastrado"))</f>
        <v/>
      </c>
      <c r="D715" s="16">
        <f>IF($B715="","",IFERROR(INDEX(Materiais!$C$6:$C$405,MATCH($B715,Materiais!$A$6:$A$405,0)),""))</f>
        <v/>
      </c>
      <c r="E715" s="22" t="n"/>
      <c r="F715" s="18">
        <f>IF($B715="","",IFERROR(INDEX(Materiais!$D$6:$D$405,MATCH($B715,Materiais!$A$6:$A$405,0)),0))</f>
        <v/>
      </c>
      <c r="G715" s="18">
        <f>IF(OR(E715="",F715=""),"",E715*F715)</f>
        <v/>
      </c>
    </row>
    <row r="716">
      <c r="A716" s="16" t="n"/>
      <c r="B716" s="16" t="n"/>
      <c r="C716" s="16">
        <f>IF($B716="","",IFERROR(INDEX(Materiais!$B$6:$B$405,MATCH($B716,Materiais!$A$6:$A$405,0)),"Código não cadastrado"))</f>
        <v/>
      </c>
      <c r="D716" s="16">
        <f>IF($B716="","",IFERROR(INDEX(Materiais!$C$6:$C$405,MATCH($B716,Materiais!$A$6:$A$405,0)),""))</f>
        <v/>
      </c>
      <c r="E716" s="22" t="n"/>
      <c r="F716" s="18">
        <f>IF($B716="","",IFERROR(INDEX(Materiais!$D$6:$D$405,MATCH($B716,Materiais!$A$6:$A$405,0)),0))</f>
        <v/>
      </c>
      <c r="G716" s="18">
        <f>IF(OR(E716="",F716=""),"",E716*F716)</f>
        <v/>
      </c>
    </row>
    <row r="717">
      <c r="A717" s="16" t="n"/>
      <c r="B717" s="16" t="n"/>
      <c r="C717" s="16">
        <f>IF($B717="","",IFERROR(INDEX(Materiais!$B$6:$B$405,MATCH($B717,Materiais!$A$6:$A$405,0)),"Código não cadastrado"))</f>
        <v/>
      </c>
      <c r="D717" s="16">
        <f>IF($B717="","",IFERROR(INDEX(Materiais!$C$6:$C$405,MATCH($B717,Materiais!$A$6:$A$405,0)),""))</f>
        <v/>
      </c>
      <c r="E717" s="22" t="n"/>
      <c r="F717" s="18">
        <f>IF($B717="","",IFERROR(INDEX(Materiais!$D$6:$D$405,MATCH($B717,Materiais!$A$6:$A$405,0)),0))</f>
        <v/>
      </c>
      <c r="G717" s="18">
        <f>IF(OR(E717="",F717=""),"",E717*F717)</f>
        <v/>
      </c>
    </row>
    <row r="718">
      <c r="A718" s="16" t="n"/>
      <c r="B718" s="16" t="n"/>
      <c r="C718" s="16">
        <f>IF($B718="","",IFERROR(INDEX(Materiais!$B$6:$B$405,MATCH($B718,Materiais!$A$6:$A$405,0)),"Código não cadastrado"))</f>
        <v/>
      </c>
      <c r="D718" s="16">
        <f>IF($B718="","",IFERROR(INDEX(Materiais!$C$6:$C$405,MATCH($B718,Materiais!$A$6:$A$405,0)),""))</f>
        <v/>
      </c>
      <c r="E718" s="22" t="n"/>
      <c r="F718" s="18">
        <f>IF($B718="","",IFERROR(INDEX(Materiais!$D$6:$D$405,MATCH($B718,Materiais!$A$6:$A$405,0)),0))</f>
        <v/>
      </c>
      <c r="G718" s="18">
        <f>IF(OR(E718="",F718=""),"",E718*F718)</f>
        <v/>
      </c>
    </row>
    <row r="719">
      <c r="A719" s="16" t="n"/>
      <c r="B719" s="16" t="n"/>
      <c r="C719" s="16">
        <f>IF($B719="","",IFERROR(INDEX(Materiais!$B$6:$B$405,MATCH($B719,Materiais!$A$6:$A$405,0)),"Código não cadastrado"))</f>
        <v/>
      </c>
      <c r="D719" s="16">
        <f>IF($B719="","",IFERROR(INDEX(Materiais!$C$6:$C$405,MATCH($B719,Materiais!$A$6:$A$405,0)),""))</f>
        <v/>
      </c>
      <c r="E719" s="22" t="n"/>
      <c r="F719" s="18">
        <f>IF($B719="","",IFERROR(INDEX(Materiais!$D$6:$D$405,MATCH($B719,Materiais!$A$6:$A$405,0)),0))</f>
        <v/>
      </c>
      <c r="G719" s="18">
        <f>IF(OR(E719="",F719=""),"",E719*F719)</f>
        <v/>
      </c>
    </row>
    <row r="720">
      <c r="A720" s="16" t="n"/>
      <c r="B720" s="16" t="n"/>
      <c r="C720" s="16">
        <f>IF($B720="","",IFERROR(INDEX(Materiais!$B$6:$B$405,MATCH($B720,Materiais!$A$6:$A$405,0)),"Código não cadastrado"))</f>
        <v/>
      </c>
      <c r="D720" s="16">
        <f>IF($B720="","",IFERROR(INDEX(Materiais!$C$6:$C$405,MATCH($B720,Materiais!$A$6:$A$405,0)),""))</f>
        <v/>
      </c>
      <c r="E720" s="22" t="n"/>
      <c r="F720" s="18">
        <f>IF($B720="","",IFERROR(INDEX(Materiais!$D$6:$D$405,MATCH($B720,Materiais!$A$6:$A$405,0)),0))</f>
        <v/>
      </c>
      <c r="G720" s="18">
        <f>IF(OR(E720="",F720=""),"",E720*F720)</f>
        <v/>
      </c>
    </row>
    <row r="721">
      <c r="A721" s="16" t="n"/>
      <c r="B721" s="16" t="n"/>
      <c r="C721" s="16">
        <f>IF($B721="","",IFERROR(INDEX(Materiais!$B$6:$B$405,MATCH($B721,Materiais!$A$6:$A$405,0)),"Código não cadastrado"))</f>
        <v/>
      </c>
      <c r="D721" s="16">
        <f>IF($B721="","",IFERROR(INDEX(Materiais!$C$6:$C$405,MATCH($B721,Materiais!$A$6:$A$405,0)),""))</f>
        <v/>
      </c>
      <c r="E721" s="22" t="n"/>
      <c r="F721" s="18">
        <f>IF($B721="","",IFERROR(INDEX(Materiais!$D$6:$D$405,MATCH($B721,Materiais!$A$6:$A$405,0)),0))</f>
        <v/>
      </c>
      <c r="G721" s="18">
        <f>IF(OR(E721="",F721=""),"",E721*F721)</f>
        <v/>
      </c>
    </row>
    <row r="722">
      <c r="A722" s="16" t="n"/>
      <c r="B722" s="16" t="n"/>
      <c r="C722" s="16">
        <f>IF($B722="","",IFERROR(INDEX(Materiais!$B$6:$B$405,MATCH($B722,Materiais!$A$6:$A$405,0)),"Código não cadastrado"))</f>
        <v/>
      </c>
      <c r="D722" s="16">
        <f>IF($B722="","",IFERROR(INDEX(Materiais!$C$6:$C$405,MATCH($B722,Materiais!$A$6:$A$405,0)),""))</f>
        <v/>
      </c>
      <c r="E722" s="22" t="n"/>
      <c r="F722" s="18">
        <f>IF($B722="","",IFERROR(INDEX(Materiais!$D$6:$D$405,MATCH($B722,Materiais!$A$6:$A$405,0)),0))</f>
        <v/>
      </c>
      <c r="G722" s="18">
        <f>IF(OR(E722="",F722=""),"",E722*F722)</f>
        <v/>
      </c>
    </row>
    <row r="723">
      <c r="A723" s="16" t="n"/>
      <c r="B723" s="16" t="n"/>
      <c r="C723" s="16">
        <f>IF($B723="","",IFERROR(INDEX(Materiais!$B$6:$B$405,MATCH($B723,Materiais!$A$6:$A$405,0)),"Código não cadastrado"))</f>
        <v/>
      </c>
      <c r="D723" s="16">
        <f>IF($B723="","",IFERROR(INDEX(Materiais!$C$6:$C$405,MATCH($B723,Materiais!$A$6:$A$405,0)),""))</f>
        <v/>
      </c>
      <c r="E723" s="22" t="n"/>
      <c r="F723" s="18">
        <f>IF($B723="","",IFERROR(INDEX(Materiais!$D$6:$D$405,MATCH($B723,Materiais!$A$6:$A$405,0)),0))</f>
        <v/>
      </c>
      <c r="G723" s="18">
        <f>IF(OR(E723="",F723=""),"",E723*F723)</f>
        <v/>
      </c>
    </row>
    <row r="724">
      <c r="A724" s="16" t="n"/>
      <c r="B724" s="16" t="n"/>
      <c r="C724" s="16">
        <f>IF($B724="","",IFERROR(INDEX(Materiais!$B$6:$B$405,MATCH($B724,Materiais!$A$6:$A$405,0)),"Código não cadastrado"))</f>
        <v/>
      </c>
      <c r="D724" s="16">
        <f>IF($B724="","",IFERROR(INDEX(Materiais!$C$6:$C$405,MATCH($B724,Materiais!$A$6:$A$405,0)),""))</f>
        <v/>
      </c>
      <c r="E724" s="22" t="n"/>
      <c r="F724" s="18">
        <f>IF($B724="","",IFERROR(INDEX(Materiais!$D$6:$D$405,MATCH($B724,Materiais!$A$6:$A$405,0)),0))</f>
        <v/>
      </c>
      <c r="G724" s="18">
        <f>IF(OR(E724="",F724=""),"",E724*F724)</f>
        <v/>
      </c>
    </row>
    <row r="725">
      <c r="A725" s="16" t="n"/>
      <c r="B725" s="16" t="n"/>
      <c r="C725" s="16">
        <f>IF($B725="","",IFERROR(INDEX(Materiais!$B$6:$B$405,MATCH($B725,Materiais!$A$6:$A$405,0)),"Código não cadastrado"))</f>
        <v/>
      </c>
      <c r="D725" s="16">
        <f>IF($B725="","",IFERROR(INDEX(Materiais!$C$6:$C$405,MATCH($B725,Materiais!$A$6:$A$405,0)),""))</f>
        <v/>
      </c>
      <c r="E725" s="22" t="n"/>
      <c r="F725" s="18">
        <f>IF($B725="","",IFERROR(INDEX(Materiais!$D$6:$D$405,MATCH($B725,Materiais!$A$6:$A$405,0)),0))</f>
        <v/>
      </c>
      <c r="G725" s="18">
        <f>IF(OR(E725="",F725=""),"",E725*F725)</f>
        <v/>
      </c>
    </row>
    <row r="726">
      <c r="A726" s="16" t="n"/>
      <c r="B726" s="16" t="n"/>
      <c r="C726" s="16">
        <f>IF($B726="","",IFERROR(INDEX(Materiais!$B$6:$B$405,MATCH($B726,Materiais!$A$6:$A$405,0)),"Código não cadastrado"))</f>
        <v/>
      </c>
      <c r="D726" s="16">
        <f>IF($B726="","",IFERROR(INDEX(Materiais!$C$6:$C$405,MATCH($B726,Materiais!$A$6:$A$405,0)),""))</f>
        <v/>
      </c>
      <c r="E726" s="22" t="n"/>
      <c r="F726" s="18">
        <f>IF($B726="","",IFERROR(INDEX(Materiais!$D$6:$D$405,MATCH($B726,Materiais!$A$6:$A$405,0)),0))</f>
        <v/>
      </c>
      <c r="G726" s="18">
        <f>IF(OR(E726="",F726=""),"",E726*F726)</f>
        <v/>
      </c>
    </row>
    <row r="727">
      <c r="A727" s="16" t="n"/>
      <c r="B727" s="16" t="n"/>
      <c r="C727" s="16">
        <f>IF($B727="","",IFERROR(INDEX(Materiais!$B$6:$B$405,MATCH($B727,Materiais!$A$6:$A$405,0)),"Código não cadastrado"))</f>
        <v/>
      </c>
      <c r="D727" s="16">
        <f>IF($B727="","",IFERROR(INDEX(Materiais!$C$6:$C$405,MATCH($B727,Materiais!$A$6:$A$405,0)),""))</f>
        <v/>
      </c>
      <c r="E727" s="22" t="n"/>
      <c r="F727" s="18">
        <f>IF($B727="","",IFERROR(INDEX(Materiais!$D$6:$D$405,MATCH($B727,Materiais!$A$6:$A$405,0)),0))</f>
        <v/>
      </c>
      <c r="G727" s="18">
        <f>IF(OR(E727="",F727=""),"",E727*F727)</f>
        <v/>
      </c>
    </row>
    <row r="728">
      <c r="A728" s="16" t="n"/>
      <c r="B728" s="16" t="n"/>
      <c r="C728" s="16">
        <f>IF($B728="","",IFERROR(INDEX(Materiais!$B$6:$B$405,MATCH($B728,Materiais!$A$6:$A$405,0)),"Código não cadastrado"))</f>
        <v/>
      </c>
      <c r="D728" s="16">
        <f>IF($B728="","",IFERROR(INDEX(Materiais!$C$6:$C$405,MATCH($B728,Materiais!$A$6:$A$405,0)),""))</f>
        <v/>
      </c>
      <c r="E728" s="22" t="n"/>
      <c r="F728" s="18">
        <f>IF($B728="","",IFERROR(INDEX(Materiais!$D$6:$D$405,MATCH($B728,Materiais!$A$6:$A$405,0)),0))</f>
        <v/>
      </c>
      <c r="G728" s="18">
        <f>IF(OR(E728="",F728=""),"",E728*F728)</f>
        <v/>
      </c>
    </row>
    <row r="729">
      <c r="A729" s="16" t="n"/>
      <c r="B729" s="16" t="n"/>
      <c r="C729" s="16">
        <f>IF($B729="","",IFERROR(INDEX(Materiais!$B$6:$B$405,MATCH($B729,Materiais!$A$6:$A$405,0)),"Código não cadastrado"))</f>
        <v/>
      </c>
      <c r="D729" s="16">
        <f>IF($B729="","",IFERROR(INDEX(Materiais!$C$6:$C$405,MATCH($B729,Materiais!$A$6:$A$405,0)),""))</f>
        <v/>
      </c>
      <c r="E729" s="22" t="n"/>
      <c r="F729" s="18">
        <f>IF($B729="","",IFERROR(INDEX(Materiais!$D$6:$D$405,MATCH($B729,Materiais!$A$6:$A$405,0)),0))</f>
        <v/>
      </c>
      <c r="G729" s="18">
        <f>IF(OR(E729="",F729=""),"",E729*F729)</f>
        <v/>
      </c>
    </row>
    <row r="730">
      <c r="A730" s="16" t="n"/>
      <c r="B730" s="16" t="n"/>
      <c r="C730" s="16">
        <f>IF($B730="","",IFERROR(INDEX(Materiais!$B$6:$B$405,MATCH($B730,Materiais!$A$6:$A$405,0)),"Código não cadastrado"))</f>
        <v/>
      </c>
      <c r="D730" s="16">
        <f>IF($B730="","",IFERROR(INDEX(Materiais!$C$6:$C$405,MATCH($B730,Materiais!$A$6:$A$405,0)),""))</f>
        <v/>
      </c>
      <c r="E730" s="22" t="n"/>
      <c r="F730" s="18">
        <f>IF($B730="","",IFERROR(INDEX(Materiais!$D$6:$D$405,MATCH($B730,Materiais!$A$6:$A$405,0)),0))</f>
        <v/>
      </c>
      <c r="G730" s="18">
        <f>IF(OR(E730="",F730=""),"",E730*F730)</f>
        <v/>
      </c>
    </row>
    <row r="731">
      <c r="A731" s="16" t="n"/>
      <c r="B731" s="16" t="n"/>
      <c r="C731" s="16">
        <f>IF($B731="","",IFERROR(INDEX(Materiais!$B$6:$B$405,MATCH($B731,Materiais!$A$6:$A$405,0)),"Código não cadastrado"))</f>
        <v/>
      </c>
      <c r="D731" s="16">
        <f>IF($B731="","",IFERROR(INDEX(Materiais!$C$6:$C$405,MATCH($B731,Materiais!$A$6:$A$405,0)),""))</f>
        <v/>
      </c>
      <c r="E731" s="22" t="n"/>
      <c r="F731" s="18">
        <f>IF($B731="","",IFERROR(INDEX(Materiais!$D$6:$D$405,MATCH($B731,Materiais!$A$6:$A$405,0)),0))</f>
        <v/>
      </c>
      <c r="G731" s="18">
        <f>IF(OR(E731="",F731=""),"",E731*F731)</f>
        <v/>
      </c>
    </row>
    <row r="732">
      <c r="A732" s="16" t="n"/>
      <c r="B732" s="16" t="n"/>
      <c r="C732" s="16">
        <f>IF($B732="","",IFERROR(INDEX(Materiais!$B$6:$B$405,MATCH($B732,Materiais!$A$6:$A$405,0)),"Código não cadastrado"))</f>
        <v/>
      </c>
      <c r="D732" s="16">
        <f>IF($B732="","",IFERROR(INDEX(Materiais!$C$6:$C$405,MATCH($B732,Materiais!$A$6:$A$405,0)),""))</f>
        <v/>
      </c>
      <c r="E732" s="22" t="n"/>
      <c r="F732" s="18">
        <f>IF($B732="","",IFERROR(INDEX(Materiais!$D$6:$D$405,MATCH($B732,Materiais!$A$6:$A$405,0)),0))</f>
        <v/>
      </c>
      <c r="G732" s="18">
        <f>IF(OR(E732="",F732=""),"",E732*F732)</f>
        <v/>
      </c>
    </row>
    <row r="733">
      <c r="A733" s="16" t="n"/>
      <c r="B733" s="16" t="n"/>
      <c r="C733" s="16">
        <f>IF($B733="","",IFERROR(INDEX(Materiais!$B$6:$B$405,MATCH($B733,Materiais!$A$6:$A$405,0)),"Código não cadastrado"))</f>
        <v/>
      </c>
      <c r="D733" s="16">
        <f>IF($B733="","",IFERROR(INDEX(Materiais!$C$6:$C$405,MATCH($B733,Materiais!$A$6:$A$405,0)),""))</f>
        <v/>
      </c>
      <c r="E733" s="22" t="n"/>
      <c r="F733" s="18">
        <f>IF($B733="","",IFERROR(INDEX(Materiais!$D$6:$D$405,MATCH($B733,Materiais!$A$6:$A$405,0)),0))</f>
        <v/>
      </c>
      <c r="G733" s="18">
        <f>IF(OR(E733="",F733=""),"",E733*F733)</f>
        <v/>
      </c>
    </row>
    <row r="734">
      <c r="A734" s="16" t="n"/>
      <c r="B734" s="16" t="n"/>
      <c r="C734" s="16">
        <f>IF($B734="","",IFERROR(INDEX(Materiais!$B$6:$B$405,MATCH($B734,Materiais!$A$6:$A$405,0)),"Código não cadastrado"))</f>
        <v/>
      </c>
      <c r="D734" s="16">
        <f>IF($B734="","",IFERROR(INDEX(Materiais!$C$6:$C$405,MATCH($B734,Materiais!$A$6:$A$405,0)),""))</f>
        <v/>
      </c>
      <c r="E734" s="22" t="n"/>
      <c r="F734" s="18">
        <f>IF($B734="","",IFERROR(INDEX(Materiais!$D$6:$D$405,MATCH($B734,Materiais!$A$6:$A$405,0)),0))</f>
        <v/>
      </c>
      <c r="G734" s="18">
        <f>IF(OR(E734="",F734=""),"",E734*F734)</f>
        <v/>
      </c>
    </row>
    <row r="735">
      <c r="A735" s="16" t="n"/>
      <c r="B735" s="16" t="n"/>
      <c r="C735" s="16">
        <f>IF($B735="","",IFERROR(INDEX(Materiais!$B$6:$B$405,MATCH($B735,Materiais!$A$6:$A$405,0)),"Código não cadastrado"))</f>
        <v/>
      </c>
      <c r="D735" s="16">
        <f>IF($B735="","",IFERROR(INDEX(Materiais!$C$6:$C$405,MATCH($B735,Materiais!$A$6:$A$405,0)),""))</f>
        <v/>
      </c>
      <c r="E735" s="22" t="n"/>
      <c r="F735" s="18">
        <f>IF($B735="","",IFERROR(INDEX(Materiais!$D$6:$D$405,MATCH($B735,Materiais!$A$6:$A$405,0)),0))</f>
        <v/>
      </c>
      <c r="G735" s="18">
        <f>IF(OR(E735="",F735=""),"",E735*F735)</f>
        <v/>
      </c>
    </row>
    <row r="736">
      <c r="A736" s="16" t="n"/>
      <c r="B736" s="16" t="n"/>
      <c r="C736" s="16">
        <f>IF($B736="","",IFERROR(INDEX(Materiais!$B$6:$B$405,MATCH($B736,Materiais!$A$6:$A$405,0)),"Código não cadastrado"))</f>
        <v/>
      </c>
      <c r="D736" s="16">
        <f>IF($B736="","",IFERROR(INDEX(Materiais!$C$6:$C$405,MATCH($B736,Materiais!$A$6:$A$405,0)),""))</f>
        <v/>
      </c>
      <c r="E736" s="22" t="n"/>
      <c r="F736" s="18">
        <f>IF($B736="","",IFERROR(INDEX(Materiais!$D$6:$D$405,MATCH($B736,Materiais!$A$6:$A$405,0)),0))</f>
        <v/>
      </c>
      <c r="G736" s="18">
        <f>IF(OR(E736="",F736=""),"",E736*F736)</f>
        <v/>
      </c>
    </row>
    <row r="737">
      <c r="A737" s="16" t="n"/>
      <c r="B737" s="16" t="n"/>
      <c r="C737" s="16">
        <f>IF($B737="","",IFERROR(INDEX(Materiais!$B$6:$B$405,MATCH($B737,Materiais!$A$6:$A$405,0)),"Código não cadastrado"))</f>
        <v/>
      </c>
      <c r="D737" s="16">
        <f>IF($B737="","",IFERROR(INDEX(Materiais!$C$6:$C$405,MATCH($B737,Materiais!$A$6:$A$405,0)),""))</f>
        <v/>
      </c>
      <c r="E737" s="22" t="n"/>
      <c r="F737" s="18">
        <f>IF($B737="","",IFERROR(INDEX(Materiais!$D$6:$D$405,MATCH($B737,Materiais!$A$6:$A$405,0)),0))</f>
        <v/>
      </c>
      <c r="G737" s="18">
        <f>IF(OR(E737="",F737=""),"",E737*F737)</f>
        <v/>
      </c>
    </row>
    <row r="738">
      <c r="A738" s="16" t="n"/>
      <c r="B738" s="16" t="n"/>
      <c r="C738" s="16">
        <f>IF($B738="","",IFERROR(INDEX(Materiais!$B$6:$B$405,MATCH($B738,Materiais!$A$6:$A$405,0)),"Código não cadastrado"))</f>
        <v/>
      </c>
      <c r="D738" s="16">
        <f>IF($B738="","",IFERROR(INDEX(Materiais!$C$6:$C$405,MATCH($B738,Materiais!$A$6:$A$405,0)),""))</f>
        <v/>
      </c>
      <c r="E738" s="22" t="n"/>
      <c r="F738" s="18">
        <f>IF($B738="","",IFERROR(INDEX(Materiais!$D$6:$D$405,MATCH($B738,Materiais!$A$6:$A$405,0)),0))</f>
        <v/>
      </c>
      <c r="G738" s="18">
        <f>IF(OR(E738="",F738=""),"",E738*F738)</f>
        <v/>
      </c>
    </row>
    <row r="739">
      <c r="A739" s="16" t="n"/>
      <c r="B739" s="16" t="n"/>
      <c r="C739" s="16">
        <f>IF($B739="","",IFERROR(INDEX(Materiais!$B$6:$B$405,MATCH($B739,Materiais!$A$6:$A$405,0)),"Código não cadastrado"))</f>
        <v/>
      </c>
      <c r="D739" s="16">
        <f>IF($B739="","",IFERROR(INDEX(Materiais!$C$6:$C$405,MATCH($B739,Materiais!$A$6:$A$405,0)),""))</f>
        <v/>
      </c>
      <c r="E739" s="22" t="n"/>
      <c r="F739" s="18">
        <f>IF($B739="","",IFERROR(INDEX(Materiais!$D$6:$D$405,MATCH($B739,Materiais!$A$6:$A$405,0)),0))</f>
        <v/>
      </c>
      <c r="G739" s="18">
        <f>IF(OR(E739="",F739=""),"",E739*F739)</f>
        <v/>
      </c>
    </row>
    <row r="740">
      <c r="A740" s="16" t="n"/>
      <c r="B740" s="16" t="n"/>
      <c r="C740" s="16">
        <f>IF($B740="","",IFERROR(INDEX(Materiais!$B$6:$B$405,MATCH($B740,Materiais!$A$6:$A$405,0)),"Código não cadastrado"))</f>
        <v/>
      </c>
      <c r="D740" s="16">
        <f>IF($B740="","",IFERROR(INDEX(Materiais!$C$6:$C$405,MATCH($B740,Materiais!$A$6:$A$405,0)),""))</f>
        <v/>
      </c>
      <c r="E740" s="22" t="n"/>
      <c r="F740" s="18">
        <f>IF($B740="","",IFERROR(INDEX(Materiais!$D$6:$D$405,MATCH($B740,Materiais!$A$6:$A$405,0)),0))</f>
        <v/>
      </c>
      <c r="G740" s="18">
        <f>IF(OR(E740="",F740=""),"",E740*F740)</f>
        <v/>
      </c>
    </row>
    <row r="741">
      <c r="A741" s="16" t="n"/>
      <c r="B741" s="16" t="n"/>
      <c r="C741" s="16">
        <f>IF($B741="","",IFERROR(INDEX(Materiais!$B$6:$B$405,MATCH($B741,Materiais!$A$6:$A$405,0)),"Código não cadastrado"))</f>
        <v/>
      </c>
      <c r="D741" s="16">
        <f>IF($B741="","",IFERROR(INDEX(Materiais!$C$6:$C$405,MATCH($B741,Materiais!$A$6:$A$405,0)),""))</f>
        <v/>
      </c>
      <c r="E741" s="22" t="n"/>
      <c r="F741" s="18">
        <f>IF($B741="","",IFERROR(INDEX(Materiais!$D$6:$D$405,MATCH($B741,Materiais!$A$6:$A$405,0)),0))</f>
        <v/>
      </c>
      <c r="G741" s="18">
        <f>IF(OR(E741="",F741=""),"",E741*F741)</f>
        <v/>
      </c>
    </row>
    <row r="742">
      <c r="A742" s="16" t="n"/>
      <c r="B742" s="16" t="n"/>
      <c r="C742" s="16">
        <f>IF($B742="","",IFERROR(INDEX(Materiais!$B$6:$B$405,MATCH($B742,Materiais!$A$6:$A$405,0)),"Código não cadastrado"))</f>
        <v/>
      </c>
      <c r="D742" s="16">
        <f>IF($B742="","",IFERROR(INDEX(Materiais!$C$6:$C$405,MATCH($B742,Materiais!$A$6:$A$405,0)),""))</f>
        <v/>
      </c>
      <c r="E742" s="22" t="n"/>
      <c r="F742" s="18">
        <f>IF($B742="","",IFERROR(INDEX(Materiais!$D$6:$D$405,MATCH($B742,Materiais!$A$6:$A$405,0)),0))</f>
        <v/>
      </c>
      <c r="G742" s="18">
        <f>IF(OR(E742="",F742=""),"",E742*F742)</f>
        <v/>
      </c>
    </row>
    <row r="743">
      <c r="A743" s="16" t="n"/>
      <c r="B743" s="16" t="n"/>
      <c r="C743" s="16">
        <f>IF($B743="","",IFERROR(INDEX(Materiais!$B$6:$B$405,MATCH($B743,Materiais!$A$6:$A$405,0)),"Código não cadastrado"))</f>
        <v/>
      </c>
      <c r="D743" s="16">
        <f>IF($B743="","",IFERROR(INDEX(Materiais!$C$6:$C$405,MATCH($B743,Materiais!$A$6:$A$405,0)),""))</f>
        <v/>
      </c>
      <c r="E743" s="22" t="n"/>
      <c r="F743" s="18">
        <f>IF($B743="","",IFERROR(INDEX(Materiais!$D$6:$D$405,MATCH($B743,Materiais!$A$6:$A$405,0)),0))</f>
        <v/>
      </c>
      <c r="G743" s="18">
        <f>IF(OR(E743="",F743=""),"",E743*F743)</f>
        <v/>
      </c>
    </row>
    <row r="744">
      <c r="A744" s="16" t="n"/>
      <c r="B744" s="16" t="n"/>
      <c r="C744" s="16">
        <f>IF($B744="","",IFERROR(INDEX(Materiais!$B$6:$B$405,MATCH($B744,Materiais!$A$6:$A$405,0)),"Código não cadastrado"))</f>
        <v/>
      </c>
      <c r="D744" s="16">
        <f>IF($B744="","",IFERROR(INDEX(Materiais!$C$6:$C$405,MATCH($B744,Materiais!$A$6:$A$405,0)),""))</f>
        <v/>
      </c>
      <c r="E744" s="22" t="n"/>
      <c r="F744" s="18">
        <f>IF($B744="","",IFERROR(INDEX(Materiais!$D$6:$D$405,MATCH($B744,Materiais!$A$6:$A$405,0)),0))</f>
        <v/>
      </c>
      <c r="G744" s="18">
        <f>IF(OR(E744="",F744=""),"",E744*F744)</f>
        <v/>
      </c>
    </row>
    <row r="745">
      <c r="A745" s="16" t="n"/>
      <c r="B745" s="16" t="n"/>
      <c r="C745" s="16">
        <f>IF($B745="","",IFERROR(INDEX(Materiais!$B$6:$B$405,MATCH($B745,Materiais!$A$6:$A$405,0)),"Código não cadastrado"))</f>
        <v/>
      </c>
      <c r="D745" s="16">
        <f>IF($B745="","",IFERROR(INDEX(Materiais!$C$6:$C$405,MATCH($B745,Materiais!$A$6:$A$405,0)),""))</f>
        <v/>
      </c>
      <c r="E745" s="22" t="n"/>
      <c r="F745" s="18">
        <f>IF($B745="","",IFERROR(INDEX(Materiais!$D$6:$D$405,MATCH($B745,Materiais!$A$6:$A$405,0)),0))</f>
        <v/>
      </c>
      <c r="G745" s="18">
        <f>IF(OR(E745="",F745=""),"",E745*F745)</f>
        <v/>
      </c>
    </row>
    <row r="746">
      <c r="A746" s="16" t="n"/>
      <c r="B746" s="16" t="n"/>
      <c r="C746" s="16">
        <f>IF($B746="","",IFERROR(INDEX(Materiais!$B$6:$B$405,MATCH($B746,Materiais!$A$6:$A$405,0)),"Código não cadastrado"))</f>
        <v/>
      </c>
      <c r="D746" s="16">
        <f>IF($B746="","",IFERROR(INDEX(Materiais!$C$6:$C$405,MATCH($B746,Materiais!$A$6:$A$405,0)),""))</f>
        <v/>
      </c>
      <c r="E746" s="22" t="n"/>
      <c r="F746" s="18">
        <f>IF($B746="","",IFERROR(INDEX(Materiais!$D$6:$D$405,MATCH($B746,Materiais!$A$6:$A$405,0)),0))</f>
        <v/>
      </c>
      <c r="G746" s="18">
        <f>IF(OR(E746="",F746=""),"",E746*F746)</f>
        <v/>
      </c>
    </row>
    <row r="747">
      <c r="A747" s="16" t="n"/>
      <c r="B747" s="16" t="n"/>
      <c r="C747" s="16">
        <f>IF($B747="","",IFERROR(INDEX(Materiais!$B$6:$B$405,MATCH($B747,Materiais!$A$6:$A$405,0)),"Código não cadastrado"))</f>
        <v/>
      </c>
      <c r="D747" s="16">
        <f>IF($B747="","",IFERROR(INDEX(Materiais!$C$6:$C$405,MATCH($B747,Materiais!$A$6:$A$405,0)),""))</f>
        <v/>
      </c>
      <c r="E747" s="22" t="n"/>
      <c r="F747" s="18">
        <f>IF($B747="","",IFERROR(INDEX(Materiais!$D$6:$D$405,MATCH($B747,Materiais!$A$6:$A$405,0)),0))</f>
        <v/>
      </c>
      <c r="G747" s="18">
        <f>IF(OR(E747="",F747=""),"",E747*F747)</f>
        <v/>
      </c>
    </row>
    <row r="748">
      <c r="A748" s="16" t="n"/>
      <c r="B748" s="16" t="n"/>
      <c r="C748" s="16">
        <f>IF($B748="","",IFERROR(INDEX(Materiais!$B$6:$B$405,MATCH($B748,Materiais!$A$6:$A$405,0)),"Código não cadastrado"))</f>
        <v/>
      </c>
      <c r="D748" s="16">
        <f>IF($B748="","",IFERROR(INDEX(Materiais!$C$6:$C$405,MATCH($B748,Materiais!$A$6:$A$405,0)),""))</f>
        <v/>
      </c>
      <c r="E748" s="22" t="n"/>
      <c r="F748" s="18">
        <f>IF($B748="","",IFERROR(INDEX(Materiais!$D$6:$D$405,MATCH($B748,Materiais!$A$6:$A$405,0)),0))</f>
        <v/>
      </c>
      <c r="G748" s="18">
        <f>IF(OR(E748="",F748=""),"",E748*F748)</f>
        <v/>
      </c>
    </row>
    <row r="749">
      <c r="A749" s="16" t="n"/>
      <c r="B749" s="16" t="n"/>
      <c r="C749" s="16">
        <f>IF($B749="","",IFERROR(INDEX(Materiais!$B$6:$B$405,MATCH($B749,Materiais!$A$6:$A$405,0)),"Código não cadastrado"))</f>
        <v/>
      </c>
      <c r="D749" s="16">
        <f>IF($B749="","",IFERROR(INDEX(Materiais!$C$6:$C$405,MATCH($B749,Materiais!$A$6:$A$405,0)),""))</f>
        <v/>
      </c>
      <c r="E749" s="22" t="n"/>
      <c r="F749" s="18">
        <f>IF($B749="","",IFERROR(INDEX(Materiais!$D$6:$D$405,MATCH($B749,Materiais!$A$6:$A$405,0)),0))</f>
        <v/>
      </c>
      <c r="G749" s="18">
        <f>IF(OR(E749="",F749=""),"",E749*F749)</f>
        <v/>
      </c>
    </row>
    <row r="750">
      <c r="A750" s="16" t="n"/>
      <c r="B750" s="16" t="n"/>
      <c r="C750" s="16">
        <f>IF($B750="","",IFERROR(INDEX(Materiais!$B$6:$B$405,MATCH($B750,Materiais!$A$6:$A$405,0)),"Código não cadastrado"))</f>
        <v/>
      </c>
      <c r="D750" s="16">
        <f>IF($B750="","",IFERROR(INDEX(Materiais!$C$6:$C$405,MATCH($B750,Materiais!$A$6:$A$405,0)),""))</f>
        <v/>
      </c>
      <c r="E750" s="22" t="n"/>
      <c r="F750" s="18">
        <f>IF($B750="","",IFERROR(INDEX(Materiais!$D$6:$D$405,MATCH($B750,Materiais!$A$6:$A$405,0)),0))</f>
        <v/>
      </c>
      <c r="G750" s="18">
        <f>IF(OR(E750="",F750=""),"",E750*F750)</f>
        <v/>
      </c>
    </row>
    <row r="751">
      <c r="A751" s="16" t="n"/>
      <c r="B751" s="16" t="n"/>
      <c r="C751" s="16">
        <f>IF($B751="","",IFERROR(INDEX(Materiais!$B$6:$B$405,MATCH($B751,Materiais!$A$6:$A$405,0)),"Código não cadastrado"))</f>
        <v/>
      </c>
      <c r="D751" s="16">
        <f>IF($B751="","",IFERROR(INDEX(Materiais!$C$6:$C$405,MATCH($B751,Materiais!$A$6:$A$405,0)),""))</f>
        <v/>
      </c>
      <c r="E751" s="22" t="n"/>
      <c r="F751" s="18">
        <f>IF($B751="","",IFERROR(INDEX(Materiais!$D$6:$D$405,MATCH($B751,Materiais!$A$6:$A$405,0)),0))</f>
        <v/>
      </c>
      <c r="G751" s="18">
        <f>IF(OR(E751="",F751=""),"",E751*F751)</f>
        <v/>
      </c>
    </row>
    <row r="752">
      <c r="A752" s="16" t="n"/>
      <c r="B752" s="16" t="n"/>
      <c r="C752" s="16">
        <f>IF($B752="","",IFERROR(INDEX(Materiais!$B$6:$B$405,MATCH($B752,Materiais!$A$6:$A$405,0)),"Código não cadastrado"))</f>
        <v/>
      </c>
      <c r="D752" s="16">
        <f>IF($B752="","",IFERROR(INDEX(Materiais!$C$6:$C$405,MATCH($B752,Materiais!$A$6:$A$405,0)),""))</f>
        <v/>
      </c>
      <c r="E752" s="22" t="n"/>
      <c r="F752" s="18">
        <f>IF($B752="","",IFERROR(INDEX(Materiais!$D$6:$D$405,MATCH($B752,Materiais!$A$6:$A$405,0)),0))</f>
        <v/>
      </c>
      <c r="G752" s="18">
        <f>IF(OR(E752="",F752=""),"",E752*F752)</f>
        <v/>
      </c>
    </row>
    <row r="753">
      <c r="A753" s="16" t="n"/>
      <c r="B753" s="16" t="n"/>
      <c r="C753" s="16">
        <f>IF($B753="","",IFERROR(INDEX(Materiais!$B$6:$B$405,MATCH($B753,Materiais!$A$6:$A$405,0)),"Código não cadastrado"))</f>
        <v/>
      </c>
      <c r="D753" s="16">
        <f>IF($B753="","",IFERROR(INDEX(Materiais!$C$6:$C$405,MATCH($B753,Materiais!$A$6:$A$405,0)),""))</f>
        <v/>
      </c>
      <c r="E753" s="22" t="n"/>
      <c r="F753" s="18">
        <f>IF($B753="","",IFERROR(INDEX(Materiais!$D$6:$D$405,MATCH($B753,Materiais!$A$6:$A$405,0)),0))</f>
        <v/>
      </c>
      <c r="G753" s="18">
        <f>IF(OR(E753="",F753=""),"",E753*F753)</f>
        <v/>
      </c>
    </row>
    <row r="754">
      <c r="A754" s="16" t="n"/>
      <c r="B754" s="16" t="n"/>
      <c r="C754" s="16">
        <f>IF($B754="","",IFERROR(INDEX(Materiais!$B$6:$B$405,MATCH($B754,Materiais!$A$6:$A$405,0)),"Código não cadastrado"))</f>
        <v/>
      </c>
      <c r="D754" s="16">
        <f>IF($B754="","",IFERROR(INDEX(Materiais!$C$6:$C$405,MATCH($B754,Materiais!$A$6:$A$405,0)),""))</f>
        <v/>
      </c>
      <c r="E754" s="22" t="n"/>
      <c r="F754" s="18">
        <f>IF($B754="","",IFERROR(INDEX(Materiais!$D$6:$D$405,MATCH($B754,Materiais!$A$6:$A$405,0)),0))</f>
        <v/>
      </c>
      <c r="G754" s="18">
        <f>IF(OR(E754="",F754=""),"",E754*F754)</f>
        <v/>
      </c>
    </row>
    <row r="755">
      <c r="A755" s="16" t="n"/>
      <c r="B755" s="16" t="n"/>
      <c r="C755" s="16">
        <f>IF($B755="","",IFERROR(INDEX(Materiais!$B$6:$B$405,MATCH($B755,Materiais!$A$6:$A$405,0)),"Código não cadastrado"))</f>
        <v/>
      </c>
      <c r="D755" s="16">
        <f>IF($B755="","",IFERROR(INDEX(Materiais!$C$6:$C$405,MATCH($B755,Materiais!$A$6:$A$405,0)),""))</f>
        <v/>
      </c>
      <c r="E755" s="22" t="n"/>
      <c r="F755" s="18">
        <f>IF($B755="","",IFERROR(INDEX(Materiais!$D$6:$D$405,MATCH($B755,Materiais!$A$6:$A$405,0)),0))</f>
        <v/>
      </c>
      <c r="G755" s="18">
        <f>IF(OR(E755="",F755=""),"",E755*F755)</f>
        <v/>
      </c>
    </row>
    <row r="756">
      <c r="A756" s="16" t="n"/>
      <c r="B756" s="16" t="n"/>
      <c r="C756" s="16">
        <f>IF($B756="","",IFERROR(INDEX(Materiais!$B$6:$B$405,MATCH($B756,Materiais!$A$6:$A$405,0)),"Código não cadastrado"))</f>
        <v/>
      </c>
      <c r="D756" s="16">
        <f>IF($B756="","",IFERROR(INDEX(Materiais!$C$6:$C$405,MATCH($B756,Materiais!$A$6:$A$405,0)),""))</f>
        <v/>
      </c>
      <c r="E756" s="22" t="n"/>
      <c r="F756" s="18">
        <f>IF($B756="","",IFERROR(INDEX(Materiais!$D$6:$D$405,MATCH($B756,Materiais!$A$6:$A$405,0)),0))</f>
        <v/>
      </c>
      <c r="G756" s="18">
        <f>IF(OR(E756="",F756=""),"",E756*F756)</f>
        <v/>
      </c>
    </row>
    <row r="757">
      <c r="A757" s="16" t="n"/>
      <c r="B757" s="16" t="n"/>
      <c r="C757" s="16">
        <f>IF($B757="","",IFERROR(INDEX(Materiais!$B$6:$B$405,MATCH($B757,Materiais!$A$6:$A$405,0)),"Código não cadastrado"))</f>
        <v/>
      </c>
      <c r="D757" s="16">
        <f>IF($B757="","",IFERROR(INDEX(Materiais!$C$6:$C$405,MATCH($B757,Materiais!$A$6:$A$405,0)),""))</f>
        <v/>
      </c>
      <c r="E757" s="22" t="n"/>
      <c r="F757" s="18">
        <f>IF($B757="","",IFERROR(INDEX(Materiais!$D$6:$D$405,MATCH($B757,Materiais!$A$6:$A$405,0)),0))</f>
        <v/>
      </c>
      <c r="G757" s="18">
        <f>IF(OR(E757="",F757=""),"",E757*F757)</f>
        <v/>
      </c>
    </row>
    <row r="758">
      <c r="A758" s="16" t="n"/>
      <c r="B758" s="16" t="n"/>
      <c r="C758" s="16">
        <f>IF($B758="","",IFERROR(INDEX(Materiais!$B$6:$B$405,MATCH($B758,Materiais!$A$6:$A$405,0)),"Código não cadastrado"))</f>
        <v/>
      </c>
      <c r="D758" s="16">
        <f>IF($B758="","",IFERROR(INDEX(Materiais!$C$6:$C$405,MATCH($B758,Materiais!$A$6:$A$405,0)),""))</f>
        <v/>
      </c>
      <c r="E758" s="22" t="n"/>
      <c r="F758" s="18">
        <f>IF($B758="","",IFERROR(INDEX(Materiais!$D$6:$D$405,MATCH($B758,Materiais!$A$6:$A$405,0)),0))</f>
        <v/>
      </c>
      <c r="G758" s="18">
        <f>IF(OR(E758="",F758=""),"",E758*F758)</f>
        <v/>
      </c>
    </row>
    <row r="759">
      <c r="A759" s="16" t="n"/>
      <c r="B759" s="16" t="n"/>
      <c r="C759" s="16">
        <f>IF($B759="","",IFERROR(INDEX(Materiais!$B$6:$B$405,MATCH($B759,Materiais!$A$6:$A$405,0)),"Código não cadastrado"))</f>
        <v/>
      </c>
      <c r="D759" s="16">
        <f>IF($B759="","",IFERROR(INDEX(Materiais!$C$6:$C$405,MATCH($B759,Materiais!$A$6:$A$405,0)),""))</f>
        <v/>
      </c>
      <c r="E759" s="22" t="n"/>
      <c r="F759" s="18">
        <f>IF($B759="","",IFERROR(INDEX(Materiais!$D$6:$D$405,MATCH($B759,Materiais!$A$6:$A$405,0)),0))</f>
        <v/>
      </c>
      <c r="G759" s="18">
        <f>IF(OR(E759="",F759=""),"",E759*F759)</f>
        <v/>
      </c>
    </row>
    <row r="760">
      <c r="A760" s="16" t="n"/>
      <c r="B760" s="16" t="n"/>
      <c r="C760" s="16">
        <f>IF($B760="","",IFERROR(INDEX(Materiais!$B$6:$B$405,MATCH($B760,Materiais!$A$6:$A$405,0)),"Código não cadastrado"))</f>
        <v/>
      </c>
      <c r="D760" s="16">
        <f>IF($B760="","",IFERROR(INDEX(Materiais!$C$6:$C$405,MATCH($B760,Materiais!$A$6:$A$405,0)),""))</f>
        <v/>
      </c>
      <c r="E760" s="22" t="n"/>
      <c r="F760" s="18">
        <f>IF($B760="","",IFERROR(INDEX(Materiais!$D$6:$D$405,MATCH($B760,Materiais!$A$6:$A$405,0)),0))</f>
        <v/>
      </c>
      <c r="G760" s="18">
        <f>IF(OR(E760="",F760=""),"",E760*F760)</f>
        <v/>
      </c>
    </row>
    <row r="761">
      <c r="A761" s="16" t="n"/>
      <c r="B761" s="16" t="n"/>
      <c r="C761" s="16">
        <f>IF($B761="","",IFERROR(INDEX(Materiais!$B$6:$B$405,MATCH($B761,Materiais!$A$6:$A$405,0)),"Código não cadastrado"))</f>
        <v/>
      </c>
      <c r="D761" s="16">
        <f>IF($B761="","",IFERROR(INDEX(Materiais!$C$6:$C$405,MATCH($B761,Materiais!$A$6:$A$405,0)),""))</f>
        <v/>
      </c>
      <c r="E761" s="22" t="n"/>
      <c r="F761" s="18">
        <f>IF($B761="","",IFERROR(INDEX(Materiais!$D$6:$D$405,MATCH($B761,Materiais!$A$6:$A$405,0)),0))</f>
        <v/>
      </c>
      <c r="G761" s="18">
        <f>IF(OR(E761="",F761=""),"",E761*F761)</f>
        <v/>
      </c>
    </row>
    <row r="762">
      <c r="A762" s="16" t="n"/>
      <c r="B762" s="16" t="n"/>
      <c r="C762" s="16">
        <f>IF($B762="","",IFERROR(INDEX(Materiais!$B$6:$B$405,MATCH($B762,Materiais!$A$6:$A$405,0)),"Código não cadastrado"))</f>
        <v/>
      </c>
      <c r="D762" s="16">
        <f>IF($B762="","",IFERROR(INDEX(Materiais!$C$6:$C$405,MATCH($B762,Materiais!$A$6:$A$405,0)),""))</f>
        <v/>
      </c>
      <c r="E762" s="22" t="n"/>
      <c r="F762" s="18">
        <f>IF($B762="","",IFERROR(INDEX(Materiais!$D$6:$D$405,MATCH($B762,Materiais!$A$6:$A$405,0)),0))</f>
        <v/>
      </c>
      <c r="G762" s="18">
        <f>IF(OR(E762="",F762=""),"",E762*F762)</f>
        <v/>
      </c>
    </row>
    <row r="763">
      <c r="A763" s="16" t="n"/>
      <c r="B763" s="16" t="n"/>
      <c r="C763" s="16">
        <f>IF($B763="","",IFERROR(INDEX(Materiais!$B$6:$B$405,MATCH($B763,Materiais!$A$6:$A$405,0)),"Código não cadastrado"))</f>
        <v/>
      </c>
      <c r="D763" s="16">
        <f>IF($B763="","",IFERROR(INDEX(Materiais!$C$6:$C$405,MATCH($B763,Materiais!$A$6:$A$405,0)),""))</f>
        <v/>
      </c>
      <c r="E763" s="22" t="n"/>
      <c r="F763" s="18">
        <f>IF($B763="","",IFERROR(INDEX(Materiais!$D$6:$D$405,MATCH($B763,Materiais!$A$6:$A$405,0)),0))</f>
        <v/>
      </c>
      <c r="G763" s="18">
        <f>IF(OR(E763="",F763=""),"",E763*F763)</f>
        <v/>
      </c>
    </row>
    <row r="764">
      <c r="A764" s="16" t="n"/>
      <c r="B764" s="16" t="n"/>
      <c r="C764" s="16">
        <f>IF($B764="","",IFERROR(INDEX(Materiais!$B$6:$B$405,MATCH($B764,Materiais!$A$6:$A$405,0)),"Código não cadastrado"))</f>
        <v/>
      </c>
      <c r="D764" s="16">
        <f>IF($B764="","",IFERROR(INDEX(Materiais!$C$6:$C$405,MATCH($B764,Materiais!$A$6:$A$405,0)),""))</f>
        <v/>
      </c>
      <c r="E764" s="22" t="n"/>
      <c r="F764" s="18">
        <f>IF($B764="","",IFERROR(INDEX(Materiais!$D$6:$D$405,MATCH($B764,Materiais!$A$6:$A$405,0)),0))</f>
        <v/>
      </c>
      <c r="G764" s="18">
        <f>IF(OR(E764="",F764=""),"",E764*F764)</f>
        <v/>
      </c>
    </row>
    <row r="765">
      <c r="A765" s="16" t="n"/>
      <c r="B765" s="16" t="n"/>
      <c r="C765" s="16">
        <f>IF($B765="","",IFERROR(INDEX(Materiais!$B$6:$B$405,MATCH($B765,Materiais!$A$6:$A$405,0)),"Código não cadastrado"))</f>
        <v/>
      </c>
      <c r="D765" s="16">
        <f>IF($B765="","",IFERROR(INDEX(Materiais!$C$6:$C$405,MATCH($B765,Materiais!$A$6:$A$405,0)),""))</f>
        <v/>
      </c>
      <c r="E765" s="22" t="n"/>
      <c r="F765" s="18">
        <f>IF($B765="","",IFERROR(INDEX(Materiais!$D$6:$D$405,MATCH($B765,Materiais!$A$6:$A$405,0)),0))</f>
        <v/>
      </c>
      <c r="G765" s="18">
        <f>IF(OR(E765="",F765=""),"",E765*F765)</f>
        <v/>
      </c>
    </row>
    <row r="766">
      <c r="A766" s="16" t="n"/>
      <c r="B766" s="16" t="n"/>
      <c r="C766" s="16">
        <f>IF($B766="","",IFERROR(INDEX(Materiais!$B$6:$B$405,MATCH($B766,Materiais!$A$6:$A$405,0)),"Código não cadastrado"))</f>
        <v/>
      </c>
      <c r="D766" s="16">
        <f>IF($B766="","",IFERROR(INDEX(Materiais!$C$6:$C$405,MATCH($B766,Materiais!$A$6:$A$405,0)),""))</f>
        <v/>
      </c>
      <c r="E766" s="22" t="n"/>
      <c r="F766" s="18">
        <f>IF($B766="","",IFERROR(INDEX(Materiais!$D$6:$D$405,MATCH($B766,Materiais!$A$6:$A$405,0)),0))</f>
        <v/>
      </c>
      <c r="G766" s="18">
        <f>IF(OR(E766="",F766=""),"",E766*F766)</f>
        <v/>
      </c>
    </row>
    <row r="767">
      <c r="A767" s="16" t="n"/>
      <c r="B767" s="16" t="n"/>
      <c r="C767" s="16">
        <f>IF($B767="","",IFERROR(INDEX(Materiais!$B$6:$B$405,MATCH($B767,Materiais!$A$6:$A$405,0)),"Código não cadastrado"))</f>
        <v/>
      </c>
      <c r="D767" s="16">
        <f>IF($B767="","",IFERROR(INDEX(Materiais!$C$6:$C$405,MATCH($B767,Materiais!$A$6:$A$405,0)),""))</f>
        <v/>
      </c>
      <c r="E767" s="22" t="n"/>
      <c r="F767" s="18">
        <f>IF($B767="","",IFERROR(INDEX(Materiais!$D$6:$D$405,MATCH($B767,Materiais!$A$6:$A$405,0)),0))</f>
        <v/>
      </c>
      <c r="G767" s="18">
        <f>IF(OR(E767="",F767=""),"",E767*F767)</f>
        <v/>
      </c>
    </row>
    <row r="768">
      <c r="A768" s="16" t="n"/>
      <c r="B768" s="16" t="n"/>
      <c r="C768" s="16">
        <f>IF($B768="","",IFERROR(INDEX(Materiais!$B$6:$B$405,MATCH($B768,Materiais!$A$6:$A$405,0)),"Código não cadastrado"))</f>
        <v/>
      </c>
      <c r="D768" s="16">
        <f>IF($B768="","",IFERROR(INDEX(Materiais!$C$6:$C$405,MATCH($B768,Materiais!$A$6:$A$405,0)),""))</f>
        <v/>
      </c>
      <c r="E768" s="22" t="n"/>
      <c r="F768" s="18">
        <f>IF($B768="","",IFERROR(INDEX(Materiais!$D$6:$D$405,MATCH($B768,Materiais!$A$6:$A$405,0)),0))</f>
        <v/>
      </c>
      <c r="G768" s="18">
        <f>IF(OR(E768="",F768=""),"",E768*F768)</f>
        <v/>
      </c>
    </row>
    <row r="769">
      <c r="A769" s="16" t="n"/>
      <c r="B769" s="16" t="n"/>
      <c r="C769" s="16">
        <f>IF($B769="","",IFERROR(INDEX(Materiais!$B$6:$B$405,MATCH($B769,Materiais!$A$6:$A$405,0)),"Código não cadastrado"))</f>
        <v/>
      </c>
      <c r="D769" s="16">
        <f>IF($B769="","",IFERROR(INDEX(Materiais!$C$6:$C$405,MATCH($B769,Materiais!$A$6:$A$405,0)),""))</f>
        <v/>
      </c>
      <c r="E769" s="22" t="n"/>
      <c r="F769" s="18">
        <f>IF($B769="","",IFERROR(INDEX(Materiais!$D$6:$D$405,MATCH($B769,Materiais!$A$6:$A$405,0)),0))</f>
        <v/>
      </c>
      <c r="G769" s="18">
        <f>IF(OR(E769="",F769=""),"",E769*F769)</f>
        <v/>
      </c>
    </row>
    <row r="770">
      <c r="A770" s="16" t="n"/>
      <c r="B770" s="16" t="n"/>
      <c r="C770" s="16">
        <f>IF($B770="","",IFERROR(INDEX(Materiais!$B$6:$B$405,MATCH($B770,Materiais!$A$6:$A$405,0)),"Código não cadastrado"))</f>
        <v/>
      </c>
      <c r="D770" s="16">
        <f>IF($B770="","",IFERROR(INDEX(Materiais!$C$6:$C$405,MATCH($B770,Materiais!$A$6:$A$405,0)),""))</f>
        <v/>
      </c>
      <c r="E770" s="22" t="n"/>
      <c r="F770" s="18">
        <f>IF($B770="","",IFERROR(INDEX(Materiais!$D$6:$D$405,MATCH($B770,Materiais!$A$6:$A$405,0)),0))</f>
        <v/>
      </c>
      <c r="G770" s="18">
        <f>IF(OR(E770="",F770=""),"",E770*F770)</f>
        <v/>
      </c>
    </row>
    <row r="771">
      <c r="A771" s="16" t="n"/>
      <c r="B771" s="16" t="n"/>
      <c r="C771" s="16">
        <f>IF($B771="","",IFERROR(INDEX(Materiais!$B$6:$B$405,MATCH($B771,Materiais!$A$6:$A$405,0)),"Código não cadastrado"))</f>
        <v/>
      </c>
      <c r="D771" s="16">
        <f>IF($B771="","",IFERROR(INDEX(Materiais!$C$6:$C$405,MATCH($B771,Materiais!$A$6:$A$405,0)),""))</f>
        <v/>
      </c>
      <c r="E771" s="22" t="n"/>
      <c r="F771" s="18">
        <f>IF($B771="","",IFERROR(INDEX(Materiais!$D$6:$D$405,MATCH($B771,Materiais!$A$6:$A$405,0)),0))</f>
        <v/>
      </c>
      <c r="G771" s="18">
        <f>IF(OR(E771="",F771=""),"",E771*F771)</f>
        <v/>
      </c>
    </row>
    <row r="772">
      <c r="A772" s="16" t="n"/>
      <c r="B772" s="16" t="n"/>
      <c r="C772" s="16">
        <f>IF($B772="","",IFERROR(INDEX(Materiais!$B$6:$B$405,MATCH($B772,Materiais!$A$6:$A$405,0)),"Código não cadastrado"))</f>
        <v/>
      </c>
      <c r="D772" s="16">
        <f>IF($B772="","",IFERROR(INDEX(Materiais!$C$6:$C$405,MATCH($B772,Materiais!$A$6:$A$405,0)),""))</f>
        <v/>
      </c>
      <c r="E772" s="22" t="n"/>
      <c r="F772" s="18">
        <f>IF($B772="","",IFERROR(INDEX(Materiais!$D$6:$D$405,MATCH($B772,Materiais!$A$6:$A$405,0)),0))</f>
        <v/>
      </c>
      <c r="G772" s="18">
        <f>IF(OR(E772="",F772=""),"",E772*F772)</f>
        <v/>
      </c>
    </row>
    <row r="773">
      <c r="A773" s="16" t="n"/>
      <c r="B773" s="16" t="n"/>
      <c r="C773" s="16">
        <f>IF($B773="","",IFERROR(INDEX(Materiais!$B$6:$B$405,MATCH($B773,Materiais!$A$6:$A$405,0)),"Código não cadastrado"))</f>
        <v/>
      </c>
      <c r="D773" s="16">
        <f>IF($B773="","",IFERROR(INDEX(Materiais!$C$6:$C$405,MATCH($B773,Materiais!$A$6:$A$405,0)),""))</f>
        <v/>
      </c>
      <c r="E773" s="22" t="n"/>
      <c r="F773" s="18">
        <f>IF($B773="","",IFERROR(INDEX(Materiais!$D$6:$D$405,MATCH($B773,Materiais!$A$6:$A$405,0)),0))</f>
        <v/>
      </c>
      <c r="G773" s="18">
        <f>IF(OR(E773="",F773=""),"",E773*F773)</f>
        <v/>
      </c>
    </row>
    <row r="774">
      <c r="A774" s="16" t="n"/>
      <c r="B774" s="16" t="n"/>
      <c r="C774" s="16">
        <f>IF($B774="","",IFERROR(INDEX(Materiais!$B$6:$B$405,MATCH($B774,Materiais!$A$6:$A$405,0)),"Código não cadastrado"))</f>
        <v/>
      </c>
      <c r="D774" s="16">
        <f>IF($B774="","",IFERROR(INDEX(Materiais!$C$6:$C$405,MATCH($B774,Materiais!$A$6:$A$405,0)),""))</f>
        <v/>
      </c>
      <c r="E774" s="22" t="n"/>
      <c r="F774" s="18">
        <f>IF($B774="","",IFERROR(INDEX(Materiais!$D$6:$D$405,MATCH($B774,Materiais!$A$6:$A$405,0)),0))</f>
        <v/>
      </c>
      <c r="G774" s="18">
        <f>IF(OR(E774="",F774=""),"",E774*F774)</f>
        <v/>
      </c>
    </row>
    <row r="775">
      <c r="A775" s="16" t="n"/>
      <c r="B775" s="16" t="n"/>
      <c r="C775" s="16">
        <f>IF($B775="","",IFERROR(INDEX(Materiais!$B$6:$B$405,MATCH($B775,Materiais!$A$6:$A$405,0)),"Código não cadastrado"))</f>
        <v/>
      </c>
      <c r="D775" s="16">
        <f>IF($B775="","",IFERROR(INDEX(Materiais!$C$6:$C$405,MATCH($B775,Materiais!$A$6:$A$405,0)),""))</f>
        <v/>
      </c>
      <c r="E775" s="22" t="n"/>
      <c r="F775" s="18">
        <f>IF($B775="","",IFERROR(INDEX(Materiais!$D$6:$D$405,MATCH($B775,Materiais!$A$6:$A$405,0)),0))</f>
        <v/>
      </c>
      <c r="G775" s="18">
        <f>IF(OR(E775="",F775=""),"",E775*F775)</f>
        <v/>
      </c>
    </row>
    <row r="776">
      <c r="A776" s="16" t="n"/>
      <c r="B776" s="16" t="n"/>
      <c r="C776" s="16">
        <f>IF($B776="","",IFERROR(INDEX(Materiais!$B$6:$B$405,MATCH($B776,Materiais!$A$6:$A$405,0)),"Código não cadastrado"))</f>
        <v/>
      </c>
      <c r="D776" s="16">
        <f>IF($B776="","",IFERROR(INDEX(Materiais!$C$6:$C$405,MATCH($B776,Materiais!$A$6:$A$405,0)),""))</f>
        <v/>
      </c>
      <c r="E776" s="22" t="n"/>
      <c r="F776" s="18">
        <f>IF($B776="","",IFERROR(INDEX(Materiais!$D$6:$D$405,MATCH($B776,Materiais!$A$6:$A$405,0)),0))</f>
        <v/>
      </c>
      <c r="G776" s="18">
        <f>IF(OR(E776="",F776=""),"",E776*F776)</f>
        <v/>
      </c>
    </row>
    <row r="777">
      <c r="A777" s="16" t="n"/>
      <c r="B777" s="16" t="n"/>
      <c r="C777" s="16">
        <f>IF($B777="","",IFERROR(INDEX(Materiais!$B$6:$B$405,MATCH($B777,Materiais!$A$6:$A$405,0)),"Código não cadastrado"))</f>
        <v/>
      </c>
      <c r="D777" s="16">
        <f>IF($B777="","",IFERROR(INDEX(Materiais!$C$6:$C$405,MATCH($B777,Materiais!$A$6:$A$405,0)),""))</f>
        <v/>
      </c>
      <c r="E777" s="22" t="n"/>
      <c r="F777" s="18">
        <f>IF($B777="","",IFERROR(INDEX(Materiais!$D$6:$D$405,MATCH($B777,Materiais!$A$6:$A$405,0)),0))</f>
        <v/>
      </c>
      <c r="G777" s="18">
        <f>IF(OR(E777="",F777=""),"",E777*F777)</f>
        <v/>
      </c>
    </row>
    <row r="778">
      <c r="A778" s="16" t="n"/>
      <c r="B778" s="16" t="n"/>
      <c r="C778" s="16">
        <f>IF($B778="","",IFERROR(INDEX(Materiais!$B$6:$B$405,MATCH($B778,Materiais!$A$6:$A$405,0)),"Código não cadastrado"))</f>
        <v/>
      </c>
      <c r="D778" s="16">
        <f>IF($B778="","",IFERROR(INDEX(Materiais!$C$6:$C$405,MATCH($B778,Materiais!$A$6:$A$405,0)),""))</f>
        <v/>
      </c>
      <c r="E778" s="22" t="n"/>
      <c r="F778" s="18">
        <f>IF($B778="","",IFERROR(INDEX(Materiais!$D$6:$D$405,MATCH($B778,Materiais!$A$6:$A$405,0)),0))</f>
        <v/>
      </c>
      <c r="G778" s="18">
        <f>IF(OR(E778="",F778=""),"",E778*F778)</f>
        <v/>
      </c>
    </row>
    <row r="779">
      <c r="A779" s="16" t="n"/>
      <c r="B779" s="16" t="n"/>
      <c r="C779" s="16">
        <f>IF($B779="","",IFERROR(INDEX(Materiais!$B$6:$B$405,MATCH($B779,Materiais!$A$6:$A$405,0)),"Código não cadastrado"))</f>
        <v/>
      </c>
      <c r="D779" s="16">
        <f>IF($B779="","",IFERROR(INDEX(Materiais!$C$6:$C$405,MATCH($B779,Materiais!$A$6:$A$405,0)),""))</f>
        <v/>
      </c>
      <c r="E779" s="22" t="n"/>
      <c r="F779" s="18">
        <f>IF($B779="","",IFERROR(INDEX(Materiais!$D$6:$D$405,MATCH($B779,Materiais!$A$6:$A$405,0)),0))</f>
        <v/>
      </c>
      <c r="G779" s="18">
        <f>IF(OR(E779="",F779=""),"",E779*F779)</f>
        <v/>
      </c>
    </row>
    <row r="780">
      <c r="A780" s="16" t="n"/>
      <c r="B780" s="16" t="n"/>
      <c r="C780" s="16">
        <f>IF($B780="","",IFERROR(INDEX(Materiais!$B$6:$B$405,MATCH($B780,Materiais!$A$6:$A$405,0)),"Código não cadastrado"))</f>
        <v/>
      </c>
      <c r="D780" s="16">
        <f>IF($B780="","",IFERROR(INDEX(Materiais!$C$6:$C$405,MATCH($B780,Materiais!$A$6:$A$405,0)),""))</f>
        <v/>
      </c>
      <c r="E780" s="22" t="n"/>
      <c r="F780" s="18">
        <f>IF($B780="","",IFERROR(INDEX(Materiais!$D$6:$D$405,MATCH($B780,Materiais!$A$6:$A$405,0)),0))</f>
        <v/>
      </c>
      <c r="G780" s="18">
        <f>IF(OR(E780="",F780=""),"",E780*F780)</f>
        <v/>
      </c>
    </row>
    <row r="781">
      <c r="A781" s="16" t="n"/>
      <c r="B781" s="16" t="n"/>
      <c r="C781" s="16">
        <f>IF($B781="","",IFERROR(INDEX(Materiais!$B$6:$B$405,MATCH($B781,Materiais!$A$6:$A$405,0)),"Código não cadastrado"))</f>
        <v/>
      </c>
      <c r="D781" s="16">
        <f>IF($B781="","",IFERROR(INDEX(Materiais!$C$6:$C$405,MATCH($B781,Materiais!$A$6:$A$405,0)),""))</f>
        <v/>
      </c>
      <c r="E781" s="22" t="n"/>
      <c r="F781" s="18">
        <f>IF($B781="","",IFERROR(INDEX(Materiais!$D$6:$D$405,MATCH($B781,Materiais!$A$6:$A$405,0)),0))</f>
        <v/>
      </c>
      <c r="G781" s="18">
        <f>IF(OR(E781="",F781=""),"",E781*F781)</f>
        <v/>
      </c>
    </row>
    <row r="782">
      <c r="A782" s="16" t="n"/>
      <c r="B782" s="16" t="n"/>
      <c r="C782" s="16">
        <f>IF($B782="","",IFERROR(INDEX(Materiais!$B$6:$B$405,MATCH($B782,Materiais!$A$6:$A$405,0)),"Código não cadastrado"))</f>
        <v/>
      </c>
      <c r="D782" s="16">
        <f>IF($B782="","",IFERROR(INDEX(Materiais!$C$6:$C$405,MATCH($B782,Materiais!$A$6:$A$405,0)),""))</f>
        <v/>
      </c>
      <c r="E782" s="22" t="n"/>
      <c r="F782" s="18">
        <f>IF($B782="","",IFERROR(INDEX(Materiais!$D$6:$D$405,MATCH($B782,Materiais!$A$6:$A$405,0)),0))</f>
        <v/>
      </c>
      <c r="G782" s="18">
        <f>IF(OR(E782="",F782=""),"",E782*F782)</f>
        <v/>
      </c>
    </row>
    <row r="783">
      <c r="A783" s="16" t="n"/>
      <c r="B783" s="16" t="n"/>
      <c r="C783" s="16">
        <f>IF($B783="","",IFERROR(INDEX(Materiais!$B$6:$B$405,MATCH($B783,Materiais!$A$6:$A$405,0)),"Código não cadastrado"))</f>
        <v/>
      </c>
      <c r="D783" s="16">
        <f>IF($B783="","",IFERROR(INDEX(Materiais!$C$6:$C$405,MATCH($B783,Materiais!$A$6:$A$405,0)),""))</f>
        <v/>
      </c>
      <c r="E783" s="22" t="n"/>
      <c r="F783" s="18">
        <f>IF($B783="","",IFERROR(INDEX(Materiais!$D$6:$D$405,MATCH($B783,Materiais!$A$6:$A$405,0)),0))</f>
        <v/>
      </c>
      <c r="G783" s="18">
        <f>IF(OR(E783="",F783=""),"",E783*F783)</f>
        <v/>
      </c>
    </row>
    <row r="784">
      <c r="A784" s="16" t="n"/>
      <c r="B784" s="16" t="n"/>
      <c r="C784" s="16">
        <f>IF($B784="","",IFERROR(INDEX(Materiais!$B$6:$B$405,MATCH($B784,Materiais!$A$6:$A$405,0)),"Código não cadastrado"))</f>
        <v/>
      </c>
      <c r="D784" s="16">
        <f>IF($B784="","",IFERROR(INDEX(Materiais!$C$6:$C$405,MATCH($B784,Materiais!$A$6:$A$405,0)),""))</f>
        <v/>
      </c>
      <c r="E784" s="22" t="n"/>
      <c r="F784" s="18">
        <f>IF($B784="","",IFERROR(INDEX(Materiais!$D$6:$D$405,MATCH($B784,Materiais!$A$6:$A$405,0)),0))</f>
        <v/>
      </c>
      <c r="G784" s="18">
        <f>IF(OR(E784="",F784=""),"",E784*F784)</f>
        <v/>
      </c>
    </row>
    <row r="785">
      <c r="A785" s="16" t="n"/>
      <c r="B785" s="16" t="n"/>
      <c r="C785" s="16">
        <f>IF($B785="","",IFERROR(INDEX(Materiais!$B$6:$B$405,MATCH($B785,Materiais!$A$6:$A$405,0)),"Código não cadastrado"))</f>
        <v/>
      </c>
      <c r="D785" s="16">
        <f>IF($B785="","",IFERROR(INDEX(Materiais!$C$6:$C$405,MATCH($B785,Materiais!$A$6:$A$405,0)),""))</f>
        <v/>
      </c>
      <c r="E785" s="22" t="n"/>
      <c r="F785" s="18">
        <f>IF($B785="","",IFERROR(INDEX(Materiais!$D$6:$D$405,MATCH($B785,Materiais!$A$6:$A$405,0)),0))</f>
        <v/>
      </c>
      <c r="G785" s="18">
        <f>IF(OR(E785="",F785=""),"",E785*F785)</f>
        <v/>
      </c>
    </row>
    <row r="786">
      <c r="A786" s="16" t="n"/>
      <c r="B786" s="16" t="n"/>
      <c r="C786" s="16">
        <f>IF($B786="","",IFERROR(INDEX(Materiais!$B$6:$B$405,MATCH($B786,Materiais!$A$6:$A$405,0)),"Código não cadastrado"))</f>
        <v/>
      </c>
      <c r="D786" s="16">
        <f>IF($B786="","",IFERROR(INDEX(Materiais!$C$6:$C$405,MATCH($B786,Materiais!$A$6:$A$405,0)),""))</f>
        <v/>
      </c>
      <c r="E786" s="22" t="n"/>
      <c r="F786" s="18">
        <f>IF($B786="","",IFERROR(INDEX(Materiais!$D$6:$D$405,MATCH($B786,Materiais!$A$6:$A$405,0)),0))</f>
        <v/>
      </c>
      <c r="G786" s="18">
        <f>IF(OR(E786="",F786=""),"",E786*F786)</f>
        <v/>
      </c>
    </row>
    <row r="787">
      <c r="A787" s="16" t="n"/>
      <c r="B787" s="16" t="n"/>
      <c r="C787" s="16">
        <f>IF($B787="","",IFERROR(INDEX(Materiais!$B$6:$B$405,MATCH($B787,Materiais!$A$6:$A$405,0)),"Código não cadastrado"))</f>
        <v/>
      </c>
      <c r="D787" s="16">
        <f>IF($B787="","",IFERROR(INDEX(Materiais!$C$6:$C$405,MATCH($B787,Materiais!$A$6:$A$405,0)),""))</f>
        <v/>
      </c>
      <c r="E787" s="22" t="n"/>
      <c r="F787" s="18">
        <f>IF($B787="","",IFERROR(INDEX(Materiais!$D$6:$D$405,MATCH($B787,Materiais!$A$6:$A$405,0)),0))</f>
        <v/>
      </c>
      <c r="G787" s="18">
        <f>IF(OR(E787="",F787=""),"",E787*F787)</f>
        <v/>
      </c>
    </row>
    <row r="788">
      <c r="A788" s="16" t="n"/>
      <c r="B788" s="16" t="n"/>
      <c r="C788" s="16">
        <f>IF($B788="","",IFERROR(INDEX(Materiais!$B$6:$B$405,MATCH($B788,Materiais!$A$6:$A$405,0)),"Código não cadastrado"))</f>
        <v/>
      </c>
      <c r="D788" s="16">
        <f>IF($B788="","",IFERROR(INDEX(Materiais!$C$6:$C$405,MATCH($B788,Materiais!$A$6:$A$405,0)),""))</f>
        <v/>
      </c>
      <c r="E788" s="22" t="n"/>
      <c r="F788" s="18">
        <f>IF($B788="","",IFERROR(INDEX(Materiais!$D$6:$D$405,MATCH($B788,Materiais!$A$6:$A$405,0)),0))</f>
        <v/>
      </c>
      <c r="G788" s="18">
        <f>IF(OR(E788="",F788=""),"",E788*F788)</f>
        <v/>
      </c>
    </row>
    <row r="789">
      <c r="A789" s="16" t="n"/>
      <c r="B789" s="16" t="n"/>
      <c r="C789" s="16">
        <f>IF($B789="","",IFERROR(INDEX(Materiais!$B$6:$B$405,MATCH($B789,Materiais!$A$6:$A$405,0)),"Código não cadastrado"))</f>
        <v/>
      </c>
      <c r="D789" s="16">
        <f>IF($B789="","",IFERROR(INDEX(Materiais!$C$6:$C$405,MATCH($B789,Materiais!$A$6:$A$405,0)),""))</f>
        <v/>
      </c>
      <c r="E789" s="22" t="n"/>
      <c r="F789" s="18">
        <f>IF($B789="","",IFERROR(INDEX(Materiais!$D$6:$D$405,MATCH($B789,Materiais!$A$6:$A$405,0)),0))</f>
        <v/>
      </c>
      <c r="G789" s="18">
        <f>IF(OR(E789="",F789=""),"",E789*F789)</f>
        <v/>
      </c>
    </row>
    <row r="790">
      <c r="A790" s="16" t="n"/>
      <c r="B790" s="16" t="n"/>
      <c r="C790" s="16">
        <f>IF($B790="","",IFERROR(INDEX(Materiais!$B$6:$B$405,MATCH($B790,Materiais!$A$6:$A$405,0)),"Código não cadastrado"))</f>
        <v/>
      </c>
      <c r="D790" s="16">
        <f>IF($B790="","",IFERROR(INDEX(Materiais!$C$6:$C$405,MATCH($B790,Materiais!$A$6:$A$405,0)),""))</f>
        <v/>
      </c>
      <c r="E790" s="22" t="n"/>
      <c r="F790" s="18">
        <f>IF($B790="","",IFERROR(INDEX(Materiais!$D$6:$D$405,MATCH($B790,Materiais!$A$6:$A$405,0)),0))</f>
        <v/>
      </c>
      <c r="G790" s="18">
        <f>IF(OR(E790="",F790=""),"",E790*F790)</f>
        <v/>
      </c>
    </row>
    <row r="791">
      <c r="A791" s="16" t="n"/>
      <c r="B791" s="16" t="n"/>
      <c r="C791" s="16">
        <f>IF($B791="","",IFERROR(INDEX(Materiais!$B$6:$B$405,MATCH($B791,Materiais!$A$6:$A$405,0)),"Código não cadastrado"))</f>
        <v/>
      </c>
      <c r="D791" s="16">
        <f>IF($B791="","",IFERROR(INDEX(Materiais!$C$6:$C$405,MATCH($B791,Materiais!$A$6:$A$405,0)),""))</f>
        <v/>
      </c>
      <c r="E791" s="22" t="n"/>
      <c r="F791" s="18">
        <f>IF($B791="","",IFERROR(INDEX(Materiais!$D$6:$D$405,MATCH($B791,Materiais!$A$6:$A$405,0)),0))</f>
        <v/>
      </c>
      <c r="G791" s="18">
        <f>IF(OR(E791="",F791=""),"",E791*F791)</f>
        <v/>
      </c>
    </row>
    <row r="792">
      <c r="A792" s="16" t="n"/>
      <c r="B792" s="16" t="n"/>
      <c r="C792" s="16">
        <f>IF($B792="","",IFERROR(INDEX(Materiais!$B$6:$B$405,MATCH($B792,Materiais!$A$6:$A$405,0)),"Código não cadastrado"))</f>
        <v/>
      </c>
      <c r="D792" s="16">
        <f>IF($B792="","",IFERROR(INDEX(Materiais!$C$6:$C$405,MATCH($B792,Materiais!$A$6:$A$405,0)),""))</f>
        <v/>
      </c>
      <c r="E792" s="22" t="n"/>
      <c r="F792" s="18">
        <f>IF($B792="","",IFERROR(INDEX(Materiais!$D$6:$D$405,MATCH($B792,Materiais!$A$6:$A$405,0)),0))</f>
        <v/>
      </c>
      <c r="G792" s="18">
        <f>IF(OR(E792="",F792=""),"",E792*F792)</f>
        <v/>
      </c>
    </row>
    <row r="793">
      <c r="A793" s="16" t="n"/>
      <c r="B793" s="16" t="n"/>
      <c r="C793" s="16">
        <f>IF($B793="","",IFERROR(INDEX(Materiais!$B$6:$B$405,MATCH($B793,Materiais!$A$6:$A$405,0)),"Código não cadastrado"))</f>
        <v/>
      </c>
      <c r="D793" s="16">
        <f>IF($B793="","",IFERROR(INDEX(Materiais!$C$6:$C$405,MATCH($B793,Materiais!$A$6:$A$405,0)),""))</f>
        <v/>
      </c>
      <c r="E793" s="22" t="n"/>
      <c r="F793" s="18">
        <f>IF($B793="","",IFERROR(INDEX(Materiais!$D$6:$D$405,MATCH($B793,Materiais!$A$6:$A$405,0)),0))</f>
        <v/>
      </c>
      <c r="G793" s="18">
        <f>IF(OR(E793="",F793=""),"",E793*F793)</f>
        <v/>
      </c>
    </row>
    <row r="794">
      <c r="A794" s="16" t="n"/>
      <c r="B794" s="16" t="n"/>
      <c r="C794" s="16">
        <f>IF($B794="","",IFERROR(INDEX(Materiais!$B$6:$B$405,MATCH($B794,Materiais!$A$6:$A$405,0)),"Código não cadastrado"))</f>
        <v/>
      </c>
      <c r="D794" s="16">
        <f>IF($B794="","",IFERROR(INDEX(Materiais!$C$6:$C$405,MATCH($B794,Materiais!$A$6:$A$405,0)),""))</f>
        <v/>
      </c>
      <c r="E794" s="22" t="n"/>
      <c r="F794" s="18">
        <f>IF($B794="","",IFERROR(INDEX(Materiais!$D$6:$D$405,MATCH($B794,Materiais!$A$6:$A$405,0)),0))</f>
        <v/>
      </c>
      <c r="G794" s="18">
        <f>IF(OR(E794="",F794=""),"",E794*F794)</f>
        <v/>
      </c>
    </row>
    <row r="795">
      <c r="A795" s="16" t="n"/>
      <c r="B795" s="16" t="n"/>
      <c r="C795" s="16">
        <f>IF($B795="","",IFERROR(INDEX(Materiais!$B$6:$B$405,MATCH($B795,Materiais!$A$6:$A$405,0)),"Código não cadastrado"))</f>
        <v/>
      </c>
      <c r="D795" s="16">
        <f>IF($B795="","",IFERROR(INDEX(Materiais!$C$6:$C$405,MATCH($B795,Materiais!$A$6:$A$405,0)),""))</f>
        <v/>
      </c>
      <c r="E795" s="22" t="n"/>
      <c r="F795" s="18">
        <f>IF($B795="","",IFERROR(INDEX(Materiais!$D$6:$D$405,MATCH($B795,Materiais!$A$6:$A$405,0)),0))</f>
        <v/>
      </c>
      <c r="G795" s="18">
        <f>IF(OR(E795="",F795=""),"",E795*F795)</f>
        <v/>
      </c>
    </row>
    <row r="796">
      <c r="A796" s="16" t="n"/>
      <c r="B796" s="16" t="n"/>
      <c r="C796" s="16">
        <f>IF($B796="","",IFERROR(INDEX(Materiais!$B$6:$B$405,MATCH($B796,Materiais!$A$6:$A$405,0)),"Código não cadastrado"))</f>
        <v/>
      </c>
      <c r="D796" s="16">
        <f>IF($B796="","",IFERROR(INDEX(Materiais!$C$6:$C$405,MATCH($B796,Materiais!$A$6:$A$405,0)),""))</f>
        <v/>
      </c>
      <c r="E796" s="22" t="n"/>
      <c r="F796" s="18">
        <f>IF($B796="","",IFERROR(INDEX(Materiais!$D$6:$D$405,MATCH($B796,Materiais!$A$6:$A$405,0)),0))</f>
        <v/>
      </c>
      <c r="G796" s="18">
        <f>IF(OR(E796="",F796=""),"",E796*F796)</f>
        <v/>
      </c>
    </row>
    <row r="797">
      <c r="A797" s="16" t="n"/>
      <c r="B797" s="16" t="n"/>
      <c r="C797" s="16">
        <f>IF($B797="","",IFERROR(INDEX(Materiais!$B$6:$B$405,MATCH($B797,Materiais!$A$6:$A$405,0)),"Código não cadastrado"))</f>
        <v/>
      </c>
      <c r="D797" s="16">
        <f>IF($B797="","",IFERROR(INDEX(Materiais!$C$6:$C$405,MATCH($B797,Materiais!$A$6:$A$405,0)),""))</f>
        <v/>
      </c>
      <c r="E797" s="22" t="n"/>
      <c r="F797" s="18">
        <f>IF($B797="","",IFERROR(INDEX(Materiais!$D$6:$D$405,MATCH($B797,Materiais!$A$6:$A$405,0)),0))</f>
        <v/>
      </c>
      <c r="G797" s="18">
        <f>IF(OR(E797="",F797=""),"",E797*F797)</f>
        <v/>
      </c>
    </row>
    <row r="798">
      <c r="A798" s="16" t="n"/>
      <c r="B798" s="16" t="n"/>
      <c r="C798" s="16">
        <f>IF($B798="","",IFERROR(INDEX(Materiais!$B$6:$B$405,MATCH($B798,Materiais!$A$6:$A$405,0)),"Código não cadastrado"))</f>
        <v/>
      </c>
      <c r="D798" s="16">
        <f>IF($B798="","",IFERROR(INDEX(Materiais!$C$6:$C$405,MATCH($B798,Materiais!$A$6:$A$405,0)),""))</f>
        <v/>
      </c>
      <c r="E798" s="22" t="n"/>
      <c r="F798" s="18">
        <f>IF($B798="","",IFERROR(INDEX(Materiais!$D$6:$D$405,MATCH($B798,Materiais!$A$6:$A$405,0)),0))</f>
        <v/>
      </c>
      <c r="G798" s="18">
        <f>IF(OR(E798="",F798=""),"",E798*F798)</f>
        <v/>
      </c>
    </row>
    <row r="799">
      <c r="A799" s="16" t="n"/>
      <c r="B799" s="16" t="n"/>
      <c r="C799" s="16">
        <f>IF($B799="","",IFERROR(INDEX(Materiais!$B$6:$B$405,MATCH($B799,Materiais!$A$6:$A$405,0)),"Código não cadastrado"))</f>
        <v/>
      </c>
      <c r="D799" s="16">
        <f>IF($B799="","",IFERROR(INDEX(Materiais!$C$6:$C$405,MATCH($B799,Materiais!$A$6:$A$405,0)),""))</f>
        <v/>
      </c>
      <c r="E799" s="22" t="n"/>
      <c r="F799" s="18">
        <f>IF($B799="","",IFERROR(INDEX(Materiais!$D$6:$D$405,MATCH($B799,Materiais!$A$6:$A$405,0)),0))</f>
        <v/>
      </c>
      <c r="G799" s="18">
        <f>IF(OR(E799="",F799=""),"",E799*F799)</f>
        <v/>
      </c>
    </row>
    <row r="800">
      <c r="A800" s="16" t="n"/>
      <c r="B800" s="16" t="n"/>
      <c r="C800" s="16">
        <f>IF($B800="","",IFERROR(INDEX(Materiais!$B$6:$B$405,MATCH($B800,Materiais!$A$6:$A$405,0)),"Código não cadastrado"))</f>
        <v/>
      </c>
      <c r="D800" s="16">
        <f>IF($B800="","",IFERROR(INDEX(Materiais!$C$6:$C$405,MATCH($B800,Materiais!$A$6:$A$405,0)),""))</f>
        <v/>
      </c>
      <c r="E800" s="22" t="n"/>
      <c r="F800" s="18">
        <f>IF($B800="","",IFERROR(INDEX(Materiais!$D$6:$D$405,MATCH($B800,Materiais!$A$6:$A$405,0)),0))</f>
        <v/>
      </c>
      <c r="G800" s="18">
        <f>IF(OR(E800="",F800=""),"",E800*F800)</f>
        <v/>
      </c>
    </row>
    <row r="801">
      <c r="A801" s="16" t="n"/>
      <c r="B801" s="16" t="n"/>
      <c r="C801" s="16">
        <f>IF($B801="","",IFERROR(INDEX(Materiais!$B$6:$B$405,MATCH($B801,Materiais!$A$6:$A$405,0)),"Código não cadastrado"))</f>
        <v/>
      </c>
      <c r="D801" s="16">
        <f>IF($B801="","",IFERROR(INDEX(Materiais!$C$6:$C$405,MATCH($B801,Materiais!$A$6:$A$405,0)),""))</f>
        <v/>
      </c>
      <c r="E801" s="22" t="n"/>
      <c r="F801" s="18">
        <f>IF($B801="","",IFERROR(INDEX(Materiais!$D$6:$D$405,MATCH($B801,Materiais!$A$6:$A$405,0)),0))</f>
        <v/>
      </c>
      <c r="G801" s="18">
        <f>IF(OR(E801="",F801=""),"",E801*F801)</f>
        <v/>
      </c>
    </row>
    <row r="802">
      <c r="A802" s="16" t="n"/>
      <c r="B802" s="16" t="n"/>
      <c r="C802" s="16">
        <f>IF($B802="","",IFERROR(INDEX(Materiais!$B$6:$B$405,MATCH($B802,Materiais!$A$6:$A$405,0)),"Código não cadastrado"))</f>
        <v/>
      </c>
      <c r="D802" s="16">
        <f>IF($B802="","",IFERROR(INDEX(Materiais!$C$6:$C$405,MATCH($B802,Materiais!$A$6:$A$405,0)),""))</f>
        <v/>
      </c>
      <c r="E802" s="22" t="n"/>
      <c r="F802" s="18">
        <f>IF($B802="","",IFERROR(INDEX(Materiais!$D$6:$D$405,MATCH($B802,Materiais!$A$6:$A$405,0)),0))</f>
        <v/>
      </c>
      <c r="G802" s="18">
        <f>IF(OR(E802="",F802=""),"",E802*F802)</f>
        <v/>
      </c>
    </row>
    <row r="803">
      <c r="A803" s="16" t="n"/>
      <c r="B803" s="16" t="n"/>
      <c r="C803" s="16">
        <f>IF($B803="","",IFERROR(INDEX(Materiais!$B$6:$B$405,MATCH($B803,Materiais!$A$6:$A$405,0)),"Código não cadastrado"))</f>
        <v/>
      </c>
      <c r="D803" s="16">
        <f>IF($B803="","",IFERROR(INDEX(Materiais!$C$6:$C$405,MATCH($B803,Materiais!$A$6:$A$405,0)),""))</f>
        <v/>
      </c>
      <c r="E803" s="22" t="n"/>
      <c r="F803" s="18">
        <f>IF($B803="","",IFERROR(INDEX(Materiais!$D$6:$D$405,MATCH($B803,Materiais!$A$6:$A$405,0)),0))</f>
        <v/>
      </c>
      <c r="G803" s="18">
        <f>IF(OR(E803="",F803=""),"",E803*F803)</f>
        <v/>
      </c>
    </row>
    <row r="804">
      <c r="A804" s="16" t="n"/>
      <c r="B804" s="16" t="n"/>
      <c r="C804" s="16">
        <f>IF($B804="","",IFERROR(INDEX(Materiais!$B$6:$B$405,MATCH($B804,Materiais!$A$6:$A$405,0)),"Código não cadastrado"))</f>
        <v/>
      </c>
      <c r="D804" s="16">
        <f>IF($B804="","",IFERROR(INDEX(Materiais!$C$6:$C$405,MATCH($B804,Materiais!$A$6:$A$405,0)),""))</f>
        <v/>
      </c>
      <c r="E804" s="22" t="n"/>
      <c r="F804" s="18">
        <f>IF($B804="","",IFERROR(INDEX(Materiais!$D$6:$D$405,MATCH($B804,Materiais!$A$6:$A$405,0)),0))</f>
        <v/>
      </c>
      <c r="G804" s="18">
        <f>IF(OR(E804="",F804=""),"",E804*F804)</f>
        <v/>
      </c>
    </row>
    <row r="805">
      <c r="A805" s="16" t="n"/>
      <c r="B805" s="16" t="n"/>
      <c r="C805" s="16">
        <f>IF($B805="","",IFERROR(INDEX(Materiais!$B$6:$B$405,MATCH($B805,Materiais!$A$6:$A$405,0)),"Código não cadastrado"))</f>
        <v/>
      </c>
      <c r="D805" s="16">
        <f>IF($B805="","",IFERROR(INDEX(Materiais!$C$6:$C$405,MATCH($B805,Materiais!$A$6:$A$405,0)),""))</f>
        <v/>
      </c>
      <c r="E805" s="22" t="n"/>
      <c r="F805" s="18">
        <f>IF($B805="","",IFERROR(INDEX(Materiais!$D$6:$D$405,MATCH($B805,Materiais!$A$6:$A$405,0)),0))</f>
        <v/>
      </c>
      <c r="G805" s="18">
        <f>IF(OR(E805="",F805=""),"",E805*F805)</f>
        <v/>
      </c>
    </row>
    <row r="806">
      <c r="A806" s="16" t="n"/>
      <c r="B806" s="16" t="n"/>
      <c r="C806" s="16">
        <f>IF($B806="","",IFERROR(INDEX(Materiais!$B$6:$B$405,MATCH($B806,Materiais!$A$6:$A$405,0)),"Código não cadastrado"))</f>
        <v/>
      </c>
      <c r="D806" s="16">
        <f>IF($B806="","",IFERROR(INDEX(Materiais!$C$6:$C$405,MATCH($B806,Materiais!$A$6:$A$405,0)),""))</f>
        <v/>
      </c>
      <c r="E806" s="22" t="n"/>
      <c r="F806" s="18">
        <f>IF($B806="","",IFERROR(INDEX(Materiais!$D$6:$D$405,MATCH($B806,Materiais!$A$6:$A$405,0)),0))</f>
        <v/>
      </c>
      <c r="G806" s="18">
        <f>IF(OR(E806="",F806=""),"",E806*F806)</f>
        <v/>
      </c>
    </row>
    <row r="807">
      <c r="A807" s="16" t="n"/>
      <c r="B807" s="16" t="n"/>
      <c r="C807" s="16">
        <f>IF($B807="","",IFERROR(INDEX(Materiais!$B$6:$B$405,MATCH($B807,Materiais!$A$6:$A$405,0)),"Código não cadastrado"))</f>
        <v/>
      </c>
      <c r="D807" s="16">
        <f>IF($B807="","",IFERROR(INDEX(Materiais!$C$6:$C$405,MATCH($B807,Materiais!$A$6:$A$405,0)),""))</f>
        <v/>
      </c>
      <c r="E807" s="22" t="n"/>
      <c r="F807" s="18">
        <f>IF($B807="","",IFERROR(INDEX(Materiais!$D$6:$D$405,MATCH($B807,Materiais!$A$6:$A$405,0)),0))</f>
        <v/>
      </c>
      <c r="G807" s="18">
        <f>IF(OR(E807="",F807=""),"",E807*F807)</f>
        <v/>
      </c>
    </row>
    <row r="808">
      <c r="A808" s="16" t="n"/>
      <c r="B808" s="16" t="n"/>
      <c r="C808" s="16">
        <f>IF($B808="","",IFERROR(INDEX(Materiais!$B$6:$B$405,MATCH($B808,Materiais!$A$6:$A$405,0)),"Código não cadastrado"))</f>
        <v/>
      </c>
      <c r="D808" s="16">
        <f>IF($B808="","",IFERROR(INDEX(Materiais!$C$6:$C$405,MATCH($B808,Materiais!$A$6:$A$405,0)),""))</f>
        <v/>
      </c>
      <c r="E808" s="22" t="n"/>
      <c r="F808" s="18">
        <f>IF($B808="","",IFERROR(INDEX(Materiais!$D$6:$D$405,MATCH($B808,Materiais!$A$6:$A$405,0)),0))</f>
        <v/>
      </c>
      <c r="G808" s="18">
        <f>IF(OR(E808="",F808=""),"",E808*F808)</f>
        <v/>
      </c>
    </row>
    <row r="809">
      <c r="A809" s="16" t="n"/>
      <c r="B809" s="16" t="n"/>
      <c r="C809" s="16">
        <f>IF($B809="","",IFERROR(INDEX(Materiais!$B$6:$B$405,MATCH($B809,Materiais!$A$6:$A$405,0)),"Código não cadastrado"))</f>
        <v/>
      </c>
      <c r="D809" s="16">
        <f>IF($B809="","",IFERROR(INDEX(Materiais!$C$6:$C$405,MATCH($B809,Materiais!$A$6:$A$405,0)),""))</f>
        <v/>
      </c>
      <c r="E809" s="22" t="n"/>
      <c r="F809" s="18">
        <f>IF($B809="","",IFERROR(INDEX(Materiais!$D$6:$D$405,MATCH($B809,Materiais!$A$6:$A$405,0)),0))</f>
        <v/>
      </c>
      <c r="G809" s="18">
        <f>IF(OR(E809="",F809=""),"",E809*F809)</f>
        <v/>
      </c>
    </row>
    <row r="810">
      <c r="A810" s="16" t="n"/>
      <c r="B810" s="16" t="n"/>
      <c r="C810" s="16">
        <f>IF($B810="","",IFERROR(INDEX(Materiais!$B$6:$B$405,MATCH($B810,Materiais!$A$6:$A$405,0)),"Código não cadastrado"))</f>
        <v/>
      </c>
      <c r="D810" s="16">
        <f>IF($B810="","",IFERROR(INDEX(Materiais!$C$6:$C$405,MATCH($B810,Materiais!$A$6:$A$405,0)),""))</f>
        <v/>
      </c>
      <c r="E810" s="22" t="n"/>
      <c r="F810" s="18">
        <f>IF($B810="","",IFERROR(INDEX(Materiais!$D$6:$D$405,MATCH($B810,Materiais!$A$6:$A$405,0)),0))</f>
        <v/>
      </c>
      <c r="G810" s="18">
        <f>IF(OR(E810="",F810=""),"",E810*F810)</f>
        <v/>
      </c>
    </row>
    <row r="811">
      <c r="A811" s="16" t="n"/>
      <c r="B811" s="16" t="n"/>
      <c r="C811" s="16">
        <f>IF($B811="","",IFERROR(INDEX(Materiais!$B$6:$B$405,MATCH($B811,Materiais!$A$6:$A$405,0)),"Código não cadastrado"))</f>
        <v/>
      </c>
      <c r="D811" s="16">
        <f>IF($B811="","",IFERROR(INDEX(Materiais!$C$6:$C$405,MATCH($B811,Materiais!$A$6:$A$405,0)),""))</f>
        <v/>
      </c>
      <c r="E811" s="22" t="n"/>
      <c r="F811" s="18">
        <f>IF($B811="","",IFERROR(INDEX(Materiais!$D$6:$D$405,MATCH($B811,Materiais!$A$6:$A$405,0)),0))</f>
        <v/>
      </c>
      <c r="G811" s="18">
        <f>IF(OR(E811="",F811=""),"",E811*F811)</f>
        <v/>
      </c>
    </row>
    <row r="812">
      <c r="A812" s="16" t="n"/>
      <c r="B812" s="16" t="n"/>
      <c r="C812" s="16">
        <f>IF($B812="","",IFERROR(INDEX(Materiais!$B$6:$B$405,MATCH($B812,Materiais!$A$6:$A$405,0)),"Código não cadastrado"))</f>
        <v/>
      </c>
      <c r="D812" s="16">
        <f>IF($B812="","",IFERROR(INDEX(Materiais!$C$6:$C$405,MATCH($B812,Materiais!$A$6:$A$405,0)),""))</f>
        <v/>
      </c>
      <c r="E812" s="22" t="n"/>
      <c r="F812" s="18">
        <f>IF($B812="","",IFERROR(INDEX(Materiais!$D$6:$D$405,MATCH($B812,Materiais!$A$6:$A$405,0)),0))</f>
        <v/>
      </c>
      <c r="G812" s="18">
        <f>IF(OR(E812="",F812=""),"",E812*F812)</f>
        <v/>
      </c>
    </row>
    <row r="813">
      <c r="A813" s="16" t="n"/>
      <c r="B813" s="16" t="n"/>
      <c r="C813" s="16">
        <f>IF($B813="","",IFERROR(INDEX(Materiais!$B$6:$B$405,MATCH($B813,Materiais!$A$6:$A$405,0)),"Código não cadastrado"))</f>
        <v/>
      </c>
      <c r="D813" s="16">
        <f>IF($B813="","",IFERROR(INDEX(Materiais!$C$6:$C$405,MATCH($B813,Materiais!$A$6:$A$405,0)),""))</f>
        <v/>
      </c>
      <c r="E813" s="22" t="n"/>
      <c r="F813" s="18">
        <f>IF($B813="","",IFERROR(INDEX(Materiais!$D$6:$D$405,MATCH($B813,Materiais!$A$6:$A$405,0)),0))</f>
        <v/>
      </c>
      <c r="G813" s="18">
        <f>IF(OR(E813="",F813=""),"",E813*F813)</f>
        <v/>
      </c>
    </row>
    <row r="814">
      <c r="A814" s="16" t="n"/>
      <c r="B814" s="16" t="n"/>
      <c r="C814" s="16">
        <f>IF($B814="","",IFERROR(INDEX(Materiais!$B$6:$B$405,MATCH($B814,Materiais!$A$6:$A$405,0)),"Código não cadastrado"))</f>
        <v/>
      </c>
      <c r="D814" s="16">
        <f>IF($B814="","",IFERROR(INDEX(Materiais!$C$6:$C$405,MATCH($B814,Materiais!$A$6:$A$405,0)),""))</f>
        <v/>
      </c>
      <c r="E814" s="22" t="n"/>
      <c r="F814" s="18">
        <f>IF($B814="","",IFERROR(INDEX(Materiais!$D$6:$D$405,MATCH($B814,Materiais!$A$6:$A$405,0)),0))</f>
        <v/>
      </c>
      <c r="G814" s="18">
        <f>IF(OR(E814="",F814=""),"",E814*F814)</f>
        <v/>
      </c>
    </row>
    <row r="815">
      <c r="A815" s="16" t="n"/>
      <c r="B815" s="16" t="n"/>
      <c r="C815" s="16">
        <f>IF($B815="","",IFERROR(INDEX(Materiais!$B$6:$B$405,MATCH($B815,Materiais!$A$6:$A$405,0)),"Código não cadastrado"))</f>
        <v/>
      </c>
      <c r="D815" s="16">
        <f>IF($B815="","",IFERROR(INDEX(Materiais!$C$6:$C$405,MATCH($B815,Materiais!$A$6:$A$405,0)),""))</f>
        <v/>
      </c>
      <c r="E815" s="22" t="n"/>
      <c r="F815" s="18">
        <f>IF($B815="","",IFERROR(INDEX(Materiais!$D$6:$D$405,MATCH($B815,Materiais!$A$6:$A$405,0)),0))</f>
        <v/>
      </c>
      <c r="G815" s="18">
        <f>IF(OR(E815="",F815=""),"",E815*F815)</f>
        <v/>
      </c>
    </row>
    <row r="816">
      <c r="A816" s="16" t="n"/>
      <c r="B816" s="16" t="n"/>
      <c r="C816" s="16">
        <f>IF($B816="","",IFERROR(INDEX(Materiais!$B$6:$B$405,MATCH($B816,Materiais!$A$6:$A$405,0)),"Código não cadastrado"))</f>
        <v/>
      </c>
      <c r="D816" s="16">
        <f>IF($B816="","",IFERROR(INDEX(Materiais!$C$6:$C$405,MATCH($B816,Materiais!$A$6:$A$405,0)),""))</f>
        <v/>
      </c>
      <c r="E816" s="22" t="n"/>
      <c r="F816" s="18">
        <f>IF($B816="","",IFERROR(INDEX(Materiais!$D$6:$D$405,MATCH($B816,Materiais!$A$6:$A$405,0)),0))</f>
        <v/>
      </c>
      <c r="G816" s="18">
        <f>IF(OR(E816="",F816=""),"",E816*F816)</f>
        <v/>
      </c>
    </row>
    <row r="817">
      <c r="A817" s="16" t="n"/>
      <c r="B817" s="16" t="n"/>
      <c r="C817" s="16">
        <f>IF($B817="","",IFERROR(INDEX(Materiais!$B$6:$B$405,MATCH($B817,Materiais!$A$6:$A$405,0)),"Código não cadastrado"))</f>
        <v/>
      </c>
      <c r="D817" s="16">
        <f>IF($B817="","",IFERROR(INDEX(Materiais!$C$6:$C$405,MATCH($B817,Materiais!$A$6:$A$405,0)),""))</f>
        <v/>
      </c>
      <c r="E817" s="22" t="n"/>
      <c r="F817" s="18">
        <f>IF($B817="","",IFERROR(INDEX(Materiais!$D$6:$D$405,MATCH($B817,Materiais!$A$6:$A$405,0)),0))</f>
        <v/>
      </c>
      <c r="G817" s="18">
        <f>IF(OR(E817="",F817=""),"",E817*F817)</f>
        <v/>
      </c>
    </row>
    <row r="818">
      <c r="A818" s="16" t="n"/>
      <c r="B818" s="16" t="n"/>
      <c r="C818" s="16">
        <f>IF($B818="","",IFERROR(INDEX(Materiais!$B$6:$B$405,MATCH($B818,Materiais!$A$6:$A$405,0)),"Código não cadastrado"))</f>
        <v/>
      </c>
      <c r="D818" s="16">
        <f>IF($B818="","",IFERROR(INDEX(Materiais!$C$6:$C$405,MATCH($B818,Materiais!$A$6:$A$405,0)),""))</f>
        <v/>
      </c>
      <c r="E818" s="22" t="n"/>
      <c r="F818" s="18">
        <f>IF($B818="","",IFERROR(INDEX(Materiais!$D$6:$D$405,MATCH($B818,Materiais!$A$6:$A$405,0)),0))</f>
        <v/>
      </c>
      <c r="G818" s="18">
        <f>IF(OR(E818="",F818=""),"",E818*F818)</f>
        <v/>
      </c>
    </row>
    <row r="819">
      <c r="A819" s="16" t="n"/>
      <c r="B819" s="16" t="n"/>
      <c r="C819" s="16">
        <f>IF($B819="","",IFERROR(INDEX(Materiais!$B$6:$B$405,MATCH($B819,Materiais!$A$6:$A$405,0)),"Código não cadastrado"))</f>
        <v/>
      </c>
      <c r="D819" s="16">
        <f>IF($B819="","",IFERROR(INDEX(Materiais!$C$6:$C$405,MATCH($B819,Materiais!$A$6:$A$405,0)),""))</f>
        <v/>
      </c>
      <c r="E819" s="22" t="n"/>
      <c r="F819" s="18">
        <f>IF($B819="","",IFERROR(INDEX(Materiais!$D$6:$D$405,MATCH($B819,Materiais!$A$6:$A$405,0)),0))</f>
        <v/>
      </c>
      <c r="G819" s="18">
        <f>IF(OR(E819="",F819=""),"",E819*F819)</f>
        <v/>
      </c>
    </row>
    <row r="820">
      <c r="A820" s="16" t="n"/>
      <c r="B820" s="16" t="n"/>
      <c r="C820" s="16">
        <f>IF($B820="","",IFERROR(INDEX(Materiais!$B$6:$B$405,MATCH($B820,Materiais!$A$6:$A$405,0)),"Código não cadastrado"))</f>
        <v/>
      </c>
      <c r="D820" s="16">
        <f>IF($B820="","",IFERROR(INDEX(Materiais!$C$6:$C$405,MATCH($B820,Materiais!$A$6:$A$405,0)),""))</f>
        <v/>
      </c>
      <c r="E820" s="22" t="n"/>
      <c r="F820" s="18">
        <f>IF($B820="","",IFERROR(INDEX(Materiais!$D$6:$D$405,MATCH($B820,Materiais!$A$6:$A$405,0)),0))</f>
        <v/>
      </c>
      <c r="G820" s="18">
        <f>IF(OR(E820="",F820=""),"",E820*F820)</f>
        <v/>
      </c>
    </row>
    <row r="821">
      <c r="A821" s="16" t="n"/>
      <c r="B821" s="16" t="n"/>
      <c r="C821" s="16">
        <f>IF($B821="","",IFERROR(INDEX(Materiais!$B$6:$B$405,MATCH($B821,Materiais!$A$6:$A$405,0)),"Código não cadastrado"))</f>
        <v/>
      </c>
      <c r="D821" s="16">
        <f>IF($B821="","",IFERROR(INDEX(Materiais!$C$6:$C$405,MATCH($B821,Materiais!$A$6:$A$405,0)),""))</f>
        <v/>
      </c>
      <c r="E821" s="22" t="n"/>
      <c r="F821" s="18">
        <f>IF($B821="","",IFERROR(INDEX(Materiais!$D$6:$D$405,MATCH($B821,Materiais!$A$6:$A$405,0)),0))</f>
        <v/>
      </c>
      <c r="G821" s="18">
        <f>IF(OR(E821="",F821=""),"",E821*F821)</f>
        <v/>
      </c>
    </row>
    <row r="822">
      <c r="A822" s="16" t="n"/>
      <c r="B822" s="16" t="n"/>
      <c r="C822" s="16">
        <f>IF($B822="","",IFERROR(INDEX(Materiais!$B$6:$B$405,MATCH($B822,Materiais!$A$6:$A$405,0)),"Código não cadastrado"))</f>
        <v/>
      </c>
      <c r="D822" s="16">
        <f>IF($B822="","",IFERROR(INDEX(Materiais!$C$6:$C$405,MATCH($B822,Materiais!$A$6:$A$405,0)),""))</f>
        <v/>
      </c>
      <c r="E822" s="22" t="n"/>
      <c r="F822" s="18">
        <f>IF($B822="","",IFERROR(INDEX(Materiais!$D$6:$D$405,MATCH($B822,Materiais!$A$6:$A$405,0)),0))</f>
        <v/>
      </c>
      <c r="G822" s="18">
        <f>IF(OR(E822="",F822=""),"",E822*F822)</f>
        <v/>
      </c>
    </row>
    <row r="823">
      <c r="A823" s="16" t="n"/>
      <c r="B823" s="16" t="n"/>
      <c r="C823" s="16">
        <f>IF($B823="","",IFERROR(INDEX(Materiais!$B$6:$B$405,MATCH($B823,Materiais!$A$6:$A$405,0)),"Código não cadastrado"))</f>
        <v/>
      </c>
      <c r="D823" s="16">
        <f>IF($B823="","",IFERROR(INDEX(Materiais!$C$6:$C$405,MATCH($B823,Materiais!$A$6:$A$405,0)),""))</f>
        <v/>
      </c>
      <c r="E823" s="22" t="n"/>
      <c r="F823" s="18">
        <f>IF($B823="","",IFERROR(INDEX(Materiais!$D$6:$D$405,MATCH($B823,Materiais!$A$6:$A$405,0)),0))</f>
        <v/>
      </c>
      <c r="G823" s="18">
        <f>IF(OR(E823="",F823=""),"",E823*F823)</f>
        <v/>
      </c>
    </row>
    <row r="824">
      <c r="A824" s="16" t="n"/>
      <c r="B824" s="16" t="n"/>
      <c r="C824" s="16">
        <f>IF($B824="","",IFERROR(INDEX(Materiais!$B$6:$B$405,MATCH($B824,Materiais!$A$6:$A$405,0)),"Código não cadastrado"))</f>
        <v/>
      </c>
      <c r="D824" s="16">
        <f>IF($B824="","",IFERROR(INDEX(Materiais!$C$6:$C$405,MATCH($B824,Materiais!$A$6:$A$405,0)),""))</f>
        <v/>
      </c>
      <c r="E824" s="22" t="n"/>
      <c r="F824" s="18">
        <f>IF($B824="","",IFERROR(INDEX(Materiais!$D$6:$D$405,MATCH($B824,Materiais!$A$6:$A$405,0)),0))</f>
        <v/>
      </c>
      <c r="G824" s="18">
        <f>IF(OR(E824="",F824=""),"",E824*F824)</f>
        <v/>
      </c>
    </row>
    <row r="825">
      <c r="A825" s="16" t="n"/>
      <c r="B825" s="16" t="n"/>
      <c r="C825" s="16">
        <f>IF($B825="","",IFERROR(INDEX(Materiais!$B$6:$B$405,MATCH($B825,Materiais!$A$6:$A$405,0)),"Código não cadastrado"))</f>
        <v/>
      </c>
      <c r="D825" s="16">
        <f>IF($B825="","",IFERROR(INDEX(Materiais!$C$6:$C$405,MATCH($B825,Materiais!$A$6:$A$405,0)),""))</f>
        <v/>
      </c>
      <c r="E825" s="22" t="n"/>
      <c r="F825" s="18">
        <f>IF($B825="","",IFERROR(INDEX(Materiais!$D$6:$D$405,MATCH($B825,Materiais!$A$6:$A$405,0)),0))</f>
        <v/>
      </c>
      <c r="G825" s="18">
        <f>IF(OR(E825="",F825=""),"",E825*F825)</f>
        <v/>
      </c>
    </row>
    <row r="826">
      <c r="A826" s="16" t="n"/>
      <c r="B826" s="16" t="n"/>
      <c r="C826" s="16">
        <f>IF($B826="","",IFERROR(INDEX(Materiais!$B$6:$B$405,MATCH($B826,Materiais!$A$6:$A$405,0)),"Código não cadastrado"))</f>
        <v/>
      </c>
      <c r="D826" s="16">
        <f>IF($B826="","",IFERROR(INDEX(Materiais!$C$6:$C$405,MATCH($B826,Materiais!$A$6:$A$405,0)),""))</f>
        <v/>
      </c>
      <c r="E826" s="22" t="n"/>
      <c r="F826" s="18">
        <f>IF($B826="","",IFERROR(INDEX(Materiais!$D$6:$D$405,MATCH($B826,Materiais!$A$6:$A$405,0)),0))</f>
        <v/>
      </c>
      <c r="G826" s="18">
        <f>IF(OR(E826="",F826=""),"",E826*F826)</f>
        <v/>
      </c>
    </row>
    <row r="827">
      <c r="A827" s="16" t="n"/>
      <c r="B827" s="16" t="n"/>
      <c r="C827" s="16">
        <f>IF($B827="","",IFERROR(INDEX(Materiais!$B$6:$B$405,MATCH($B827,Materiais!$A$6:$A$405,0)),"Código não cadastrado"))</f>
        <v/>
      </c>
      <c r="D827" s="16">
        <f>IF($B827="","",IFERROR(INDEX(Materiais!$C$6:$C$405,MATCH($B827,Materiais!$A$6:$A$405,0)),""))</f>
        <v/>
      </c>
      <c r="E827" s="22" t="n"/>
      <c r="F827" s="18">
        <f>IF($B827="","",IFERROR(INDEX(Materiais!$D$6:$D$405,MATCH($B827,Materiais!$A$6:$A$405,0)),0))</f>
        <v/>
      </c>
      <c r="G827" s="18">
        <f>IF(OR(E827="",F827=""),"",E827*F827)</f>
        <v/>
      </c>
    </row>
    <row r="828">
      <c r="A828" s="16" t="n"/>
      <c r="B828" s="16" t="n"/>
      <c r="C828" s="16">
        <f>IF($B828="","",IFERROR(INDEX(Materiais!$B$6:$B$405,MATCH($B828,Materiais!$A$6:$A$405,0)),"Código não cadastrado"))</f>
        <v/>
      </c>
      <c r="D828" s="16">
        <f>IF($B828="","",IFERROR(INDEX(Materiais!$C$6:$C$405,MATCH($B828,Materiais!$A$6:$A$405,0)),""))</f>
        <v/>
      </c>
      <c r="E828" s="22" t="n"/>
      <c r="F828" s="18">
        <f>IF($B828="","",IFERROR(INDEX(Materiais!$D$6:$D$405,MATCH($B828,Materiais!$A$6:$A$405,0)),0))</f>
        <v/>
      </c>
      <c r="G828" s="18">
        <f>IF(OR(E828="",F828=""),"",E828*F828)</f>
        <v/>
      </c>
    </row>
    <row r="829">
      <c r="A829" s="16" t="n"/>
      <c r="B829" s="16" t="n"/>
      <c r="C829" s="16">
        <f>IF($B829="","",IFERROR(INDEX(Materiais!$B$6:$B$405,MATCH($B829,Materiais!$A$6:$A$405,0)),"Código não cadastrado"))</f>
        <v/>
      </c>
      <c r="D829" s="16">
        <f>IF($B829="","",IFERROR(INDEX(Materiais!$C$6:$C$405,MATCH($B829,Materiais!$A$6:$A$405,0)),""))</f>
        <v/>
      </c>
      <c r="E829" s="22" t="n"/>
      <c r="F829" s="18">
        <f>IF($B829="","",IFERROR(INDEX(Materiais!$D$6:$D$405,MATCH($B829,Materiais!$A$6:$A$405,0)),0))</f>
        <v/>
      </c>
      <c r="G829" s="18">
        <f>IF(OR(E829="",F829=""),"",E829*F829)</f>
        <v/>
      </c>
    </row>
    <row r="830">
      <c r="A830" s="16" t="n"/>
      <c r="B830" s="16" t="n"/>
      <c r="C830" s="16">
        <f>IF($B830="","",IFERROR(INDEX(Materiais!$B$6:$B$405,MATCH($B830,Materiais!$A$6:$A$405,0)),"Código não cadastrado"))</f>
        <v/>
      </c>
      <c r="D830" s="16">
        <f>IF($B830="","",IFERROR(INDEX(Materiais!$C$6:$C$405,MATCH($B830,Materiais!$A$6:$A$405,0)),""))</f>
        <v/>
      </c>
      <c r="E830" s="22" t="n"/>
      <c r="F830" s="18">
        <f>IF($B830="","",IFERROR(INDEX(Materiais!$D$6:$D$405,MATCH($B830,Materiais!$A$6:$A$405,0)),0))</f>
        <v/>
      </c>
      <c r="G830" s="18">
        <f>IF(OR(E830="",F830=""),"",E830*F830)</f>
        <v/>
      </c>
    </row>
    <row r="831">
      <c r="A831" s="16" t="n"/>
      <c r="B831" s="16" t="n"/>
      <c r="C831" s="16">
        <f>IF($B831="","",IFERROR(INDEX(Materiais!$B$6:$B$405,MATCH($B831,Materiais!$A$6:$A$405,0)),"Código não cadastrado"))</f>
        <v/>
      </c>
      <c r="D831" s="16">
        <f>IF($B831="","",IFERROR(INDEX(Materiais!$C$6:$C$405,MATCH($B831,Materiais!$A$6:$A$405,0)),""))</f>
        <v/>
      </c>
      <c r="E831" s="22" t="n"/>
      <c r="F831" s="18">
        <f>IF($B831="","",IFERROR(INDEX(Materiais!$D$6:$D$405,MATCH($B831,Materiais!$A$6:$A$405,0)),0))</f>
        <v/>
      </c>
      <c r="G831" s="18">
        <f>IF(OR(E831="",F831=""),"",E831*F831)</f>
        <v/>
      </c>
    </row>
    <row r="832">
      <c r="A832" s="16" t="n"/>
      <c r="B832" s="16" t="n"/>
      <c r="C832" s="16">
        <f>IF($B832="","",IFERROR(INDEX(Materiais!$B$6:$B$405,MATCH($B832,Materiais!$A$6:$A$405,0)),"Código não cadastrado"))</f>
        <v/>
      </c>
      <c r="D832" s="16">
        <f>IF($B832="","",IFERROR(INDEX(Materiais!$C$6:$C$405,MATCH($B832,Materiais!$A$6:$A$405,0)),""))</f>
        <v/>
      </c>
      <c r="E832" s="22" t="n"/>
      <c r="F832" s="18">
        <f>IF($B832="","",IFERROR(INDEX(Materiais!$D$6:$D$405,MATCH($B832,Materiais!$A$6:$A$405,0)),0))</f>
        <v/>
      </c>
      <c r="G832" s="18">
        <f>IF(OR(E832="",F832=""),"",E832*F832)</f>
        <v/>
      </c>
    </row>
    <row r="833">
      <c r="A833" s="16" t="n"/>
      <c r="B833" s="16" t="n"/>
      <c r="C833" s="16">
        <f>IF($B833="","",IFERROR(INDEX(Materiais!$B$6:$B$405,MATCH($B833,Materiais!$A$6:$A$405,0)),"Código não cadastrado"))</f>
        <v/>
      </c>
      <c r="D833" s="16">
        <f>IF($B833="","",IFERROR(INDEX(Materiais!$C$6:$C$405,MATCH($B833,Materiais!$A$6:$A$405,0)),""))</f>
        <v/>
      </c>
      <c r="E833" s="22" t="n"/>
      <c r="F833" s="18">
        <f>IF($B833="","",IFERROR(INDEX(Materiais!$D$6:$D$405,MATCH($B833,Materiais!$A$6:$A$405,0)),0))</f>
        <v/>
      </c>
      <c r="G833" s="18">
        <f>IF(OR(E833="",F833=""),"",E833*F833)</f>
        <v/>
      </c>
    </row>
    <row r="834">
      <c r="A834" s="16" t="n"/>
      <c r="B834" s="16" t="n"/>
      <c r="C834" s="16">
        <f>IF($B834="","",IFERROR(INDEX(Materiais!$B$6:$B$405,MATCH($B834,Materiais!$A$6:$A$405,0)),"Código não cadastrado"))</f>
        <v/>
      </c>
      <c r="D834" s="16">
        <f>IF($B834="","",IFERROR(INDEX(Materiais!$C$6:$C$405,MATCH($B834,Materiais!$A$6:$A$405,0)),""))</f>
        <v/>
      </c>
      <c r="E834" s="22" t="n"/>
      <c r="F834" s="18">
        <f>IF($B834="","",IFERROR(INDEX(Materiais!$D$6:$D$405,MATCH($B834,Materiais!$A$6:$A$405,0)),0))</f>
        <v/>
      </c>
      <c r="G834" s="18">
        <f>IF(OR(E834="",F834=""),"",E834*F834)</f>
        <v/>
      </c>
    </row>
    <row r="835">
      <c r="A835" s="16" t="n"/>
      <c r="B835" s="16" t="n"/>
      <c r="C835" s="16">
        <f>IF($B835="","",IFERROR(INDEX(Materiais!$B$6:$B$405,MATCH($B835,Materiais!$A$6:$A$405,0)),"Código não cadastrado"))</f>
        <v/>
      </c>
      <c r="D835" s="16">
        <f>IF($B835="","",IFERROR(INDEX(Materiais!$C$6:$C$405,MATCH($B835,Materiais!$A$6:$A$405,0)),""))</f>
        <v/>
      </c>
      <c r="E835" s="22" t="n"/>
      <c r="F835" s="18">
        <f>IF($B835="","",IFERROR(INDEX(Materiais!$D$6:$D$405,MATCH($B835,Materiais!$A$6:$A$405,0)),0))</f>
        <v/>
      </c>
      <c r="G835" s="18">
        <f>IF(OR(E835="",F835=""),"",E835*F835)</f>
        <v/>
      </c>
    </row>
    <row r="836">
      <c r="A836" s="16" t="n"/>
      <c r="B836" s="16" t="n"/>
      <c r="C836" s="16">
        <f>IF($B836="","",IFERROR(INDEX(Materiais!$B$6:$B$405,MATCH($B836,Materiais!$A$6:$A$405,0)),"Código não cadastrado"))</f>
        <v/>
      </c>
      <c r="D836" s="16">
        <f>IF($B836="","",IFERROR(INDEX(Materiais!$C$6:$C$405,MATCH($B836,Materiais!$A$6:$A$405,0)),""))</f>
        <v/>
      </c>
      <c r="E836" s="22" t="n"/>
      <c r="F836" s="18">
        <f>IF($B836="","",IFERROR(INDEX(Materiais!$D$6:$D$405,MATCH($B836,Materiais!$A$6:$A$405,0)),0))</f>
        <v/>
      </c>
      <c r="G836" s="18">
        <f>IF(OR(E836="",F836=""),"",E836*F836)</f>
        <v/>
      </c>
    </row>
    <row r="837">
      <c r="A837" s="16" t="n"/>
      <c r="B837" s="16" t="n"/>
      <c r="C837" s="16">
        <f>IF($B837="","",IFERROR(INDEX(Materiais!$B$6:$B$405,MATCH($B837,Materiais!$A$6:$A$405,0)),"Código não cadastrado"))</f>
        <v/>
      </c>
      <c r="D837" s="16">
        <f>IF($B837="","",IFERROR(INDEX(Materiais!$C$6:$C$405,MATCH($B837,Materiais!$A$6:$A$405,0)),""))</f>
        <v/>
      </c>
      <c r="E837" s="22" t="n"/>
      <c r="F837" s="18">
        <f>IF($B837="","",IFERROR(INDEX(Materiais!$D$6:$D$405,MATCH($B837,Materiais!$A$6:$A$405,0)),0))</f>
        <v/>
      </c>
      <c r="G837" s="18">
        <f>IF(OR(E837="",F837=""),"",E837*F837)</f>
        <v/>
      </c>
    </row>
    <row r="838">
      <c r="A838" s="16" t="n"/>
      <c r="B838" s="16" t="n"/>
      <c r="C838" s="16">
        <f>IF($B838="","",IFERROR(INDEX(Materiais!$B$6:$B$405,MATCH($B838,Materiais!$A$6:$A$405,0)),"Código não cadastrado"))</f>
        <v/>
      </c>
      <c r="D838" s="16">
        <f>IF($B838="","",IFERROR(INDEX(Materiais!$C$6:$C$405,MATCH($B838,Materiais!$A$6:$A$405,0)),""))</f>
        <v/>
      </c>
      <c r="E838" s="22" t="n"/>
      <c r="F838" s="18">
        <f>IF($B838="","",IFERROR(INDEX(Materiais!$D$6:$D$405,MATCH($B838,Materiais!$A$6:$A$405,0)),0))</f>
        <v/>
      </c>
      <c r="G838" s="18">
        <f>IF(OR(E838="",F838=""),"",E838*F838)</f>
        <v/>
      </c>
    </row>
    <row r="839">
      <c r="A839" s="16" t="n"/>
      <c r="B839" s="16" t="n"/>
      <c r="C839" s="16">
        <f>IF($B839="","",IFERROR(INDEX(Materiais!$B$6:$B$405,MATCH($B839,Materiais!$A$6:$A$405,0)),"Código não cadastrado"))</f>
        <v/>
      </c>
      <c r="D839" s="16">
        <f>IF($B839="","",IFERROR(INDEX(Materiais!$C$6:$C$405,MATCH($B839,Materiais!$A$6:$A$405,0)),""))</f>
        <v/>
      </c>
      <c r="E839" s="22" t="n"/>
      <c r="F839" s="18">
        <f>IF($B839="","",IFERROR(INDEX(Materiais!$D$6:$D$405,MATCH($B839,Materiais!$A$6:$A$405,0)),0))</f>
        <v/>
      </c>
      <c r="G839" s="18">
        <f>IF(OR(E839="",F839=""),"",E839*F839)</f>
        <v/>
      </c>
    </row>
    <row r="840">
      <c r="A840" s="16" t="n"/>
      <c r="B840" s="16" t="n"/>
      <c r="C840" s="16">
        <f>IF($B840="","",IFERROR(INDEX(Materiais!$B$6:$B$405,MATCH($B840,Materiais!$A$6:$A$405,0)),"Código não cadastrado"))</f>
        <v/>
      </c>
      <c r="D840" s="16">
        <f>IF($B840="","",IFERROR(INDEX(Materiais!$C$6:$C$405,MATCH($B840,Materiais!$A$6:$A$405,0)),""))</f>
        <v/>
      </c>
      <c r="E840" s="22" t="n"/>
      <c r="F840" s="18">
        <f>IF($B840="","",IFERROR(INDEX(Materiais!$D$6:$D$405,MATCH($B840,Materiais!$A$6:$A$405,0)),0))</f>
        <v/>
      </c>
      <c r="G840" s="18">
        <f>IF(OR(E840="",F840=""),"",E840*F840)</f>
        <v/>
      </c>
    </row>
    <row r="841">
      <c r="A841" s="16" t="n"/>
      <c r="B841" s="16" t="n"/>
      <c r="C841" s="16">
        <f>IF($B841="","",IFERROR(INDEX(Materiais!$B$6:$B$405,MATCH($B841,Materiais!$A$6:$A$405,0)),"Código não cadastrado"))</f>
        <v/>
      </c>
      <c r="D841" s="16">
        <f>IF($B841="","",IFERROR(INDEX(Materiais!$C$6:$C$405,MATCH($B841,Materiais!$A$6:$A$405,0)),""))</f>
        <v/>
      </c>
      <c r="E841" s="22" t="n"/>
      <c r="F841" s="18">
        <f>IF($B841="","",IFERROR(INDEX(Materiais!$D$6:$D$405,MATCH($B841,Materiais!$A$6:$A$405,0)),0))</f>
        <v/>
      </c>
      <c r="G841" s="18">
        <f>IF(OR(E841="",F841=""),"",E841*F841)</f>
        <v/>
      </c>
    </row>
    <row r="842">
      <c r="A842" s="16" t="n"/>
      <c r="B842" s="16" t="n"/>
      <c r="C842" s="16">
        <f>IF($B842="","",IFERROR(INDEX(Materiais!$B$6:$B$405,MATCH($B842,Materiais!$A$6:$A$405,0)),"Código não cadastrado"))</f>
        <v/>
      </c>
      <c r="D842" s="16">
        <f>IF($B842="","",IFERROR(INDEX(Materiais!$C$6:$C$405,MATCH($B842,Materiais!$A$6:$A$405,0)),""))</f>
        <v/>
      </c>
      <c r="E842" s="22" t="n"/>
      <c r="F842" s="18">
        <f>IF($B842="","",IFERROR(INDEX(Materiais!$D$6:$D$405,MATCH($B842,Materiais!$A$6:$A$405,0)),0))</f>
        <v/>
      </c>
      <c r="G842" s="18">
        <f>IF(OR(E842="",F842=""),"",E842*F842)</f>
        <v/>
      </c>
    </row>
    <row r="843">
      <c r="A843" s="16" t="n"/>
      <c r="B843" s="16" t="n"/>
      <c r="C843" s="16">
        <f>IF($B843="","",IFERROR(INDEX(Materiais!$B$6:$B$405,MATCH($B843,Materiais!$A$6:$A$405,0)),"Código não cadastrado"))</f>
        <v/>
      </c>
      <c r="D843" s="16">
        <f>IF($B843="","",IFERROR(INDEX(Materiais!$C$6:$C$405,MATCH($B843,Materiais!$A$6:$A$405,0)),""))</f>
        <v/>
      </c>
      <c r="E843" s="22" t="n"/>
      <c r="F843" s="18">
        <f>IF($B843="","",IFERROR(INDEX(Materiais!$D$6:$D$405,MATCH($B843,Materiais!$A$6:$A$405,0)),0))</f>
        <v/>
      </c>
      <c r="G843" s="18">
        <f>IF(OR(E843="",F843=""),"",E843*F843)</f>
        <v/>
      </c>
    </row>
    <row r="844">
      <c r="A844" s="16" t="n"/>
      <c r="B844" s="16" t="n"/>
      <c r="C844" s="16">
        <f>IF($B844="","",IFERROR(INDEX(Materiais!$B$6:$B$405,MATCH($B844,Materiais!$A$6:$A$405,0)),"Código não cadastrado"))</f>
        <v/>
      </c>
      <c r="D844" s="16">
        <f>IF($B844="","",IFERROR(INDEX(Materiais!$C$6:$C$405,MATCH($B844,Materiais!$A$6:$A$405,0)),""))</f>
        <v/>
      </c>
      <c r="E844" s="22" t="n"/>
      <c r="F844" s="18">
        <f>IF($B844="","",IFERROR(INDEX(Materiais!$D$6:$D$405,MATCH($B844,Materiais!$A$6:$A$405,0)),0))</f>
        <v/>
      </c>
      <c r="G844" s="18">
        <f>IF(OR(E844="",F844=""),"",E844*F844)</f>
        <v/>
      </c>
    </row>
    <row r="845">
      <c r="A845" s="16" t="n"/>
      <c r="B845" s="16" t="n"/>
      <c r="C845" s="16">
        <f>IF($B845="","",IFERROR(INDEX(Materiais!$B$6:$B$405,MATCH($B845,Materiais!$A$6:$A$405,0)),"Código não cadastrado"))</f>
        <v/>
      </c>
      <c r="D845" s="16">
        <f>IF($B845="","",IFERROR(INDEX(Materiais!$C$6:$C$405,MATCH($B845,Materiais!$A$6:$A$405,0)),""))</f>
        <v/>
      </c>
      <c r="E845" s="22" t="n"/>
      <c r="F845" s="18">
        <f>IF($B845="","",IFERROR(INDEX(Materiais!$D$6:$D$405,MATCH($B845,Materiais!$A$6:$A$405,0)),0))</f>
        <v/>
      </c>
      <c r="G845" s="18">
        <f>IF(OR(E845="",F845=""),"",E845*F845)</f>
        <v/>
      </c>
    </row>
    <row r="846">
      <c r="A846" s="16" t="n"/>
      <c r="B846" s="16" t="n"/>
      <c r="C846" s="16">
        <f>IF($B846="","",IFERROR(INDEX(Materiais!$B$6:$B$405,MATCH($B846,Materiais!$A$6:$A$405,0)),"Código não cadastrado"))</f>
        <v/>
      </c>
      <c r="D846" s="16">
        <f>IF($B846="","",IFERROR(INDEX(Materiais!$C$6:$C$405,MATCH($B846,Materiais!$A$6:$A$405,0)),""))</f>
        <v/>
      </c>
      <c r="E846" s="22" t="n"/>
      <c r="F846" s="18">
        <f>IF($B846="","",IFERROR(INDEX(Materiais!$D$6:$D$405,MATCH($B846,Materiais!$A$6:$A$405,0)),0))</f>
        <v/>
      </c>
      <c r="G846" s="18">
        <f>IF(OR(E846="",F846=""),"",E846*F846)</f>
        <v/>
      </c>
    </row>
    <row r="847">
      <c r="A847" s="16" t="n"/>
      <c r="B847" s="16" t="n"/>
      <c r="C847" s="16">
        <f>IF($B847="","",IFERROR(INDEX(Materiais!$B$6:$B$405,MATCH($B847,Materiais!$A$6:$A$405,0)),"Código não cadastrado"))</f>
        <v/>
      </c>
      <c r="D847" s="16">
        <f>IF($B847="","",IFERROR(INDEX(Materiais!$C$6:$C$405,MATCH($B847,Materiais!$A$6:$A$405,0)),""))</f>
        <v/>
      </c>
      <c r="E847" s="22" t="n"/>
      <c r="F847" s="18">
        <f>IF($B847="","",IFERROR(INDEX(Materiais!$D$6:$D$405,MATCH($B847,Materiais!$A$6:$A$405,0)),0))</f>
        <v/>
      </c>
      <c r="G847" s="18">
        <f>IF(OR(E847="",F847=""),"",E847*F847)</f>
        <v/>
      </c>
    </row>
    <row r="848">
      <c r="A848" s="16" t="n"/>
      <c r="B848" s="16" t="n"/>
      <c r="C848" s="16">
        <f>IF($B848="","",IFERROR(INDEX(Materiais!$B$6:$B$405,MATCH($B848,Materiais!$A$6:$A$405,0)),"Código não cadastrado"))</f>
        <v/>
      </c>
      <c r="D848" s="16">
        <f>IF($B848="","",IFERROR(INDEX(Materiais!$C$6:$C$405,MATCH($B848,Materiais!$A$6:$A$405,0)),""))</f>
        <v/>
      </c>
      <c r="E848" s="22" t="n"/>
      <c r="F848" s="18">
        <f>IF($B848="","",IFERROR(INDEX(Materiais!$D$6:$D$405,MATCH($B848,Materiais!$A$6:$A$405,0)),0))</f>
        <v/>
      </c>
      <c r="G848" s="18">
        <f>IF(OR(E848="",F848=""),"",E848*F848)</f>
        <v/>
      </c>
    </row>
    <row r="849">
      <c r="A849" s="16" t="n"/>
      <c r="B849" s="16" t="n"/>
      <c r="C849" s="16">
        <f>IF($B849="","",IFERROR(INDEX(Materiais!$B$6:$B$405,MATCH($B849,Materiais!$A$6:$A$405,0)),"Código não cadastrado"))</f>
        <v/>
      </c>
      <c r="D849" s="16">
        <f>IF($B849="","",IFERROR(INDEX(Materiais!$C$6:$C$405,MATCH($B849,Materiais!$A$6:$A$405,0)),""))</f>
        <v/>
      </c>
      <c r="E849" s="22" t="n"/>
      <c r="F849" s="18">
        <f>IF($B849="","",IFERROR(INDEX(Materiais!$D$6:$D$405,MATCH($B849,Materiais!$A$6:$A$405,0)),0))</f>
        <v/>
      </c>
      <c r="G849" s="18">
        <f>IF(OR(E849="",F849=""),"",E849*F849)</f>
        <v/>
      </c>
    </row>
    <row r="850">
      <c r="A850" s="16" t="n"/>
      <c r="B850" s="16" t="n"/>
      <c r="C850" s="16">
        <f>IF($B850="","",IFERROR(INDEX(Materiais!$B$6:$B$405,MATCH($B850,Materiais!$A$6:$A$405,0)),"Código não cadastrado"))</f>
        <v/>
      </c>
      <c r="D850" s="16">
        <f>IF($B850="","",IFERROR(INDEX(Materiais!$C$6:$C$405,MATCH($B850,Materiais!$A$6:$A$405,0)),""))</f>
        <v/>
      </c>
      <c r="E850" s="22" t="n"/>
      <c r="F850" s="18">
        <f>IF($B850="","",IFERROR(INDEX(Materiais!$D$6:$D$405,MATCH($B850,Materiais!$A$6:$A$405,0)),0))</f>
        <v/>
      </c>
      <c r="G850" s="18">
        <f>IF(OR(E850="",F850=""),"",E850*F850)</f>
        <v/>
      </c>
    </row>
    <row r="851">
      <c r="A851" s="16" t="n"/>
      <c r="B851" s="16" t="n"/>
      <c r="C851" s="16">
        <f>IF($B851="","",IFERROR(INDEX(Materiais!$B$6:$B$405,MATCH($B851,Materiais!$A$6:$A$405,0)),"Código não cadastrado"))</f>
        <v/>
      </c>
      <c r="D851" s="16">
        <f>IF($B851="","",IFERROR(INDEX(Materiais!$C$6:$C$405,MATCH($B851,Materiais!$A$6:$A$405,0)),""))</f>
        <v/>
      </c>
      <c r="E851" s="22" t="n"/>
      <c r="F851" s="18">
        <f>IF($B851="","",IFERROR(INDEX(Materiais!$D$6:$D$405,MATCH($B851,Materiais!$A$6:$A$405,0)),0))</f>
        <v/>
      </c>
      <c r="G851" s="18">
        <f>IF(OR(E851="",F851=""),"",E851*F851)</f>
        <v/>
      </c>
    </row>
    <row r="852">
      <c r="A852" s="16" t="n"/>
      <c r="B852" s="16" t="n"/>
      <c r="C852" s="16">
        <f>IF($B852="","",IFERROR(INDEX(Materiais!$B$6:$B$405,MATCH($B852,Materiais!$A$6:$A$405,0)),"Código não cadastrado"))</f>
        <v/>
      </c>
      <c r="D852" s="16">
        <f>IF($B852="","",IFERROR(INDEX(Materiais!$C$6:$C$405,MATCH($B852,Materiais!$A$6:$A$405,0)),""))</f>
        <v/>
      </c>
      <c r="E852" s="22" t="n"/>
      <c r="F852" s="18">
        <f>IF($B852="","",IFERROR(INDEX(Materiais!$D$6:$D$405,MATCH($B852,Materiais!$A$6:$A$405,0)),0))</f>
        <v/>
      </c>
      <c r="G852" s="18">
        <f>IF(OR(E852="",F852=""),"",E852*F852)</f>
        <v/>
      </c>
    </row>
    <row r="853">
      <c r="A853" s="16" t="n"/>
      <c r="B853" s="16" t="n"/>
      <c r="C853" s="16">
        <f>IF($B853="","",IFERROR(INDEX(Materiais!$B$6:$B$405,MATCH($B853,Materiais!$A$6:$A$405,0)),"Código não cadastrado"))</f>
        <v/>
      </c>
      <c r="D853" s="16">
        <f>IF($B853="","",IFERROR(INDEX(Materiais!$C$6:$C$405,MATCH($B853,Materiais!$A$6:$A$405,0)),""))</f>
        <v/>
      </c>
      <c r="E853" s="22" t="n"/>
      <c r="F853" s="18">
        <f>IF($B853="","",IFERROR(INDEX(Materiais!$D$6:$D$405,MATCH($B853,Materiais!$A$6:$A$405,0)),0))</f>
        <v/>
      </c>
      <c r="G853" s="18">
        <f>IF(OR(E853="",F853=""),"",E853*F853)</f>
        <v/>
      </c>
    </row>
    <row r="854">
      <c r="A854" s="16" t="n"/>
      <c r="B854" s="16" t="n"/>
      <c r="C854" s="16">
        <f>IF($B854="","",IFERROR(INDEX(Materiais!$B$6:$B$405,MATCH($B854,Materiais!$A$6:$A$405,0)),"Código não cadastrado"))</f>
        <v/>
      </c>
      <c r="D854" s="16">
        <f>IF($B854="","",IFERROR(INDEX(Materiais!$C$6:$C$405,MATCH($B854,Materiais!$A$6:$A$405,0)),""))</f>
        <v/>
      </c>
      <c r="E854" s="22" t="n"/>
      <c r="F854" s="18">
        <f>IF($B854="","",IFERROR(INDEX(Materiais!$D$6:$D$405,MATCH($B854,Materiais!$A$6:$A$405,0)),0))</f>
        <v/>
      </c>
      <c r="G854" s="18">
        <f>IF(OR(E854="",F854=""),"",E854*F854)</f>
        <v/>
      </c>
    </row>
    <row r="855">
      <c r="A855" s="16" t="n"/>
      <c r="B855" s="16" t="n"/>
      <c r="C855" s="16">
        <f>IF($B855="","",IFERROR(INDEX(Materiais!$B$6:$B$405,MATCH($B855,Materiais!$A$6:$A$405,0)),"Código não cadastrado"))</f>
        <v/>
      </c>
      <c r="D855" s="16">
        <f>IF($B855="","",IFERROR(INDEX(Materiais!$C$6:$C$405,MATCH($B855,Materiais!$A$6:$A$405,0)),""))</f>
        <v/>
      </c>
      <c r="E855" s="22" t="n"/>
      <c r="F855" s="18">
        <f>IF($B855="","",IFERROR(INDEX(Materiais!$D$6:$D$405,MATCH($B855,Materiais!$A$6:$A$405,0)),0))</f>
        <v/>
      </c>
      <c r="G855" s="18">
        <f>IF(OR(E855="",F855=""),"",E855*F855)</f>
        <v/>
      </c>
    </row>
    <row r="856">
      <c r="A856" s="16" t="n"/>
      <c r="B856" s="16" t="n"/>
      <c r="C856" s="16">
        <f>IF($B856="","",IFERROR(INDEX(Materiais!$B$6:$B$405,MATCH($B856,Materiais!$A$6:$A$405,0)),"Código não cadastrado"))</f>
        <v/>
      </c>
      <c r="D856" s="16">
        <f>IF($B856="","",IFERROR(INDEX(Materiais!$C$6:$C$405,MATCH($B856,Materiais!$A$6:$A$405,0)),""))</f>
        <v/>
      </c>
      <c r="E856" s="22" t="n"/>
      <c r="F856" s="18">
        <f>IF($B856="","",IFERROR(INDEX(Materiais!$D$6:$D$405,MATCH($B856,Materiais!$A$6:$A$405,0)),0))</f>
        <v/>
      </c>
      <c r="G856" s="18">
        <f>IF(OR(E856="",F856=""),"",E856*F856)</f>
        <v/>
      </c>
    </row>
    <row r="857">
      <c r="A857" s="16" t="n"/>
      <c r="B857" s="16" t="n"/>
      <c r="C857" s="16">
        <f>IF($B857="","",IFERROR(INDEX(Materiais!$B$6:$B$405,MATCH($B857,Materiais!$A$6:$A$405,0)),"Código não cadastrado"))</f>
        <v/>
      </c>
      <c r="D857" s="16">
        <f>IF($B857="","",IFERROR(INDEX(Materiais!$C$6:$C$405,MATCH($B857,Materiais!$A$6:$A$405,0)),""))</f>
        <v/>
      </c>
      <c r="E857" s="22" t="n"/>
      <c r="F857" s="18">
        <f>IF($B857="","",IFERROR(INDEX(Materiais!$D$6:$D$405,MATCH($B857,Materiais!$A$6:$A$405,0)),0))</f>
        <v/>
      </c>
      <c r="G857" s="18">
        <f>IF(OR(E857="",F857=""),"",E857*F857)</f>
        <v/>
      </c>
    </row>
    <row r="858">
      <c r="A858" s="16" t="n"/>
      <c r="B858" s="16" t="n"/>
      <c r="C858" s="16">
        <f>IF($B858="","",IFERROR(INDEX(Materiais!$B$6:$B$405,MATCH($B858,Materiais!$A$6:$A$405,0)),"Código não cadastrado"))</f>
        <v/>
      </c>
      <c r="D858" s="16">
        <f>IF($B858="","",IFERROR(INDEX(Materiais!$C$6:$C$405,MATCH($B858,Materiais!$A$6:$A$405,0)),""))</f>
        <v/>
      </c>
      <c r="E858" s="22" t="n"/>
      <c r="F858" s="18">
        <f>IF($B858="","",IFERROR(INDEX(Materiais!$D$6:$D$405,MATCH($B858,Materiais!$A$6:$A$405,0)),0))</f>
        <v/>
      </c>
      <c r="G858" s="18">
        <f>IF(OR(E858="",F858=""),"",E858*F858)</f>
        <v/>
      </c>
    </row>
    <row r="859">
      <c r="A859" s="16" t="n"/>
      <c r="B859" s="16" t="n"/>
      <c r="C859" s="16">
        <f>IF($B859="","",IFERROR(INDEX(Materiais!$B$6:$B$405,MATCH($B859,Materiais!$A$6:$A$405,0)),"Código não cadastrado"))</f>
        <v/>
      </c>
      <c r="D859" s="16">
        <f>IF($B859="","",IFERROR(INDEX(Materiais!$C$6:$C$405,MATCH($B859,Materiais!$A$6:$A$405,0)),""))</f>
        <v/>
      </c>
      <c r="E859" s="22" t="n"/>
      <c r="F859" s="18">
        <f>IF($B859="","",IFERROR(INDEX(Materiais!$D$6:$D$405,MATCH($B859,Materiais!$A$6:$A$405,0)),0))</f>
        <v/>
      </c>
      <c r="G859" s="18">
        <f>IF(OR(E859="",F859=""),"",E859*F859)</f>
        <v/>
      </c>
    </row>
    <row r="860">
      <c r="A860" s="16" t="n"/>
      <c r="B860" s="16" t="n"/>
      <c r="C860" s="16">
        <f>IF($B860="","",IFERROR(INDEX(Materiais!$B$6:$B$405,MATCH($B860,Materiais!$A$6:$A$405,0)),"Código não cadastrado"))</f>
        <v/>
      </c>
      <c r="D860" s="16">
        <f>IF($B860="","",IFERROR(INDEX(Materiais!$C$6:$C$405,MATCH($B860,Materiais!$A$6:$A$405,0)),""))</f>
        <v/>
      </c>
      <c r="E860" s="22" t="n"/>
      <c r="F860" s="18">
        <f>IF($B860="","",IFERROR(INDEX(Materiais!$D$6:$D$405,MATCH($B860,Materiais!$A$6:$A$405,0)),0))</f>
        <v/>
      </c>
      <c r="G860" s="18">
        <f>IF(OR(E860="",F860=""),"",E860*F860)</f>
        <v/>
      </c>
    </row>
    <row r="861">
      <c r="A861" s="16" t="n"/>
      <c r="B861" s="16" t="n"/>
      <c r="C861" s="16">
        <f>IF($B861="","",IFERROR(INDEX(Materiais!$B$6:$B$405,MATCH($B861,Materiais!$A$6:$A$405,0)),"Código não cadastrado"))</f>
        <v/>
      </c>
      <c r="D861" s="16">
        <f>IF($B861="","",IFERROR(INDEX(Materiais!$C$6:$C$405,MATCH($B861,Materiais!$A$6:$A$405,0)),""))</f>
        <v/>
      </c>
      <c r="E861" s="22" t="n"/>
      <c r="F861" s="18">
        <f>IF($B861="","",IFERROR(INDEX(Materiais!$D$6:$D$405,MATCH($B861,Materiais!$A$6:$A$405,0)),0))</f>
        <v/>
      </c>
      <c r="G861" s="18">
        <f>IF(OR(E861="",F861=""),"",E861*F861)</f>
        <v/>
      </c>
    </row>
    <row r="862">
      <c r="A862" s="16" t="n"/>
      <c r="B862" s="16" t="n"/>
      <c r="C862" s="16">
        <f>IF($B862="","",IFERROR(INDEX(Materiais!$B$6:$B$405,MATCH($B862,Materiais!$A$6:$A$405,0)),"Código não cadastrado"))</f>
        <v/>
      </c>
      <c r="D862" s="16">
        <f>IF($B862="","",IFERROR(INDEX(Materiais!$C$6:$C$405,MATCH($B862,Materiais!$A$6:$A$405,0)),""))</f>
        <v/>
      </c>
      <c r="E862" s="22" t="n"/>
      <c r="F862" s="18">
        <f>IF($B862="","",IFERROR(INDEX(Materiais!$D$6:$D$405,MATCH($B862,Materiais!$A$6:$A$405,0)),0))</f>
        <v/>
      </c>
      <c r="G862" s="18">
        <f>IF(OR(E862="",F862=""),"",E862*F862)</f>
        <v/>
      </c>
    </row>
    <row r="863">
      <c r="A863" s="16" t="n"/>
      <c r="B863" s="16" t="n"/>
      <c r="C863" s="16">
        <f>IF($B863="","",IFERROR(INDEX(Materiais!$B$6:$B$405,MATCH($B863,Materiais!$A$6:$A$405,0)),"Código não cadastrado"))</f>
        <v/>
      </c>
      <c r="D863" s="16">
        <f>IF($B863="","",IFERROR(INDEX(Materiais!$C$6:$C$405,MATCH($B863,Materiais!$A$6:$A$405,0)),""))</f>
        <v/>
      </c>
      <c r="E863" s="22" t="n"/>
      <c r="F863" s="18">
        <f>IF($B863="","",IFERROR(INDEX(Materiais!$D$6:$D$405,MATCH($B863,Materiais!$A$6:$A$405,0)),0))</f>
        <v/>
      </c>
      <c r="G863" s="18">
        <f>IF(OR(E863="",F863=""),"",E863*F863)</f>
        <v/>
      </c>
    </row>
    <row r="864">
      <c r="A864" s="16" t="n"/>
      <c r="B864" s="16" t="n"/>
      <c r="C864" s="16">
        <f>IF($B864="","",IFERROR(INDEX(Materiais!$B$6:$B$405,MATCH($B864,Materiais!$A$6:$A$405,0)),"Código não cadastrado"))</f>
        <v/>
      </c>
      <c r="D864" s="16">
        <f>IF($B864="","",IFERROR(INDEX(Materiais!$C$6:$C$405,MATCH($B864,Materiais!$A$6:$A$405,0)),""))</f>
        <v/>
      </c>
      <c r="E864" s="22" t="n"/>
      <c r="F864" s="18">
        <f>IF($B864="","",IFERROR(INDEX(Materiais!$D$6:$D$405,MATCH($B864,Materiais!$A$6:$A$405,0)),0))</f>
        <v/>
      </c>
      <c r="G864" s="18">
        <f>IF(OR(E864="",F864=""),"",E864*F864)</f>
        <v/>
      </c>
    </row>
    <row r="865">
      <c r="A865" s="16" t="n"/>
      <c r="B865" s="16" t="n"/>
      <c r="C865" s="16">
        <f>IF($B865="","",IFERROR(INDEX(Materiais!$B$6:$B$405,MATCH($B865,Materiais!$A$6:$A$405,0)),"Código não cadastrado"))</f>
        <v/>
      </c>
      <c r="D865" s="16">
        <f>IF($B865="","",IFERROR(INDEX(Materiais!$C$6:$C$405,MATCH($B865,Materiais!$A$6:$A$405,0)),""))</f>
        <v/>
      </c>
      <c r="E865" s="22" t="n"/>
      <c r="F865" s="18">
        <f>IF($B865="","",IFERROR(INDEX(Materiais!$D$6:$D$405,MATCH($B865,Materiais!$A$6:$A$405,0)),0))</f>
        <v/>
      </c>
      <c r="G865" s="18">
        <f>IF(OR(E865="",F865=""),"",E865*F865)</f>
        <v/>
      </c>
    </row>
    <row r="866">
      <c r="A866" s="16" t="n"/>
      <c r="B866" s="16" t="n"/>
      <c r="C866" s="16">
        <f>IF($B866="","",IFERROR(INDEX(Materiais!$B$6:$B$405,MATCH($B866,Materiais!$A$6:$A$405,0)),"Código não cadastrado"))</f>
        <v/>
      </c>
      <c r="D866" s="16">
        <f>IF($B866="","",IFERROR(INDEX(Materiais!$C$6:$C$405,MATCH($B866,Materiais!$A$6:$A$405,0)),""))</f>
        <v/>
      </c>
      <c r="E866" s="22" t="n"/>
      <c r="F866" s="18">
        <f>IF($B866="","",IFERROR(INDEX(Materiais!$D$6:$D$405,MATCH($B866,Materiais!$A$6:$A$405,0)),0))</f>
        <v/>
      </c>
      <c r="G866" s="18">
        <f>IF(OR(E866="",F866=""),"",E866*F866)</f>
        <v/>
      </c>
    </row>
    <row r="867">
      <c r="A867" s="16" t="n"/>
      <c r="B867" s="16" t="n"/>
      <c r="C867" s="16">
        <f>IF($B867="","",IFERROR(INDEX(Materiais!$B$6:$B$405,MATCH($B867,Materiais!$A$6:$A$405,0)),"Código não cadastrado"))</f>
        <v/>
      </c>
      <c r="D867" s="16">
        <f>IF($B867="","",IFERROR(INDEX(Materiais!$C$6:$C$405,MATCH($B867,Materiais!$A$6:$A$405,0)),""))</f>
        <v/>
      </c>
      <c r="E867" s="22" t="n"/>
      <c r="F867" s="18">
        <f>IF($B867="","",IFERROR(INDEX(Materiais!$D$6:$D$405,MATCH($B867,Materiais!$A$6:$A$405,0)),0))</f>
        <v/>
      </c>
      <c r="G867" s="18">
        <f>IF(OR(E867="",F867=""),"",E867*F867)</f>
        <v/>
      </c>
    </row>
    <row r="868">
      <c r="A868" s="16" t="n"/>
      <c r="B868" s="16" t="n"/>
      <c r="C868" s="16">
        <f>IF($B868="","",IFERROR(INDEX(Materiais!$B$6:$B$405,MATCH($B868,Materiais!$A$6:$A$405,0)),"Código não cadastrado"))</f>
        <v/>
      </c>
      <c r="D868" s="16">
        <f>IF($B868="","",IFERROR(INDEX(Materiais!$C$6:$C$405,MATCH($B868,Materiais!$A$6:$A$405,0)),""))</f>
        <v/>
      </c>
      <c r="E868" s="22" t="n"/>
      <c r="F868" s="18">
        <f>IF($B868="","",IFERROR(INDEX(Materiais!$D$6:$D$405,MATCH($B868,Materiais!$A$6:$A$405,0)),0))</f>
        <v/>
      </c>
      <c r="G868" s="18">
        <f>IF(OR(E868="",F868=""),"",E868*F868)</f>
        <v/>
      </c>
    </row>
    <row r="869">
      <c r="A869" s="16" t="n"/>
      <c r="B869" s="16" t="n"/>
      <c r="C869" s="16">
        <f>IF($B869="","",IFERROR(INDEX(Materiais!$B$6:$B$405,MATCH($B869,Materiais!$A$6:$A$405,0)),"Código não cadastrado"))</f>
        <v/>
      </c>
      <c r="D869" s="16">
        <f>IF($B869="","",IFERROR(INDEX(Materiais!$C$6:$C$405,MATCH($B869,Materiais!$A$6:$A$405,0)),""))</f>
        <v/>
      </c>
      <c r="E869" s="22" t="n"/>
      <c r="F869" s="18">
        <f>IF($B869="","",IFERROR(INDEX(Materiais!$D$6:$D$405,MATCH($B869,Materiais!$A$6:$A$405,0)),0))</f>
        <v/>
      </c>
      <c r="G869" s="18">
        <f>IF(OR(E869="",F869=""),"",E869*F869)</f>
        <v/>
      </c>
    </row>
    <row r="870">
      <c r="A870" s="16" t="n"/>
      <c r="B870" s="16" t="n"/>
      <c r="C870" s="16">
        <f>IF($B870="","",IFERROR(INDEX(Materiais!$B$6:$B$405,MATCH($B870,Materiais!$A$6:$A$405,0)),"Código não cadastrado"))</f>
        <v/>
      </c>
      <c r="D870" s="16">
        <f>IF($B870="","",IFERROR(INDEX(Materiais!$C$6:$C$405,MATCH($B870,Materiais!$A$6:$A$405,0)),""))</f>
        <v/>
      </c>
      <c r="E870" s="22" t="n"/>
      <c r="F870" s="18">
        <f>IF($B870="","",IFERROR(INDEX(Materiais!$D$6:$D$405,MATCH($B870,Materiais!$A$6:$A$405,0)),0))</f>
        <v/>
      </c>
      <c r="G870" s="18">
        <f>IF(OR(E870="",F870=""),"",E870*F870)</f>
        <v/>
      </c>
    </row>
    <row r="871">
      <c r="A871" s="16" t="n"/>
      <c r="B871" s="16" t="n"/>
      <c r="C871" s="16">
        <f>IF($B871="","",IFERROR(INDEX(Materiais!$B$6:$B$405,MATCH($B871,Materiais!$A$6:$A$405,0)),"Código não cadastrado"))</f>
        <v/>
      </c>
      <c r="D871" s="16">
        <f>IF($B871="","",IFERROR(INDEX(Materiais!$C$6:$C$405,MATCH($B871,Materiais!$A$6:$A$405,0)),""))</f>
        <v/>
      </c>
      <c r="E871" s="22" t="n"/>
      <c r="F871" s="18">
        <f>IF($B871="","",IFERROR(INDEX(Materiais!$D$6:$D$405,MATCH($B871,Materiais!$A$6:$A$405,0)),0))</f>
        <v/>
      </c>
      <c r="G871" s="18">
        <f>IF(OR(E871="",F871=""),"",E871*F871)</f>
        <v/>
      </c>
    </row>
    <row r="872">
      <c r="A872" s="16" t="n"/>
      <c r="B872" s="16" t="n"/>
      <c r="C872" s="16">
        <f>IF($B872="","",IFERROR(INDEX(Materiais!$B$6:$B$405,MATCH($B872,Materiais!$A$6:$A$405,0)),"Código não cadastrado"))</f>
        <v/>
      </c>
      <c r="D872" s="16">
        <f>IF($B872="","",IFERROR(INDEX(Materiais!$C$6:$C$405,MATCH($B872,Materiais!$A$6:$A$405,0)),""))</f>
        <v/>
      </c>
      <c r="E872" s="22" t="n"/>
      <c r="F872" s="18">
        <f>IF($B872="","",IFERROR(INDEX(Materiais!$D$6:$D$405,MATCH($B872,Materiais!$A$6:$A$405,0)),0))</f>
        <v/>
      </c>
      <c r="G872" s="18">
        <f>IF(OR(E872="",F872=""),"",E872*F872)</f>
        <v/>
      </c>
    </row>
    <row r="873">
      <c r="A873" s="16" t="n"/>
      <c r="B873" s="16" t="n"/>
      <c r="C873" s="16">
        <f>IF($B873="","",IFERROR(INDEX(Materiais!$B$6:$B$405,MATCH($B873,Materiais!$A$6:$A$405,0)),"Código não cadastrado"))</f>
        <v/>
      </c>
      <c r="D873" s="16">
        <f>IF($B873="","",IFERROR(INDEX(Materiais!$C$6:$C$405,MATCH($B873,Materiais!$A$6:$A$405,0)),""))</f>
        <v/>
      </c>
      <c r="E873" s="22" t="n"/>
      <c r="F873" s="18">
        <f>IF($B873="","",IFERROR(INDEX(Materiais!$D$6:$D$405,MATCH($B873,Materiais!$A$6:$A$405,0)),0))</f>
        <v/>
      </c>
      <c r="G873" s="18">
        <f>IF(OR(E873="",F873=""),"",E873*F873)</f>
        <v/>
      </c>
    </row>
    <row r="874">
      <c r="A874" s="16" t="n"/>
      <c r="B874" s="16" t="n"/>
      <c r="C874" s="16">
        <f>IF($B874="","",IFERROR(INDEX(Materiais!$B$6:$B$405,MATCH($B874,Materiais!$A$6:$A$405,0)),"Código não cadastrado"))</f>
        <v/>
      </c>
      <c r="D874" s="16">
        <f>IF($B874="","",IFERROR(INDEX(Materiais!$C$6:$C$405,MATCH($B874,Materiais!$A$6:$A$405,0)),""))</f>
        <v/>
      </c>
      <c r="E874" s="22" t="n"/>
      <c r="F874" s="18">
        <f>IF($B874="","",IFERROR(INDEX(Materiais!$D$6:$D$405,MATCH($B874,Materiais!$A$6:$A$405,0)),0))</f>
        <v/>
      </c>
      <c r="G874" s="18">
        <f>IF(OR(E874="",F874=""),"",E874*F874)</f>
        <v/>
      </c>
    </row>
    <row r="875">
      <c r="A875" s="16" t="n"/>
      <c r="B875" s="16" t="n"/>
      <c r="C875" s="16">
        <f>IF($B875="","",IFERROR(INDEX(Materiais!$B$6:$B$405,MATCH($B875,Materiais!$A$6:$A$405,0)),"Código não cadastrado"))</f>
        <v/>
      </c>
      <c r="D875" s="16">
        <f>IF($B875="","",IFERROR(INDEX(Materiais!$C$6:$C$405,MATCH($B875,Materiais!$A$6:$A$405,0)),""))</f>
        <v/>
      </c>
      <c r="E875" s="22" t="n"/>
      <c r="F875" s="18">
        <f>IF($B875="","",IFERROR(INDEX(Materiais!$D$6:$D$405,MATCH($B875,Materiais!$A$6:$A$405,0)),0))</f>
        <v/>
      </c>
      <c r="G875" s="18">
        <f>IF(OR(E875="",F875=""),"",E875*F875)</f>
        <v/>
      </c>
    </row>
    <row r="876">
      <c r="A876" s="16" t="n"/>
      <c r="B876" s="16" t="n"/>
      <c r="C876" s="16">
        <f>IF($B876="","",IFERROR(INDEX(Materiais!$B$6:$B$405,MATCH($B876,Materiais!$A$6:$A$405,0)),"Código não cadastrado"))</f>
        <v/>
      </c>
      <c r="D876" s="16">
        <f>IF($B876="","",IFERROR(INDEX(Materiais!$C$6:$C$405,MATCH($B876,Materiais!$A$6:$A$405,0)),""))</f>
        <v/>
      </c>
      <c r="E876" s="22" t="n"/>
      <c r="F876" s="18">
        <f>IF($B876="","",IFERROR(INDEX(Materiais!$D$6:$D$405,MATCH($B876,Materiais!$A$6:$A$405,0)),0))</f>
        <v/>
      </c>
      <c r="G876" s="18">
        <f>IF(OR(E876="",F876=""),"",E876*F876)</f>
        <v/>
      </c>
    </row>
    <row r="877">
      <c r="A877" s="16" t="n"/>
      <c r="B877" s="16" t="n"/>
      <c r="C877" s="16">
        <f>IF($B877="","",IFERROR(INDEX(Materiais!$B$6:$B$405,MATCH($B877,Materiais!$A$6:$A$405,0)),"Código não cadastrado"))</f>
        <v/>
      </c>
      <c r="D877" s="16">
        <f>IF($B877="","",IFERROR(INDEX(Materiais!$C$6:$C$405,MATCH($B877,Materiais!$A$6:$A$405,0)),""))</f>
        <v/>
      </c>
      <c r="E877" s="22" t="n"/>
      <c r="F877" s="18">
        <f>IF($B877="","",IFERROR(INDEX(Materiais!$D$6:$D$405,MATCH($B877,Materiais!$A$6:$A$405,0)),0))</f>
        <v/>
      </c>
      <c r="G877" s="18">
        <f>IF(OR(E877="",F877=""),"",E877*F877)</f>
        <v/>
      </c>
    </row>
    <row r="878">
      <c r="A878" s="16" t="n"/>
      <c r="B878" s="16" t="n"/>
      <c r="C878" s="16">
        <f>IF($B878="","",IFERROR(INDEX(Materiais!$B$6:$B$405,MATCH($B878,Materiais!$A$6:$A$405,0)),"Código não cadastrado"))</f>
        <v/>
      </c>
      <c r="D878" s="16">
        <f>IF($B878="","",IFERROR(INDEX(Materiais!$C$6:$C$405,MATCH($B878,Materiais!$A$6:$A$405,0)),""))</f>
        <v/>
      </c>
      <c r="E878" s="22" t="n"/>
      <c r="F878" s="18">
        <f>IF($B878="","",IFERROR(INDEX(Materiais!$D$6:$D$405,MATCH($B878,Materiais!$A$6:$A$405,0)),0))</f>
        <v/>
      </c>
      <c r="G878" s="18">
        <f>IF(OR(E878="",F878=""),"",E878*F878)</f>
        <v/>
      </c>
    </row>
    <row r="879">
      <c r="A879" s="16" t="n"/>
      <c r="B879" s="16" t="n"/>
      <c r="C879" s="16">
        <f>IF($B879="","",IFERROR(INDEX(Materiais!$B$6:$B$405,MATCH($B879,Materiais!$A$6:$A$405,0)),"Código não cadastrado"))</f>
        <v/>
      </c>
      <c r="D879" s="16">
        <f>IF($B879="","",IFERROR(INDEX(Materiais!$C$6:$C$405,MATCH($B879,Materiais!$A$6:$A$405,0)),""))</f>
        <v/>
      </c>
      <c r="E879" s="22" t="n"/>
      <c r="F879" s="18">
        <f>IF($B879="","",IFERROR(INDEX(Materiais!$D$6:$D$405,MATCH($B879,Materiais!$A$6:$A$405,0)),0))</f>
        <v/>
      </c>
      <c r="G879" s="18">
        <f>IF(OR(E879="",F879=""),"",E879*F879)</f>
        <v/>
      </c>
    </row>
    <row r="880">
      <c r="A880" s="16" t="n"/>
      <c r="B880" s="16" t="n"/>
      <c r="C880" s="16">
        <f>IF($B880="","",IFERROR(INDEX(Materiais!$B$6:$B$405,MATCH($B880,Materiais!$A$6:$A$405,0)),"Código não cadastrado"))</f>
        <v/>
      </c>
      <c r="D880" s="16">
        <f>IF($B880="","",IFERROR(INDEX(Materiais!$C$6:$C$405,MATCH($B880,Materiais!$A$6:$A$405,0)),""))</f>
        <v/>
      </c>
      <c r="E880" s="22" t="n"/>
      <c r="F880" s="18">
        <f>IF($B880="","",IFERROR(INDEX(Materiais!$D$6:$D$405,MATCH($B880,Materiais!$A$6:$A$405,0)),0))</f>
        <v/>
      </c>
      <c r="G880" s="18">
        <f>IF(OR(E880="",F880=""),"",E880*F880)</f>
        <v/>
      </c>
    </row>
    <row r="881">
      <c r="A881" s="16" t="n"/>
      <c r="B881" s="16" t="n"/>
      <c r="C881" s="16">
        <f>IF($B881="","",IFERROR(INDEX(Materiais!$B$6:$B$405,MATCH($B881,Materiais!$A$6:$A$405,0)),"Código não cadastrado"))</f>
        <v/>
      </c>
      <c r="D881" s="16">
        <f>IF($B881="","",IFERROR(INDEX(Materiais!$C$6:$C$405,MATCH($B881,Materiais!$A$6:$A$405,0)),""))</f>
        <v/>
      </c>
      <c r="E881" s="22" t="n"/>
      <c r="F881" s="18">
        <f>IF($B881="","",IFERROR(INDEX(Materiais!$D$6:$D$405,MATCH($B881,Materiais!$A$6:$A$405,0)),0))</f>
        <v/>
      </c>
      <c r="G881" s="18">
        <f>IF(OR(E881="",F881=""),"",E881*F881)</f>
        <v/>
      </c>
    </row>
    <row r="882">
      <c r="A882" s="16" t="n"/>
      <c r="B882" s="16" t="n"/>
      <c r="C882" s="16">
        <f>IF($B882="","",IFERROR(INDEX(Materiais!$B$6:$B$405,MATCH($B882,Materiais!$A$6:$A$405,0)),"Código não cadastrado"))</f>
        <v/>
      </c>
      <c r="D882" s="16">
        <f>IF($B882="","",IFERROR(INDEX(Materiais!$C$6:$C$405,MATCH($B882,Materiais!$A$6:$A$405,0)),""))</f>
        <v/>
      </c>
      <c r="E882" s="22" t="n"/>
      <c r="F882" s="18">
        <f>IF($B882="","",IFERROR(INDEX(Materiais!$D$6:$D$405,MATCH($B882,Materiais!$A$6:$A$405,0)),0))</f>
        <v/>
      </c>
      <c r="G882" s="18">
        <f>IF(OR(E882="",F882=""),"",E882*F882)</f>
        <v/>
      </c>
    </row>
    <row r="883">
      <c r="A883" s="16" t="n"/>
      <c r="B883" s="16" t="n"/>
      <c r="C883" s="16">
        <f>IF($B883="","",IFERROR(INDEX(Materiais!$B$6:$B$405,MATCH($B883,Materiais!$A$6:$A$405,0)),"Código não cadastrado"))</f>
        <v/>
      </c>
      <c r="D883" s="16">
        <f>IF($B883="","",IFERROR(INDEX(Materiais!$C$6:$C$405,MATCH($B883,Materiais!$A$6:$A$405,0)),""))</f>
        <v/>
      </c>
      <c r="E883" s="22" t="n"/>
      <c r="F883" s="18">
        <f>IF($B883="","",IFERROR(INDEX(Materiais!$D$6:$D$405,MATCH($B883,Materiais!$A$6:$A$405,0)),0))</f>
        <v/>
      </c>
      <c r="G883" s="18">
        <f>IF(OR(E883="",F883=""),"",E883*F883)</f>
        <v/>
      </c>
    </row>
    <row r="884">
      <c r="A884" s="16" t="n"/>
      <c r="B884" s="16" t="n"/>
      <c r="C884" s="16">
        <f>IF($B884="","",IFERROR(INDEX(Materiais!$B$6:$B$405,MATCH($B884,Materiais!$A$6:$A$405,0)),"Código não cadastrado"))</f>
        <v/>
      </c>
      <c r="D884" s="16">
        <f>IF($B884="","",IFERROR(INDEX(Materiais!$C$6:$C$405,MATCH($B884,Materiais!$A$6:$A$405,0)),""))</f>
        <v/>
      </c>
      <c r="E884" s="22" t="n"/>
      <c r="F884" s="18">
        <f>IF($B884="","",IFERROR(INDEX(Materiais!$D$6:$D$405,MATCH($B884,Materiais!$A$6:$A$405,0)),0))</f>
        <v/>
      </c>
      <c r="G884" s="18">
        <f>IF(OR(E884="",F884=""),"",E884*F884)</f>
        <v/>
      </c>
    </row>
    <row r="885">
      <c r="A885" s="16" t="n"/>
      <c r="B885" s="16" t="n"/>
      <c r="C885" s="16">
        <f>IF($B885="","",IFERROR(INDEX(Materiais!$B$6:$B$405,MATCH($B885,Materiais!$A$6:$A$405,0)),"Código não cadastrado"))</f>
        <v/>
      </c>
      <c r="D885" s="16">
        <f>IF($B885="","",IFERROR(INDEX(Materiais!$C$6:$C$405,MATCH($B885,Materiais!$A$6:$A$405,0)),""))</f>
        <v/>
      </c>
      <c r="E885" s="22" t="n"/>
      <c r="F885" s="18">
        <f>IF($B885="","",IFERROR(INDEX(Materiais!$D$6:$D$405,MATCH($B885,Materiais!$A$6:$A$405,0)),0))</f>
        <v/>
      </c>
      <c r="G885" s="18">
        <f>IF(OR(E885="",F885=""),"",E885*F885)</f>
        <v/>
      </c>
    </row>
    <row r="886">
      <c r="A886" s="16" t="n"/>
      <c r="B886" s="16" t="n"/>
      <c r="C886" s="16">
        <f>IF($B886="","",IFERROR(INDEX(Materiais!$B$6:$B$405,MATCH($B886,Materiais!$A$6:$A$405,0)),"Código não cadastrado"))</f>
        <v/>
      </c>
      <c r="D886" s="16">
        <f>IF($B886="","",IFERROR(INDEX(Materiais!$C$6:$C$405,MATCH($B886,Materiais!$A$6:$A$405,0)),""))</f>
        <v/>
      </c>
      <c r="E886" s="22" t="n"/>
      <c r="F886" s="18">
        <f>IF($B886="","",IFERROR(INDEX(Materiais!$D$6:$D$405,MATCH($B886,Materiais!$A$6:$A$405,0)),0))</f>
        <v/>
      </c>
      <c r="G886" s="18">
        <f>IF(OR(E886="",F886=""),"",E886*F886)</f>
        <v/>
      </c>
    </row>
    <row r="887">
      <c r="A887" s="16" t="n"/>
      <c r="B887" s="16" t="n"/>
      <c r="C887" s="16">
        <f>IF($B887="","",IFERROR(INDEX(Materiais!$B$6:$B$405,MATCH($B887,Materiais!$A$6:$A$405,0)),"Código não cadastrado"))</f>
        <v/>
      </c>
      <c r="D887" s="16">
        <f>IF($B887="","",IFERROR(INDEX(Materiais!$C$6:$C$405,MATCH($B887,Materiais!$A$6:$A$405,0)),""))</f>
        <v/>
      </c>
      <c r="E887" s="22" t="n"/>
      <c r="F887" s="18">
        <f>IF($B887="","",IFERROR(INDEX(Materiais!$D$6:$D$405,MATCH($B887,Materiais!$A$6:$A$405,0)),0))</f>
        <v/>
      </c>
      <c r="G887" s="18">
        <f>IF(OR(E887="",F887=""),"",E887*F887)</f>
        <v/>
      </c>
    </row>
    <row r="888">
      <c r="A888" s="16" t="n"/>
      <c r="B888" s="16" t="n"/>
      <c r="C888" s="16">
        <f>IF($B888="","",IFERROR(INDEX(Materiais!$B$6:$B$405,MATCH($B888,Materiais!$A$6:$A$405,0)),"Código não cadastrado"))</f>
        <v/>
      </c>
      <c r="D888" s="16">
        <f>IF($B888="","",IFERROR(INDEX(Materiais!$C$6:$C$405,MATCH($B888,Materiais!$A$6:$A$405,0)),""))</f>
        <v/>
      </c>
      <c r="E888" s="22" t="n"/>
      <c r="F888" s="18">
        <f>IF($B888="","",IFERROR(INDEX(Materiais!$D$6:$D$405,MATCH($B888,Materiais!$A$6:$A$405,0)),0))</f>
        <v/>
      </c>
      <c r="G888" s="18">
        <f>IF(OR(E888="",F888=""),"",E888*F888)</f>
        <v/>
      </c>
    </row>
    <row r="889">
      <c r="A889" s="16" t="n"/>
      <c r="B889" s="16" t="n"/>
      <c r="C889" s="16">
        <f>IF($B889="","",IFERROR(INDEX(Materiais!$B$6:$B$405,MATCH($B889,Materiais!$A$6:$A$405,0)),"Código não cadastrado"))</f>
        <v/>
      </c>
      <c r="D889" s="16">
        <f>IF($B889="","",IFERROR(INDEX(Materiais!$C$6:$C$405,MATCH($B889,Materiais!$A$6:$A$405,0)),""))</f>
        <v/>
      </c>
      <c r="E889" s="22" t="n"/>
      <c r="F889" s="18">
        <f>IF($B889="","",IFERROR(INDEX(Materiais!$D$6:$D$405,MATCH($B889,Materiais!$A$6:$A$405,0)),0))</f>
        <v/>
      </c>
      <c r="G889" s="18">
        <f>IF(OR(E889="",F889=""),"",E889*F889)</f>
        <v/>
      </c>
    </row>
    <row r="890">
      <c r="A890" s="16" t="n"/>
      <c r="B890" s="16" t="n"/>
      <c r="C890" s="16">
        <f>IF($B890="","",IFERROR(INDEX(Materiais!$B$6:$B$405,MATCH($B890,Materiais!$A$6:$A$405,0)),"Código não cadastrado"))</f>
        <v/>
      </c>
      <c r="D890" s="16">
        <f>IF($B890="","",IFERROR(INDEX(Materiais!$C$6:$C$405,MATCH($B890,Materiais!$A$6:$A$405,0)),""))</f>
        <v/>
      </c>
      <c r="E890" s="22" t="n"/>
      <c r="F890" s="18">
        <f>IF($B890="","",IFERROR(INDEX(Materiais!$D$6:$D$405,MATCH($B890,Materiais!$A$6:$A$405,0)),0))</f>
        <v/>
      </c>
      <c r="G890" s="18">
        <f>IF(OR(E890="",F890=""),"",E890*F890)</f>
        <v/>
      </c>
    </row>
    <row r="891">
      <c r="A891" s="16" t="n"/>
      <c r="B891" s="16" t="n"/>
      <c r="C891" s="16">
        <f>IF($B891="","",IFERROR(INDEX(Materiais!$B$6:$B$405,MATCH($B891,Materiais!$A$6:$A$405,0)),"Código não cadastrado"))</f>
        <v/>
      </c>
      <c r="D891" s="16">
        <f>IF($B891="","",IFERROR(INDEX(Materiais!$C$6:$C$405,MATCH($B891,Materiais!$A$6:$A$405,0)),""))</f>
        <v/>
      </c>
      <c r="E891" s="22" t="n"/>
      <c r="F891" s="18">
        <f>IF($B891="","",IFERROR(INDEX(Materiais!$D$6:$D$405,MATCH($B891,Materiais!$A$6:$A$405,0)),0))</f>
        <v/>
      </c>
      <c r="G891" s="18">
        <f>IF(OR(E891="",F891=""),"",E891*F891)</f>
        <v/>
      </c>
    </row>
    <row r="892">
      <c r="A892" s="16" t="n"/>
      <c r="B892" s="16" t="n"/>
      <c r="C892" s="16">
        <f>IF($B892="","",IFERROR(INDEX(Materiais!$B$6:$B$405,MATCH($B892,Materiais!$A$6:$A$405,0)),"Código não cadastrado"))</f>
        <v/>
      </c>
      <c r="D892" s="16">
        <f>IF($B892="","",IFERROR(INDEX(Materiais!$C$6:$C$405,MATCH($B892,Materiais!$A$6:$A$405,0)),""))</f>
        <v/>
      </c>
      <c r="E892" s="22" t="n"/>
      <c r="F892" s="18">
        <f>IF($B892="","",IFERROR(INDEX(Materiais!$D$6:$D$405,MATCH($B892,Materiais!$A$6:$A$405,0)),0))</f>
        <v/>
      </c>
      <c r="G892" s="18">
        <f>IF(OR(E892="",F892=""),"",E892*F892)</f>
        <v/>
      </c>
    </row>
    <row r="893">
      <c r="A893" s="16" t="n"/>
      <c r="B893" s="16" t="n"/>
      <c r="C893" s="16">
        <f>IF($B893="","",IFERROR(INDEX(Materiais!$B$6:$B$405,MATCH($B893,Materiais!$A$6:$A$405,0)),"Código não cadastrado"))</f>
        <v/>
      </c>
      <c r="D893" s="16">
        <f>IF($B893="","",IFERROR(INDEX(Materiais!$C$6:$C$405,MATCH($B893,Materiais!$A$6:$A$405,0)),""))</f>
        <v/>
      </c>
      <c r="E893" s="22" t="n"/>
      <c r="F893" s="18">
        <f>IF($B893="","",IFERROR(INDEX(Materiais!$D$6:$D$405,MATCH($B893,Materiais!$A$6:$A$405,0)),0))</f>
        <v/>
      </c>
      <c r="G893" s="18">
        <f>IF(OR(E893="",F893=""),"",E893*F893)</f>
        <v/>
      </c>
    </row>
    <row r="894">
      <c r="A894" s="16" t="n"/>
      <c r="B894" s="16" t="n"/>
      <c r="C894" s="16">
        <f>IF($B894="","",IFERROR(INDEX(Materiais!$B$6:$B$405,MATCH($B894,Materiais!$A$6:$A$405,0)),"Código não cadastrado"))</f>
        <v/>
      </c>
      <c r="D894" s="16">
        <f>IF($B894="","",IFERROR(INDEX(Materiais!$C$6:$C$405,MATCH($B894,Materiais!$A$6:$A$405,0)),""))</f>
        <v/>
      </c>
      <c r="E894" s="22" t="n"/>
      <c r="F894" s="18">
        <f>IF($B894="","",IFERROR(INDEX(Materiais!$D$6:$D$405,MATCH($B894,Materiais!$A$6:$A$405,0)),0))</f>
        <v/>
      </c>
      <c r="G894" s="18">
        <f>IF(OR(E894="",F894=""),"",E894*F894)</f>
        <v/>
      </c>
    </row>
    <row r="895">
      <c r="A895" s="16" t="n"/>
      <c r="B895" s="16" t="n"/>
      <c r="C895" s="16">
        <f>IF($B895="","",IFERROR(INDEX(Materiais!$B$6:$B$405,MATCH($B895,Materiais!$A$6:$A$405,0)),"Código não cadastrado"))</f>
        <v/>
      </c>
      <c r="D895" s="16">
        <f>IF($B895="","",IFERROR(INDEX(Materiais!$C$6:$C$405,MATCH($B895,Materiais!$A$6:$A$405,0)),""))</f>
        <v/>
      </c>
      <c r="E895" s="22" t="n"/>
      <c r="F895" s="18">
        <f>IF($B895="","",IFERROR(INDEX(Materiais!$D$6:$D$405,MATCH($B895,Materiais!$A$6:$A$405,0)),0))</f>
        <v/>
      </c>
      <c r="G895" s="18">
        <f>IF(OR(E895="",F895=""),"",E895*F895)</f>
        <v/>
      </c>
    </row>
    <row r="896">
      <c r="A896" s="16" t="n"/>
      <c r="B896" s="16" t="n"/>
      <c r="C896" s="16">
        <f>IF($B896="","",IFERROR(INDEX(Materiais!$B$6:$B$405,MATCH($B896,Materiais!$A$6:$A$405,0)),"Código não cadastrado"))</f>
        <v/>
      </c>
      <c r="D896" s="16">
        <f>IF($B896="","",IFERROR(INDEX(Materiais!$C$6:$C$405,MATCH($B896,Materiais!$A$6:$A$405,0)),""))</f>
        <v/>
      </c>
      <c r="E896" s="22" t="n"/>
      <c r="F896" s="18">
        <f>IF($B896="","",IFERROR(INDEX(Materiais!$D$6:$D$405,MATCH($B896,Materiais!$A$6:$A$405,0)),0))</f>
        <v/>
      </c>
      <c r="G896" s="18">
        <f>IF(OR(E896="",F896=""),"",E896*F896)</f>
        <v/>
      </c>
    </row>
    <row r="897">
      <c r="A897" s="16" t="n"/>
      <c r="B897" s="16" t="n"/>
      <c r="C897" s="16">
        <f>IF($B897="","",IFERROR(INDEX(Materiais!$B$6:$B$405,MATCH($B897,Materiais!$A$6:$A$405,0)),"Código não cadastrado"))</f>
        <v/>
      </c>
      <c r="D897" s="16">
        <f>IF($B897="","",IFERROR(INDEX(Materiais!$C$6:$C$405,MATCH($B897,Materiais!$A$6:$A$405,0)),""))</f>
        <v/>
      </c>
      <c r="E897" s="22" t="n"/>
      <c r="F897" s="18">
        <f>IF($B897="","",IFERROR(INDEX(Materiais!$D$6:$D$405,MATCH($B897,Materiais!$A$6:$A$405,0)),0))</f>
        <v/>
      </c>
      <c r="G897" s="18">
        <f>IF(OR(E897="",F897=""),"",E897*F897)</f>
        <v/>
      </c>
    </row>
    <row r="898">
      <c r="A898" s="16" t="n"/>
      <c r="B898" s="16" t="n"/>
      <c r="C898" s="16">
        <f>IF($B898="","",IFERROR(INDEX(Materiais!$B$6:$B$405,MATCH($B898,Materiais!$A$6:$A$405,0)),"Código não cadastrado"))</f>
        <v/>
      </c>
      <c r="D898" s="16">
        <f>IF($B898="","",IFERROR(INDEX(Materiais!$C$6:$C$405,MATCH($B898,Materiais!$A$6:$A$405,0)),""))</f>
        <v/>
      </c>
      <c r="E898" s="22" t="n"/>
      <c r="F898" s="18">
        <f>IF($B898="","",IFERROR(INDEX(Materiais!$D$6:$D$405,MATCH($B898,Materiais!$A$6:$A$405,0)),0))</f>
        <v/>
      </c>
      <c r="G898" s="18">
        <f>IF(OR(E898="",F898=""),"",E898*F898)</f>
        <v/>
      </c>
    </row>
    <row r="899">
      <c r="A899" s="16" t="n"/>
      <c r="B899" s="16" t="n"/>
      <c r="C899" s="16">
        <f>IF($B899="","",IFERROR(INDEX(Materiais!$B$6:$B$405,MATCH($B899,Materiais!$A$6:$A$405,0)),"Código não cadastrado"))</f>
        <v/>
      </c>
      <c r="D899" s="16">
        <f>IF($B899="","",IFERROR(INDEX(Materiais!$C$6:$C$405,MATCH($B899,Materiais!$A$6:$A$405,0)),""))</f>
        <v/>
      </c>
      <c r="E899" s="22" t="n"/>
      <c r="F899" s="18">
        <f>IF($B899="","",IFERROR(INDEX(Materiais!$D$6:$D$405,MATCH($B899,Materiais!$A$6:$A$405,0)),0))</f>
        <v/>
      </c>
      <c r="G899" s="18">
        <f>IF(OR(E899="",F899=""),"",E899*F899)</f>
        <v/>
      </c>
    </row>
    <row r="900">
      <c r="A900" s="16" t="n"/>
      <c r="B900" s="16" t="n"/>
      <c r="C900" s="16">
        <f>IF($B900="","",IFERROR(INDEX(Materiais!$B$6:$B$405,MATCH($B900,Materiais!$A$6:$A$405,0)),"Código não cadastrado"))</f>
        <v/>
      </c>
      <c r="D900" s="16">
        <f>IF($B900="","",IFERROR(INDEX(Materiais!$C$6:$C$405,MATCH($B900,Materiais!$A$6:$A$405,0)),""))</f>
        <v/>
      </c>
      <c r="E900" s="22" t="n"/>
      <c r="F900" s="18">
        <f>IF($B900="","",IFERROR(INDEX(Materiais!$D$6:$D$405,MATCH($B900,Materiais!$A$6:$A$405,0)),0))</f>
        <v/>
      </c>
      <c r="G900" s="18">
        <f>IF(OR(E900="",F900=""),"",E900*F900)</f>
        <v/>
      </c>
    </row>
    <row r="901">
      <c r="A901" s="16" t="n"/>
      <c r="B901" s="16" t="n"/>
      <c r="C901" s="16">
        <f>IF($B901="","",IFERROR(INDEX(Materiais!$B$6:$B$405,MATCH($B901,Materiais!$A$6:$A$405,0)),"Código não cadastrado"))</f>
        <v/>
      </c>
      <c r="D901" s="16">
        <f>IF($B901="","",IFERROR(INDEX(Materiais!$C$6:$C$405,MATCH($B901,Materiais!$A$6:$A$405,0)),""))</f>
        <v/>
      </c>
      <c r="E901" s="22" t="n"/>
      <c r="F901" s="18">
        <f>IF($B901="","",IFERROR(INDEX(Materiais!$D$6:$D$405,MATCH($B901,Materiais!$A$6:$A$405,0)),0))</f>
        <v/>
      </c>
      <c r="G901" s="18">
        <f>IF(OR(E901="",F901=""),"",E901*F901)</f>
        <v/>
      </c>
    </row>
    <row r="902">
      <c r="A902" s="16" t="n"/>
      <c r="B902" s="16" t="n"/>
      <c r="C902" s="16">
        <f>IF($B902="","",IFERROR(INDEX(Materiais!$B$6:$B$405,MATCH($B902,Materiais!$A$6:$A$405,0)),"Código não cadastrado"))</f>
        <v/>
      </c>
      <c r="D902" s="16">
        <f>IF($B902="","",IFERROR(INDEX(Materiais!$C$6:$C$405,MATCH($B902,Materiais!$A$6:$A$405,0)),""))</f>
        <v/>
      </c>
      <c r="E902" s="22" t="n"/>
      <c r="F902" s="18">
        <f>IF($B902="","",IFERROR(INDEX(Materiais!$D$6:$D$405,MATCH($B902,Materiais!$A$6:$A$405,0)),0))</f>
        <v/>
      </c>
      <c r="G902" s="18">
        <f>IF(OR(E902="",F902=""),"",E902*F902)</f>
        <v/>
      </c>
    </row>
    <row r="903">
      <c r="A903" s="16" t="n"/>
      <c r="B903" s="16" t="n"/>
      <c r="C903" s="16">
        <f>IF($B903="","",IFERROR(INDEX(Materiais!$B$6:$B$405,MATCH($B903,Materiais!$A$6:$A$405,0)),"Código não cadastrado"))</f>
        <v/>
      </c>
      <c r="D903" s="16">
        <f>IF($B903="","",IFERROR(INDEX(Materiais!$C$6:$C$405,MATCH($B903,Materiais!$A$6:$A$405,0)),""))</f>
        <v/>
      </c>
      <c r="E903" s="22" t="n"/>
      <c r="F903" s="18">
        <f>IF($B903="","",IFERROR(INDEX(Materiais!$D$6:$D$405,MATCH($B903,Materiais!$A$6:$A$405,0)),0))</f>
        <v/>
      </c>
      <c r="G903" s="18">
        <f>IF(OR(E903="",F903=""),"",E903*F903)</f>
        <v/>
      </c>
    </row>
    <row r="904">
      <c r="A904" s="16" t="n"/>
      <c r="B904" s="16" t="n"/>
      <c r="C904" s="16">
        <f>IF($B904="","",IFERROR(INDEX(Materiais!$B$6:$B$405,MATCH($B904,Materiais!$A$6:$A$405,0)),"Código não cadastrado"))</f>
        <v/>
      </c>
      <c r="D904" s="16">
        <f>IF($B904="","",IFERROR(INDEX(Materiais!$C$6:$C$405,MATCH($B904,Materiais!$A$6:$A$405,0)),""))</f>
        <v/>
      </c>
      <c r="E904" s="22" t="n"/>
      <c r="F904" s="18">
        <f>IF($B904="","",IFERROR(INDEX(Materiais!$D$6:$D$405,MATCH($B904,Materiais!$A$6:$A$405,0)),0))</f>
        <v/>
      </c>
      <c r="G904" s="18">
        <f>IF(OR(E904="",F904=""),"",E904*F904)</f>
        <v/>
      </c>
    </row>
    <row r="905">
      <c r="A905" s="16" t="n"/>
      <c r="B905" s="16" t="n"/>
      <c r="C905" s="16">
        <f>IF($B905="","",IFERROR(INDEX(Materiais!$B$6:$B$405,MATCH($B905,Materiais!$A$6:$A$405,0)),"Código não cadastrado"))</f>
        <v/>
      </c>
      <c r="D905" s="16">
        <f>IF($B905="","",IFERROR(INDEX(Materiais!$C$6:$C$405,MATCH($B905,Materiais!$A$6:$A$405,0)),""))</f>
        <v/>
      </c>
      <c r="E905" s="22" t="n"/>
      <c r="F905" s="18">
        <f>IF($B905="","",IFERROR(INDEX(Materiais!$D$6:$D$405,MATCH($B905,Materiais!$A$6:$A$405,0)),0))</f>
        <v/>
      </c>
      <c r="G905" s="18">
        <f>IF(OR(E905="",F905=""),"",E905*F905)</f>
        <v/>
      </c>
    </row>
    <row r="906">
      <c r="A906" s="16" t="n"/>
      <c r="B906" s="16" t="n"/>
      <c r="C906" s="16">
        <f>IF($B906="","",IFERROR(INDEX(Materiais!$B$6:$B$405,MATCH($B906,Materiais!$A$6:$A$405,0)),"Código não cadastrado"))</f>
        <v/>
      </c>
      <c r="D906" s="16">
        <f>IF($B906="","",IFERROR(INDEX(Materiais!$C$6:$C$405,MATCH($B906,Materiais!$A$6:$A$405,0)),""))</f>
        <v/>
      </c>
      <c r="E906" s="22" t="n"/>
      <c r="F906" s="18">
        <f>IF($B906="","",IFERROR(INDEX(Materiais!$D$6:$D$405,MATCH($B906,Materiais!$A$6:$A$405,0)),0))</f>
        <v/>
      </c>
      <c r="G906" s="18">
        <f>IF(OR(E906="",F906=""),"",E906*F906)</f>
        <v/>
      </c>
    </row>
    <row r="907">
      <c r="A907" s="16" t="n"/>
      <c r="B907" s="16" t="n"/>
      <c r="C907" s="16">
        <f>IF($B907="","",IFERROR(INDEX(Materiais!$B$6:$B$405,MATCH($B907,Materiais!$A$6:$A$405,0)),"Código não cadastrado"))</f>
        <v/>
      </c>
      <c r="D907" s="16">
        <f>IF($B907="","",IFERROR(INDEX(Materiais!$C$6:$C$405,MATCH($B907,Materiais!$A$6:$A$405,0)),""))</f>
        <v/>
      </c>
      <c r="E907" s="22" t="n"/>
      <c r="F907" s="18">
        <f>IF($B907="","",IFERROR(INDEX(Materiais!$D$6:$D$405,MATCH($B907,Materiais!$A$6:$A$405,0)),0))</f>
        <v/>
      </c>
      <c r="G907" s="18">
        <f>IF(OR(E907="",F907=""),"",E907*F907)</f>
        <v/>
      </c>
    </row>
    <row r="908">
      <c r="A908" s="16" t="n"/>
      <c r="B908" s="16" t="n"/>
      <c r="C908" s="16">
        <f>IF($B908="","",IFERROR(INDEX(Materiais!$B$6:$B$405,MATCH($B908,Materiais!$A$6:$A$405,0)),"Código não cadastrado"))</f>
        <v/>
      </c>
      <c r="D908" s="16">
        <f>IF($B908="","",IFERROR(INDEX(Materiais!$C$6:$C$405,MATCH($B908,Materiais!$A$6:$A$405,0)),""))</f>
        <v/>
      </c>
      <c r="E908" s="22" t="n"/>
      <c r="F908" s="18">
        <f>IF($B908="","",IFERROR(INDEX(Materiais!$D$6:$D$405,MATCH($B908,Materiais!$A$6:$A$405,0)),0))</f>
        <v/>
      </c>
      <c r="G908" s="18">
        <f>IF(OR(E908="",F908=""),"",E908*F908)</f>
        <v/>
      </c>
    </row>
    <row r="909">
      <c r="A909" s="16" t="n"/>
      <c r="B909" s="16" t="n"/>
      <c r="C909" s="16">
        <f>IF($B909="","",IFERROR(INDEX(Materiais!$B$6:$B$405,MATCH($B909,Materiais!$A$6:$A$405,0)),"Código não cadastrado"))</f>
        <v/>
      </c>
      <c r="D909" s="16">
        <f>IF($B909="","",IFERROR(INDEX(Materiais!$C$6:$C$405,MATCH($B909,Materiais!$A$6:$A$405,0)),""))</f>
        <v/>
      </c>
      <c r="E909" s="22" t="n"/>
      <c r="F909" s="18">
        <f>IF($B909="","",IFERROR(INDEX(Materiais!$D$6:$D$405,MATCH($B909,Materiais!$A$6:$A$405,0)),0))</f>
        <v/>
      </c>
      <c r="G909" s="18">
        <f>IF(OR(E909="",F909=""),"",E909*F909)</f>
        <v/>
      </c>
    </row>
    <row r="910">
      <c r="A910" s="16" t="n"/>
      <c r="B910" s="16" t="n"/>
      <c r="C910" s="16">
        <f>IF($B910="","",IFERROR(INDEX(Materiais!$B$6:$B$405,MATCH($B910,Materiais!$A$6:$A$405,0)),"Código não cadastrado"))</f>
        <v/>
      </c>
      <c r="D910" s="16">
        <f>IF($B910="","",IFERROR(INDEX(Materiais!$C$6:$C$405,MATCH($B910,Materiais!$A$6:$A$405,0)),""))</f>
        <v/>
      </c>
      <c r="E910" s="22" t="n"/>
      <c r="F910" s="18">
        <f>IF($B910="","",IFERROR(INDEX(Materiais!$D$6:$D$405,MATCH($B910,Materiais!$A$6:$A$405,0)),0))</f>
        <v/>
      </c>
      <c r="G910" s="18">
        <f>IF(OR(E910="",F910=""),"",E910*F910)</f>
        <v/>
      </c>
    </row>
    <row r="911">
      <c r="A911" s="16" t="n"/>
      <c r="B911" s="16" t="n"/>
      <c r="C911" s="16">
        <f>IF($B911="","",IFERROR(INDEX(Materiais!$B$6:$B$405,MATCH($B911,Materiais!$A$6:$A$405,0)),"Código não cadastrado"))</f>
        <v/>
      </c>
      <c r="D911" s="16">
        <f>IF($B911="","",IFERROR(INDEX(Materiais!$C$6:$C$405,MATCH($B911,Materiais!$A$6:$A$405,0)),""))</f>
        <v/>
      </c>
      <c r="E911" s="22" t="n"/>
      <c r="F911" s="18">
        <f>IF($B911="","",IFERROR(INDEX(Materiais!$D$6:$D$405,MATCH($B911,Materiais!$A$6:$A$405,0)),0))</f>
        <v/>
      </c>
      <c r="G911" s="18">
        <f>IF(OR(E911="",F911=""),"",E911*F911)</f>
        <v/>
      </c>
    </row>
    <row r="912">
      <c r="A912" s="16" t="n"/>
      <c r="B912" s="16" t="n"/>
      <c r="C912" s="16">
        <f>IF($B912="","",IFERROR(INDEX(Materiais!$B$6:$B$405,MATCH($B912,Materiais!$A$6:$A$405,0)),"Código não cadastrado"))</f>
        <v/>
      </c>
      <c r="D912" s="16">
        <f>IF($B912="","",IFERROR(INDEX(Materiais!$C$6:$C$405,MATCH($B912,Materiais!$A$6:$A$405,0)),""))</f>
        <v/>
      </c>
      <c r="E912" s="22" t="n"/>
      <c r="F912" s="18">
        <f>IF($B912="","",IFERROR(INDEX(Materiais!$D$6:$D$405,MATCH($B912,Materiais!$A$6:$A$405,0)),0))</f>
        <v/>
      </c>
      <c r="G912" s="18">
        <f>IF(OR(E912="",F912=""),"",E912*F912)</f>
        <v/>
      </c>
    </row>
    <row r="913">
      <c r="A913" s="16" t="n"/>
      <c r="B913" s="16" t="n"/>
      <c r="C913" s="16">
        <f>IF($B913="","",IFERROR(INDEX(Materiais!$B$6:$B$405,MATCH($B913,Materiais!$A$6:$A$405,0)),"Código não cadastrado"))</f>
        <v/>
      </c>
      <c r="D913" s="16">
        <f>IF($B913="","",IFERROR(INDEX(Materiais!$C$6:$C$405,MATCH($B913,Materiais!$A$6:$A$405,0)),""))</f>
        <v/>
      </c>
      <c r="E913" s="22" t="n"/>
      <c r="F913" s="18">
        <f>IF($B913="","",IFERROR(INDEX(Materiais!$D$6:$D$405,MATCH($B913,Materiais!$A$6:$A$405,0)),0))</f>
        <v/>
      </c>
      <c r="G913" s="18">
        <f>IF(OR(E913="",F913=""),"",E913*F913)</f>
        <v/>
      </c>
    </row>
    <row r="914">
      <c r="A914" s="16" t="n"/>
      <c r="B914" s="16" t="n"/>
      <c r="C914" s="16">
        <f>IF($B914="","",IFERROR(INDEX(Materiais!$B$6:$B$405,MATCH($B914,Materiais!$A$6:$A$405,0)),"Código não cadastrado"))</f>
        <v/>
      </c>
      <c r="D914" s="16">
        <f>IF($B914="","",IFERROR(INDEX(Materiais!$C$6:$C$405,MATCH($B914,Materiais!$A$6:$A$405,0)),""))</f>
        <v/>
      </c>
      <c r="E914" s="22" t="n"/>
      <c r="F914" s="18">
        <f>IF($B914="","",IFERROR(INDEX(Materiais!$D$6:$D$405,MATCH($B914,Materiais!$A$6:$A$405,0)),0))</f>
        <v/>
      </c>
      <c r="G914" s="18">
        <f>IF(OR(E914="",F914=""),"",E914*F914)</f>
        <v/>
      </c>
    </row>
    <row r="915">
      <c r="A915" s="16" t="n"/>
      <c r="B915" s="16" t="n"/>
      <c r="C915" s="16">
        <f>IF($B915="","",IFERROR(INDEX(Materiais!$B$6:$B$405,MATCH($B915,Materiais!$A$6:$A$405,0)),"Código não cadastrado"))</f>
        <v/>
      </c>
      <c r="D915" s="16">
        <f>IF($B915="","",IFERROR(INDEX(Materiais!$C$6:$C$405,MATCH($B915,Materiais!$A$6:$A$405,0)),""))</f>
        <v/>
      </c>
      <c r="E915" s="22" t="n"/>
      <c r="F915" s="18">
        <f>IF($B915="","",IFERROR(INDEX(Materiais!$D$6:$D$405,MATCH($B915,Materiais!$A$6:$A$405,0)),0))</f>
        <v/>
      </c>
      <c r="G915" s="18">
        <f>IF(OR(E915="",F915=""),"",E915*F915)</f>
        <v/>
      </c>
    </row>
    <row r="916">
      <c r="A916" s="16" t="n"/>
      <c r="B916" s="16" t="n"/>
      <c r="C916" s="16">
        <f>IF($B916="","",IFERROR(INDEX(Materiais!$B$6:$B$405,MATCH($B916,Materiais!$A$6:$A$405,0)),"Código não cadastrado"))</f>
        <v/>
      </c>
      <c r="D916" s="16">
        <f>IF($B916="","",IFERROR(INDEX(Materiais!$C$6:$C$405,MATCH($B916,Materiais!$A$6:$A$405,0)),""))</f>
        <v/>
      </c>
      <c r="E916" s="22" t="n"/>
      <c r="F916" s="18">
        <f>IF($B916="","",IFERROR(INDEX(Materiais!$D$6:$D$405,MATCH($B916,Materiais!$A$6:$A$405,0)),0))</f>
        <v/>
      </c>
      <c r="G916" s="18">
        <f>IF(OR(E916="",F916=""),"",E916*F916)</f>
        <v/>
      </c>
    </row>
    <row r="917">
      <c r="A917" s="16" t="n"/>
      <c r="B917" s="16" t="n"/>
      <c r="C917" s="16">
        <f>IF($B917="","",IFERROR(INDEX(Materiais!$B$6:$B$405,MATCH($B917,Materiais!$A$6:$A$405,0)),"Código não cadastrado"))</f>
        <v/>
      </c>
      <c r="D917" s="16">
        <f>IF($B917="","",IFERROR(INDEX(Materiais!$C$6:$C$405,MATCH($B917,Materiais!$A$6:$A$405,0)),""))</f>
        <v/>
      </c>
      <c r="E917" s="22" t="n"/>
      <c r="F917" s="18">
        <f>IF($B917="","",IFERROR(INDEX(Materiais!$D$6:$D$405,MATCH($B917,Materiais!$A$6:$A$405,0)),0))</f>
        <v/>
      </c>
      <c r="G917" s="18">
        <f>IF(OR(E917="",F917=""),"",E917*F917)</f>
        <v/>
      </c>
    </row>
    <row r="918">
      <c r="A918" s="16" t="n"/>
      <c r="B918" s="16" t="n"/>
      <c r="C918" s="16">
        <f>IF($B918="","",IFERROR(INDEX(Materiais!$B$6:$B$405,MATCH($B918,Materiais!$A$6:$A$405,0)),"Código não cadastrado"))</f>
        <v/>
      </c>
      <c r="D918" s="16">
        <f>IF($B918="","",IFERROR(INDEX(Materiais!$C$6:$C$405,MATCH($B918,Materiais!$A$6:$A$405,0)),""))</f>
        <v/>
      </c>
      <c r="E918" s="22" t="n"/>
      <c r="F918" s="18">
        <f>IF($B918="","",IFERROR(INDEX(Materiais!$D$6:$D$405,MATCH($B918,Materiais!$A$6:$A$405,0)),0))</f>
        <v/>
      </c>
      <c r="G918" s="18">
        <f>IF(OR(E918="",F918=""),"",E918*F918)</f>
        <v/>
      </c>
    </row>
    <row r="919">
      <c r="A919" s="16" t="n"/>
      <c r="B919" s="16" t="n"/>
      <c r="C919" s="16">
        <f>IF($B919="","",IFERROR(INDEX(Materiais!$B$6:$B$405,MATCH($B919,Materiais!$A$6:$A$405,0)),"Código não cadastrado"))</f>
        <v/>
      </c>
      <c r="D919" s="16">
        <f>IF($B919="","",IFERROR(INDEX(Materiais!$C$6:$C$405,MATCH($B919,Materiais!$A$6:$A$405,0)),""))</f>
        <v/>
      </c>
      <c r="E919" s="22" t="n"/>
      <c r="F919" s="18">
        <f>IF($B919="","",IFERROR(INDEX(Materiais!$D$6:$D$405,MATCH($B919,Materiais!$A$6:$A$405,0)),0))</f>
        <v/>
      </c>
      <c r="G919" s="18">
        <f>IF(OR(E919="",F919=""),"",E919*F919)</f>
        <v/>
      </c>
    </row>
    <row r="920">
      <c r="A920" s="16" t="n"/>
      <c r="B920" s="16" t="n"/>
      <c r="C920" s="16">
        <f>IF($B920="","",IFERROR(INDEX(Materiais!$B$6:$B$405,MATCH($B920,Materiais!$A$6:$A$405,0)),"Código não cadastrado"))</f>
        <v/>
      </c>
      <c r="D920" s="16">
        <f>IF($B920="","",IFERROR(INDEX(Materiais!$C$6:$C$405,MATCH($B920,Materiais!$A$6:$A$405,0)),""))</f>
        <v/>
      </c>
      <c r="E920" s="22" t="n"/>
      <c r="F920" s="18">
        <f>IF($B920="","",IFERROR(INDEX(Materiais!$D$6:$D$405,MATCH($B920,Materiais!$A$6:$A$405,0)),0))</f>
        <v/>
      </c>
      <c r="G920" s="18">
        <f>IF(OR(E920="",F920=""),"",E920*F920)</f>
        <v/>
      </c>
    </row>
    <row r="921">
      <c r="A921" s="16" t="n"/>
      <c r="B921" s="16" t="n"/>
      <c r="C921" s="16">
        <f>IF($B921="","",IFERROR(INDEX(Materiais!$B$6:$B$405,MATCH($B921,Materiais!$A$6:$A$405,0)),"Código não cadastrado"))</f>
        <v/>
      </c>
      <c r="D921" s="16">
        <f>IF($B921="","",IFERROR(INDEX(Materiais!$C$6:$C$405,MATCH($B921,Materiais!$A$6:$A$405,0)),""))</f>
        <v/>
      </c>
      <c r="E921" s="22" t="n"/>
      <c r="F921" s="18">
        <f>IF($B921="","",IFERROR(INDEX(Materiais!$D$6:$D$405,MATCH($B921,Materiais!$A$6:$A$405,0)),0))</f>
        <v/>
      </c>
      <c r="G921" s="18">
        <f>IF(OR(E921="",F921=""),"",E921*F921)</f>
        <v/>
      </c>
    </row>
    <row r="922">
      <c r="A922" s="16" t="n"/>
      <c r="B922" s="16" t="n"/>
      <c r="C922" s="16">
        <f>IF($B922="","",IFERROR(INDEX(Materiais!$B$6:$B$405,MATCH($B922,Materiais!$A$6:$A$405,0)),"Código não cadastrado"))</f>
        <v/>
      </c>
      <c r="D922" s="16">
        <f>IF($B922="","",IFERROR(INDEX(Materiais!$C$6:$C$405,MATCH($B922,Materiais!$A$6:$A$405,0)),""))</f>
        <v/>
      </c>
      <c r="E922" s="22" t="n"/>
      <c r="F922" s="18">
        <f>IF($B922="","",IFERROR(INDEX(Materiais!$D$6:$D$405,MATCH($B922,Materiais!$A$6:$A$405,0)),0))</f>
        <v/>
      </c>
      <c r="G922" s="18">
        <f>IF(OR(E922="",F922=""),"",E922*F922)</f>
        <v/>
      </c>
    </row>
    <row r="923">
      <c r="A923" s="16" t="n"/>
      <c r="B923" s="16" t="n"/>
      <c r="C923" s="16">
        <f>IF($B923="","",IFERROR(INDEX(Materiais!$B$6:$B$405,MATCH($B923,Materiais!$A$6:$A$405,0)),"Código não cadastrado"))</f>
        <v/>
      </c>
      <c r="D923" s="16">
        <f>IF($B923="","",IFERROR(INDEX(Materiais!$C$6:$C$405,MATCH($B923,Materiais!$A$6:$A$405,0)),""))</f>
        <v/>
      </c>
      <c r="E923" s="22" t="n"/>
      <c r="F923" s="18">
        <f>IF($B923="","",IFERROR(INDEX(Materiais!$D$6:$D$405,MATCH($B923,Materiais!$A$6:$A$405,0)),0))</f>
        <v/>
      </c>
      <c r="G923" s="18">
        <f>IF(OR(E923="",F923=""),"",E923*F923)</f>
        <v/>
      </c>
    </row>
    <row r="924">
      <c r="A924" s="16" t="n"/>
      <c r="B924" s="16" t="n"/>
      <c r="C924" s="16">
        <f>IF($B924="","",IFERROR(INDEX(Materiais!$B$6:$B$405,MATCH($B924,Materiais!$A$6:$A$405,0)),"Código não cadastrado"))</f>
        <v/>
      </c>
      <c r="D924" s="16">
        <f>IF($B924="","",IFERROR(INDEX(Materiais!$C$6:$C$405,MATCH($B924,Materiais!$A$6:$A$405,0)),""))</f>
        <v/>
      </c>
      <c r="E924" s="22" t="n"/>
      <c r="F924" s="18">
        <f>IF($B924="","",IFERROR(INDEX(Materiais!$D$6:$D$405,MATCH($B924,Materiais!$A$6:$A$405,0)),0))</f>
        <v/>
      </c>
      <c r="G924" s="18">
        <f>IF(OR(E924="",F924=""),"",E924*F924)</f>
        <v/>
      </c>
    </row>
    <row r="925">
      <c r="A925" s="16" t="n"/>
      <c r="B925" s="16" t="n"/>
      <c r="C925" s="16">
        <f>IF($B925="","",IFERROR(INDEX(Materiais!$B$6:$B$405,MATCH($B925,Materiais!$A$6:$A$405,0)),"Código não cadastrado"))</f>
        <v/>
      </c>
      <c r="D925" s="16">
        <f>IF($B925="","",IFERROR(INDEX(Materiais!$C$6:$C$405,MATCH($B925,Materiais!$A$6:$A$405,0)),""))</f>
        <v/>
      </c>
      <c r="E925" s="22" t="n"/>
      <c r="F925" s="18">
        <f>IF($B925="","",IFERROR(INDEX(Materiais!$D$6:$D$405,MATCH($B925,Materiais!$A$6:$A$405,0)),0))</f>
        <v/>
      </c>
      <c r="G925" s="18">
        <f>IF(OR(E925="",F925=""),"",E925*F925)</f>
        <v/>
      </c>
    </row>
    <row r="926">
      <c r="A926" s="16" t="n"/>
      <c r="B926" s="16" t="n"/>
      <c r="C926" s="16">
        <f>IF($B926="","",IFERROR(INDEX(Materiais!$B$6:$B$405,MATCH($B926,Materiais!$A$6:$A$405,0)),"Código não cadastrado"))</f>
        <v/>
      </c>
      <c r="D926" s="16">
        <f>IF($B926="","",IFERROR(INDEX(Materiais!$C$6:$C$405,MATCH($B926,Materiais!$A$6:$A$405,0)),""))</f>
        <v/>
      </c>
      <c r="E926" s="22" t="n"/>
      <c r="F926" s="18">
        <f>IF($B926="","",IFERROR(INDEX(Materiais!$D$6:$D$405,MATCH($B926,Materiais!$A$6:$A$405,0)),0))</f>
        <v/>
      </c>
      <c r="G926" s="18">
        <f>IF(OR(E926="",F926=""),"",E926*F926)</f>
        <v/>
      </c>
    </row>
    <row r="927">
      <c r="A927" s="16" t="n"/>
      <c r="B927" s="16" t="n"/>
      <c r="C927" s="16">
        <f>IF($B927="","",IFERROR(INDEX(Materiais!$B$6:$B$405,MATCH($B927,Materiais!$A$6:$A$405,0)),"Código não cadastrado"))</f>
        <v/>
      </c>
      <c r="D927" s="16">
        <f>IF($B927="","",IFERROR(INDEX(Materiais!$C$6:$C$405,MATCH($B927,Materiais!$A$6:$A$405,0)),""))</f>
        <v/>
      </c>
      <c r="E927" s="22" t="n"/>
      <c r="F927" s="18">
        <f>IF($B927="","",IFERROR(INDEX(Materiais!$D$6:$D$405,MATCH($B927,Materiais!$A$6:$A$405,0)),0))</f>
        <v/>
      </c>
      <c r="G927" s="18">
        <f>IF(OR(E927="",F927=""),"",E927*F927)</f>
        <v/>
      </c>
    </row>
    <row r="928">
      <c r="A928" s="16" t="n"/>
      <c r="B928" s="16" t="n"/>
      <c r="C928" s="16">
        <f>IF($B928="","",IFERROR(INDEX(Materiais!$B$6:$B$405,MATCH($B928,Materiais!$A$6:$A$405,0)),"Código não cadastrado"))</f>
        <v/>
      </c>
      <c r="D928" s="16">
        <f>IF($B928="","",IFERROR(INDEX(Materiais!$C$6:$C$405,MATCH($B928,Materiais!$A$6:$A$405,0)),""))</f>
        <v/>
      </c>
      <c r="E928" s="22" t="n"/>
      <c r="F928" s="18">
        <f>IF($B928="","",IFERROR(INDEX(Materiais!$D$6:$D$405,MATCH($B928,Materiais!$A$6:$A$405,0)),0))</f>
        <v/>
      </c>
      <c r="G928" s="18">
        <f>IF(OR(E928="",F928=""),"",E928*F928)</f>
        <v/>
      </c>
    </row>
    <row r="929">
      <c r="A929" s="16" t="n"/>
      <c r="B929" s="16" t="n"/>
      <c r="C929" s="16">
        <f>IF($B929="","",IFERROR(INDEX(Materiais!$B$6:$B$405,MATCH($B929,Materiais!$A$6:$A$405,0)),"Código não cadastrado"))</f>
        <v/>
      </c>
      <c r="D929" s="16">
        <f>IF($B929="","",IFERROR(INDEX(Materiais!$C$6:$C$405,MATCH($B929,Materiais!$A$6:$A$405,0)),""))</f>
        <v/>
      </c>
      <c r="E929" s="22" t="n"/>
      <c r="F929" s="18">
        <f>IF($B929="","",IFERROR(INDEX(Materiais!$D$6:$D$405,MATCH($B929,Materiais!$A$6:$A$405,0)),0))</f>
        <v/>
      </c>
      <c r="G929" s="18">
        <f>IF(OR(E929="",F929=""),"",E929*F929)</f>
        <v/>
      </c>
    </row>
    <row r="930">
      <c r="A930" s="16" t="n"/>
      <c r="B930" s="16" t="n"/>
      <c r="C930" s="16">
        <f>IF($B930="","",IFERROR(INDEX(Materiais!$B$6:$B$405,MATCH($B930,Materiais!$A$6:$A$405,0)),"Código não cadastrado"))</f>
        <v/>
      </c>
      <c r="D930" s="16">
        <f>IF($B930="","",IFERROR(INDEX(Materiais!$C$6:$C$405,MATCH($B930,Materiais!$A$6:$A$405,0)),""))</f>
        <v/>
      </c>
      <c r="E930" s="22" t="n"/>
      <c r="F930" s="18">
        <f>IF($B930="","",IFERROR(INDEX(Materiais!$D$6:$D$405,MATCH($B930,Materiais!$A$6:$A$405,0)),0))</f>
        <v/>
      </c>
      <c r="G930" s="18">
        <f>IF(OR(E930="",F930=""),"",E930*F930)</f>
        <v/>
      </c>
    </row>
    <row r="931">
      <c r="A931" s="16" t="n"/>
      <c r="B931" s="16" t="n"/>
      <c r="C931" s="16">
        <f>IF($B931="","",IFERROR(INDEX(Materiais!$B$6:$B$405,MATCH($B931,Materiais!$A$6:$A$405,0)),"Código não cadastrado"))</f>
        <v/>
      </c>
      <c r="D931" s="16">
        <f>IF($B931="","",IFERROR(INDEX(Materiais!$C$6:$C$405,MATCH($B931,Materiais!$A$6:$A$405,0)),""))</f>
        <v/>
      </c>
      <c r="E931" s="22" t="n"/>
      <c r="F931" s="18">
        <f>IF($B931="","",IFERROR(INDEX(Materiais!$D$6:$D$405,MATCH($B931,Materiais!$A$6:$A$405,0)),0))</f>
        <v/>
      </c>
      <c r="G931" s="18">
        <f>IF(OR(E931="",F931=""),"",E931*F931)</f>
        <v/>
      </c>
    </row>
    <row r="932">
      <c r="A932" s="16" t="n"/>
      <c r="B932" s="16" t="n"/>
      <c r="C932" s="16">
        <f>IF($B932="","",IFERROR(INDEX(Materiais!$B$6:$B$405,MATCH($B932,Materiais!$A$6:$A$405,0)),"Código não cadastrado"))</f>
        <v/>
      </c>
      <c r="D932" s="16">
        <f>IF($B932="","",IFERROR(INDEX(Materiais!$C$6:$C$405,MATCH($B932,Materiais!$A$6:$A$405,0)),""))</f>
        <v/>
      </c>
      <c r="E932" s="22" t="n"/>
      <c r="F932" s="18">
        <f>IF($B932="","",IFERROR(INDEX(Materiais!$D$6:$D$405,MATCH($B932,Materiais!$A$6:$A$405,0)),0))</f>
        <v/>
      </c>
      <c r="G932" s="18">
        <f>IF(OR(E932="",F932=""),"",E932*F932)</f>
        <v/>
      </c>
    </row>
    <row r="933">
      <c r="A933" s="16" t="n"/>
      <c r="B933" s="16" t="n"/>
      <c r="C933" s="16">
        <f>IF($B933="","",IFERROR(INDEX(Materiais!$B$6:$B$405,MATCH($B933,Materiais!$A$6:$A$405,0)),"Código não cadastrado"))</f>
        <v/>
      </c>
      <c r="D933" s="16">
        <f>IF($B933="","",IFERROR(INDEX(Materiais!$C$6:$C$405,MATCH($B933,Materiais!$A$6:$A$405,0)),""))</f>
        <v/>
      </c>
      <c r="E933" s="22" t="n"/>
      <c r="F933" s="18">
        <f>IF($B933="","",IFERROR(INDEX(Materiais!$D$6:$D$405,MATCH($B933,Materiais!$A$6:$A$405,0)),0))</f>
        <v/>
      </c>
      <c r="G933" s="18">
        <f>IF(OR(E933="",F933=""),"",E933*F933)</f>
        <v/>
      </c>
    </row>
    <row r="934">
      <c r="A934" s="16" t="n"/>
      <c r="B934" s="16" t="n"/>
      <c r="C934" s="16">
        <f>IF($B934="","",IFERROR(INDEX(Materiais!$B$6:$B$405,MATCH($B934,Materiais!$A$6:$A$405,0)),"Código não cadastrado"))</f>
        <v/>
      </c>
      <c r="D934" s="16">
        <f>IF($B934="","",IFERROR(INDEX(Materiais!$C$6:$C$405,MATCH($B934,Materiais!$A$6:$A$405,0)),""))</f>
        <v/>
      </c>
      <c r="E934" s="22" t="n"/>
      <c r="F934" s="18">
        <f>IF($B934="","",IFERROR(INDEX(Materiais!$D$6:$D$405,MATCH($B934,Materiais!$A$6:$A$405,0)),0))</f>
        <v/>
      </c>
      <c r="G934" s="18">
        <f>IF(OR(E934="",F934=""),"",E934*F934)</f>
        <v/>
      </c>
    </row>
    <row r="935">
      <c r="A935" s="16" t="n"/>
      <c r="B935" s="16" t="n"/>
      <c r="C935" s="16">
        <f>IF($B935="","",IFERROR(INDEX(Materiais!$B$6:$B$405,MATCH($B935,Materiais!$A$6:$A$405,0)),"Código não cadastrado"))</f>
        <v/>
      </c>
      <c r="D935" s="16">
        <f>IF($B935="","",IFERROR(INDEX(Materiais!$C$6:$C$405,MATCH($B935,Materiais!$A$6:$A$405,0)),""))</f>
        <v/>
      </c>
      <c r="E935" s="22" t="n"/>
      <c r="F935" s="18">
        <f>IF($B935="","",IFERROR(INDEX(Materiais!$D$6:$D$405,MATCH($B935,Materiais!$A$6:$A$405,0)),0))</f>
        <v/>
      </c>
      <c r="G935" s="18">
        <f>IF(OR(E935="",F935=""),"",E935*F935)</f>
        <v/>
      </c>
    </row>
    <row r="936">
      <c r="A936" s="16" t="n"/>
      <c r="B936" s="16" t="n"/>
      <c r="C936" s="16">
        <f>IF($B936="","",IFERROR(INDEX(Materiais!$B$6:$B$405,MATCH($B936,Materiais!$A$6:$A$405,0)),"Código não cadastrado"))</f>
        <v/>
      </c>
      <c r="D936" s="16">
        <f>IF($B936="","",IFERROR(INDEX(Materiais!$C$6:$C$405,MATCH($B936,Materiais!$A$6:$A$405,0)),""))</f>
        <v/>
      </c>
      <c r="E936" s="22" t="n"/>
      <c r="F936" s="18">
        <f>IF($B936="","",IFERROR(INDEX(Materiais!$D$6:$D$405,MATCH($B936,Materiais!$A$6:$A$405,0)),0))</f>
        <v/>
      </c>
      <c r="G936" s="18">
        <f>IF(OR(E936="",F936=""),"",E936*F936)</f>
        <v/>
      </c>
    </row>
    <row r="937">
      <c r="A937" s="16" t="n"/>
      <c r="B937" s="16" t="n"/>
      <c r="C937" s="16">
        <f>IF($B937="","",IFERROR(INDEX(Materiais!$B$6:$B$405,MATCH($B937,Materiais!$A$6:$A$405,0)),"Código não cadastrado"))</f>
        <v/>
      </c>
      <c r="D937" s="16">
        <f>IF($B937="","",IFERROR(INDEX(Materiais!$C$6:$C$405,MATCH($B937,Materiais!$A$6:$A$405,0)),""))</f>
        <v/>
      </c>
      <c r="E937" s="22" t="n"/>
      <c r="F937" s="18">
        <f>IF($B937="","",IFERROR(INDEX(Materiais!$D$6:$D$405,MATCH($B937,Materiais!$A$6:$A$405,0)),0))</f>
        <v/>
      </c>
      <c r="G937" s="18">
        <f>IF(OR(E937="",F937=""),"",E937*F937)</f>
        <v/>
      </c>
    </row>
    <row r="938">
      <c r="A938" s="16" t="n"/>
      <c r="B938" s="16" t="n"/>
      <c r="C938" s="16">
        <f>IF($B938="","",IFERROR(INDEX(Materiais!$B$6:$B$405,MATCH($B938,Materiais!$A$6:$A$405,0)),"Código não cadastrado"))</f>
        <v/>
      </c>
      <c r="D938" s="16">
        <f>IF($B938="","",IFERROR(INDEX(Materiais!$C$6:$C$405,MATCH($B938,Materiais!$A$6:$A$405,0)),""))</f>
        <v/>
      </c>
      <c r="E938" s="22" t="n"/>
      <c r="F938" s="18">
        <f>IF($B938="","",IFERROR(INDEX(Materiais!$D$6:$D$405,MATCH($B938,Materiais!$A$6:$A$405,0)),0))</f>
        <v/>
      </c>
      <c r="G938" s="18">
        <f>IF(OR(E938="",F938=""),"",E938*F938)</f>
        <v/>
      </c>
    </row>
    <row r="939">
      <c r="A939" s="16" t="n"/>
      <c r="B939" s="16" t="n"/>
      <c r="C939" s="16">
        <f>IF($B939="","",IFERROR(INDEX(Materiais!$B$6:$B$405,MATCH($B939,Materiais!$A$6:$A$405,0)),"Código não cadastrado"))</f>
        <v/>
      </c>
      <c r="D939" s="16">
        <f>IF($B939="","",IFERROR(INDEX(Materiais!$C$6:$C$405,MATCH($B939,Materiais!$A$6:$A$405,0)),""))</f>
        <v/>
      </c>
      <c r="E939" s="22" t="n"/>
      <c r="F939" s="18">
        <f>IF($B939="","",IFERROR(INDEX(Materiais!$D$6:$D$405,MATCH($B939,Materiais!$A$6:$A$405,0)),0))</f>
        <v/>
      </c>
      <c r="G939" s="18">
        <f>IF(OR(E939="",F939=""),"",E939*F939)</f>
        <v/>
      </c>
    </row>
    <row r="940">
      <c r="A940" s="16" t="n"/>
      <c r="B940" s="16" t="n"/>
      <c r="C940" s="16">
        <f>IF($B940="","",IFERROR(INDEX(Materiais!$B$6:$B$405,MATCH($B940,Materiais!$A$6:$A$405,0)),"Código não cadastrado"))</f>
        <v/>
      </c>
      <c r="D940" s="16">
        <f>IF($B940="","",IFERROR(INDEX(Materiais!$C$6:$C$405,MATCH($B940,Materiais!$A$6:$A$405,0)),""))</f>
        <v/>
      </c>
      <c r="E940" s="22" t="n"/>
      <c r="F940" s="18">
        <f>IF($B940="","",IFERROR(INDEX(Materiais!$D$6:$D$405,MATCH($B940,Materiais!$A$6:$A$405,0)),0))</f>
        <v/>
      </c>
      <c r="G940" s="18">
        <f>IF(OR(E940="",F940=""),"",E940*F940)</f>
        <v/>
      </c>
    </row>
    <row r="941">
      <c r="A941" s="16" t="n"/>
      <c r="B941" s="16" t="n"/>
      <c r="C941" s="16">
        <f>IF($B941="","",IFERROR(INDEX(Materiais!$B$6:$B$405,MATCH($B941,Materiais!$A$6:$A$405,0)),"Código não cadastrado"))</f>
        <v/>
      </c>
      <c r="D941" s="16">
        <f>IF($B941="","",IFERROR(INDEX(Materiais!$C$6:$C$405,MATCH($B941,Materiais!$A$6:$A$405,0)),""))</f>
        <v/>
      </c>
      <c r="E941" s="22" t="n"/>
      <c r="F941" s="18">
        <f>IF($B941="","",IFERROR(INDEX(Materiais!$D$6:$D$405,MATCH($B941,Materiais!$A$6:$A$405,0)),0))</f>
        <v/>
      </c>
      <c r="G941" s="18">
        <f>IF(OR(E941="",F941=""),"",E941*F941)</f>
        <v/>
      </c>
    </row>
    <row r="942">
      <c r="A942" s="16" t="n"/>
      <c r="B942" s="16" t="n"/>
      <c r="C942" s="16">
        <f>IF($B942="","",IFERROR(INDEX(Materiais!$B$6:$B$405,MATCH($B942,Materiais!$A$6:$A$405,0)),"Código não cadastrado"))</f>
        <v/>
      </c>
      <c r="D942" s="16">
        <f>IF($B942="","",IFERROR(INDEX(Materiais!$C$6:$C$405,MATCH($B942,Materiais!$A$6:$A$405,0)),""))</f>
        <v/>
      </c>
      <c r="E942" s="22" t="n"/>
      <c r="F942" s="18">
        <f>IF($B942="","",IFERROR(INDEX(Materiais!$D$6:$D$405,MATCH($B942,Materiais!$A$6:$A$405,0)),0))</f>
        <v/>
      </c>
      <c r="G942" s="18">
        <f>IF(OR(E942="",F942=""),"",E942*F942)</f>
        <v/>
      </c>
    </row>
    <row r="943">
      <c r="A943" s="16" t="n"/>
      <c r="B943" s="16" t="n"/>
      <c r="C943" s="16">
        <f>IF($B943="","",IFERROR(INDEX(Materiais!$B$6:$B$405,MATCH($B943,Materiais!$A$6:$A$405,0)),"Código não cadastrado"))</f>
        <v/>
      </c>
      <c r="D943" s="16">
        <f>IF($B943="","",IFERROR(INDEX(Materiais!$C$6:$C$405,MATCH($B943,Materiais!$A$6:$A$405,0)),""))</f>
        <v/>
      </c>
      <c r="E943" s="22" t="n"/>
      <c r="F943" s="18">
        <f>IF($B943="","",IFERROR(INDEX(Materiais!$D$6:$D$405,MATCH($B943,Materiais!$A$6:$A$405,0)),0))</f>
        <v/>
      </c>
      <c r="G943" s="18">
        <f>IF(OR(E943="",F943=""),"",E943*F943)</f>
        <v/>
      </c>
    </row>
    <row r="944">
      <c r="A944" s="16" t="n"/>
      <c r="B944" s="16" t="n"/>
      <c r="C944" s="16">
        <f>IF($B944="","",IFERROR(INDEX(Materiais!$B$6:$B$405,MATCH($B944,Materiais!$A$6:$A$405,0)),"Código não cadastrado"))</f>
        <v/>
      </c>
      <c r="D944" s="16">
        <f>IF($B944="","",IFERROR(INDEX(Materiais!$C$6:$C$405,MATCH($B944,Materiais!$A$6:$A$405,0)),""))</f>
        <v/>
      </c>
      <c r="E944" s="22" t="n"/>
      <c r="F944" s="18">
        <f>IF($B944="","",IFERROR(INDEX(Materiais!$D$6:$D$405,MATCH($B944,Materiais!$A$6:$A$405,0)),0))</f>
        <v/>
      </c>
      <c r="G944" s="18">
        <f>IF(OR(E944="",F944=""),"",E944*F944)</f>
        <v/>
      </c>
    </row>
    <row r="945">
      <c r="A945" s="16" t="n"/>
      <c r="B945" s="16" t="n"/>
      <c r="C945" s="16">
        <f>IF($B945="","",IFERROR(INDEX(Materiais!$B$6:$B$405,MATCH($B945,Materiais!$A$6:$A$405,0)),"Código não cadastrado"))</f>
        <v/>
      </c>
      <c r="D945" s="16">
        <f>IF($B945="","",IFERROR(INDEX(Materiais!$C$6:$C$405,MATCH($B945,Materiais!$A$6:$A$405,0)),""))</f>
        <v/>
      </c>
      <c r="E945" s="22" t="n"/>
      <c r="F945" s="18">
        <f>IF($B945="","",IFERROR(INDEX(Materiais!$D$6:$D$405,MATCH($B945,Materiais!$A$6:$A$405,0)),0))</f>
        <v/>
      </c>
      <c r="G945" s="18">
        <f>IF(OR(E945="",F945=""),"",E945*F945)</f>
        <v/>
      </c>
    </row>
    <row r="946">
      <c r="A946" s="16" t="n"/>
      <c r="B946" s="16" t="n"/>
      <c r="C946" s="16">
        <f>IF($B946="","",IFERROR(INDEX(Materiais!$B$6:$B$405,MATCH($B946,Materiais!$A$6:$A$405,0)),"Código não cadastrado"))</f>
        <v/>
      </c>
      <c r="D946" s="16">
        <f>IF($B946="","",IFERROR(INDEX(Materiais!$C$6:$C$405,MATCH($B946,Materiais!$A$6:$A$405,0)),""))</f>
        <v/>
      </c>
      <c r="E946" s="22" t="n"/>
      <c r="F946" s="18">
        <f>IF($B946="","",IFERROR(INDEX(Materiais!$D$6:$D$405,MATCH($B946,Materiais!$A$6:$A$405,0)),0))</f>
        <v/>
      </c>
      <c r="G946" s="18">
        <f>IF(OR(E946="",F946=""),"",E946*F946)</f>
        <v/>
      </c>
    </row>
    <row r="947">
      <c r="A947" s="16" t="n"/>
      <c r="B947" s="16" t="n"/>
      <c r="C947" s="16">
        <f>IF($B947="","",IFERROR(INDEX(Materiais!$B$6:$B$405,MATCH($B947,Materiais!$A$6:$A$405,0)),"Código não cadastrado"))</f>
        <v/>
      </c>
      <c r="D947" s="16">
        <f>IF($B947="","",IFERROR(INDEX(Materiais!$C$6:$C$405,MATCH($B947,Materiais!$A$6:$A$405,0)),""))</f>
        <v/>
      </c>
      <c r="E947" s="22" t="n"/>
      <c r="F947" s="18">
        <f>IF($B947="","",IFERROR(INDEX(Materiais!$D$6:$D$405,MATCH($B947,Materiais!$A$6:$A$405,0)),0))</f>
        <v/>
      </c>
      <c r="G947" s="18">
        <f>IF(OR(E947="",F947=""),"",E947*F947)</f>
        <v/>
      </c>
    </row>
    <row r="948">
      <c r="A948" s="16" t="n"/>
      <c r="B948" s="16" t="n"/>
      <c r="C948" s="16">
        <f>IF($B948="","",IFERROR(INDEX(Materiais!$B$6:$B$405,MATCH($B948,Materiais!$A$6:$A$405,0)),"Código não cadastrado"))</f>
        <v/>
      </c>
      <c r="D948" s="16">
        <f>IF($B948="","",IFERROR(INDEX(Materiais!$C$6:$C$405,MATCH($B948,Materiais!$A$6:$A$405,0)),""))</f>
        <v/>
      </c>
      <c r="E948" s="22" t="n"/>
      <c r="F948" s="18">
        <f>IF($B948="","",IFERROR(INDEX(Materiais!$D$6:$D$405,MATCH($B948,Materiais!$A$6:$A$405,0)),0))</f>
        <v/>
      </c>
      <c r="G948" s="18">
        <f>IF(OR(E948="",F948=""),"",E948*F948)</f>
        <v/>
      </c>
    </row>
    <row r="949">
      <c r="A949" s="16" t="n"/>
      <c r="B949" s="16" t="n"/>
      <c r="C949" s="16">
        <f>IF($B949="","",IFERROR(INDEX(Materiais!$B$6:$B$405,MATCH($B949,Materiais!$A$6:$A$405,0)),"Código não cadastrado"))</f>
        <v/>
      </c>
      <c r="D949" s="16">
        <f>IF($B949="","",IFERROR(INDEX(Materiais!$C$6:$C$405,MATCH($B949,Materiais!$A$6:$A$405,0)),""))</f>
        <v/>
      </c>
      <c r="E949" s="22" t="n"/>
      <c r="F949" s="18">
        <f>IF($B949="","",IFERROR(INDEX(Materiais!$D$6:$D$405,MATCH($B949,Materiais!$A$6:$A$405,0)),0))</f>
        <v/>
      </c>
      <c r="G949" s="18">
        <f>IF(OR(E949="",F949=""),"",E949*F949)</f>
        <v/>
      </c>
    </row>
    <row r="950">
      <c r="A950" s="16" t="n"/>
      <c r="B950" s="16" t="n"/>
      <c r="C950" s="16">
        <f>IF($B950="","",IFERROR(INDEX(Materiais!$B$6:$B$405,MATCH($B950,Materiais!$A$6:$A$405,0)),"Código não cadastrado"))</f>
        <v/>
      </c>
      <c r="D950" s="16">
        <f>IF($B950="","",IFERROR(INDEX(Materiais!$C$6:$C$405,MATCH($B950,Materiais!$A$6:$A$405,0)),""))</f>
        <v/>
      </c>
      <c r="E950" s="22" t="n"/>
      <c r="F950" s="18">
        <f>IF($B950="","",IFERROR(INDEX(Materiais!$D$6:$D$405,MATCH($B950,Materiais!$A$6:$A$405,0)),0))</f>
        <v/>
      </c>
      <c r="G950" s="18">
        <f>IF(OR(E950="",F950=""),"",E950*F950)</f>
        <v/>
      </c>
    </row>
    <row r="951">
      <c r="A951" s="16" t="n"/>
      <c r="B951" s="16" t="n"/>
      <c r="C951" s="16">
        <f>IF($B951="","",IFERROR(INDEX(Materiais!$B$6:$B$405,MATCH($B951,Materiais!$A$6:$A$405,0)),"Código não cadastrado"))</f>
        <v/>
      </c>
      <c r="D951" s="16">
        <f>IF($B951="","",IFERROR(INDEX(Materiais!$C$6:$C$405,MATCH($B951,Materiais!$A$6:$A$405,0)),""))</f>
        <v/>
      </c>
      <c r="E951" s="22" t="n"/>
      <c r="F951" s="18">
        <f>IF($B951="","",IFERROR(INDEX(Materiais!$D$6:$D$405,MATCH($B951,Materiais!$A$6:$A$405,0)),0))</f>
        <v/>
      </c>
      <c r="G951" s="18">
        <f>IF(OR(E951="",F951=""),"",E951*F951)</f>
        <v/>
      </c>
    </row>
    <row r="952">
      <c r="A952" s="16" t="n"/>
      <c r="B952" s="16" t="n"/>
      <c r="C952" s="16">
        <f>IF($B952="","",IFERROR(INDEX(Materiais!$B$6:$B$405,MATCH($B952,Materiais!$A$6:$A$405,0)),"Código não cadastrado"))</f>
        <v/>
      </c>
      <c r="D952" s="16">
        <f>IF($B952="","",IFERROR(INDEX(Materiais!$C$6:$C$405,MATCH($B952,Materiais!$A$6:$A$405,0)),""))</f>
        <v/>
      </c>
      <c r="E952" s="22" t="n"/>
      <c r="F952" s="18">
        <f>IF($B952="","",IFERROR(INDEX(Materiais!$D$6:$D$405,MATCH($B952,Materiais!$A$6:$A$405,0)),0))</f>
        <v/>
      </c>
      <c r="G952" s="18">
        <f>IF(OR(E952="",F952=""),"",E952*F952)</f>
        <v/>
      </c>
    </row>
    <row r="953">
      <c r="A953" s="16" t="n"/>
      <c r="B953" s="16" t="n"/>
      <c r="C953" s="16">
        <f>IF($B953="","",IFERROR(INDEX(Materiais!$B$6:$B$405,MATCH($B953,Materiais!$A$6:$A$405,0)),"Código não cadastrado"))</f>
        <v/>
      </c>
      <c r="D953" s="16">
        <f>IF($B953="","",IFERROR(INDEX(Materiais!$C$6:$C$405,MATCH($B953,Materiais!$A$6:$A$405,0)),""))</f>
        <v/>
      </c>
      <c r="E953" s="22" t="n"/>
      <c r="F953" s="18">
        <f>IF($B953="","",IFERROR(INDEX(Materiais!$D$6:$D$405,MATCH($B953,Materiais!$A$6:$A$405,0)),0))</f>
        <v/>
      </c>
      <c r="G953" s="18">
        <f>IF(OR(E953="",F953=""),"",E953*F953)</f>
        <v/>
      </c>
    </row>
    <row r="954">
      <c r="A954" s="16" t="n"/>
      <c r="B954" s="16" t="n"/>
      <c r="C954" s="16">
        <f>IF($B954="","",IFERROR(INDEX(Materiais!$B$6:$B$405,MATCH($B954,Materiais!$A$6:$A$405,0)),"Código não cadastrado"))</f>
        <v/>
      </c>
      <c r="D954" s="16">
        <f>IF($B954="","",IFERROR(INDEX(Materiais!$C$6:$C$405,MATCH($B954,Materiais!$A$6:$A$405,0)),""))</f>
        <v/>
      </c>
      <c r="E954" s="22" t="n"/>
      <c r="F954" s="18">
        <f>IF($B954="","",IFERROR(INDEX(Materiais!$D$6:$D$405,MATCH($B954,Materiais!$A$6:$A$405,0)),0))</f>
        <v/>
      </c>
      <c r="G954" s="18">
        <f>IF(OR(E954="",F954=""),"",E954*F954)</f>
        <v/>
      </c>
    </row>
    <row r="955">
      <c r="A955" s="16" t="n"/>
      <c r="B955" s="16" t="n"/>
      <c r="C955" s="16">
        <f>IF($B955="","",IFERROR(INDEX(Materiais!$B$6:$B$405,MATCH($B955,Materiais!$A$6:$A$405,0)),"Código não cadastrado"))</f>
        <v/>
      </c>
      <c r="D955" s="16">
        <f>IF($B955="","",IFERROR(INDEX(Materiais!$C$6:$C$405,MATCH($B955,Materiais!$A$6:$A$405,0)),""))</f>
        <v/>
      </c>
      <c r="E955" s="22" t="n"/>
      <c r="F955" s="18">
        <f>IF($B955="","",IFERROR(INDEX(Materiais!$D$6:$D$405,MATCH($B955,Materiais!$A$6:$A$405,0)),0))</f>
        <v/>
      </c>
      <c r="G955" s="18">
        <f>IF(OR(E955="",F955=""),"",E955*F955)</f>
        <v/>
      </c>
    </row>
    <row r="956">
      <c r="A956" s="16" t="n"/>
      <c r="B956" s="16" t="n"/>
      <c r="C956" s="16">
        <f>IF($B956="","",IFERROR(INDEX(Materiais!$B$6:$B$405,MATCH($B956,Materiais!$A$6:$A$405,0)),"Código não cadastrado"))</f>
        <v/>
      </c>
      <c r="D956" s="16">
        <f>IF($B956="","",IFERROR(INDEX(Materiais!$C$6:$C$405,MATCH($B956,Materiais!$A$6:$A$405,0)),""))</f>
        <v/>
      </c>
      <c r="E956" s="22" t="n"/>
      <c r="F956" s="18">
        <f>IF($B956="","",IFERROR(INDEX(Materiais!$D$6:$D$405,MATCH($B956,Materiais!$A$6:$A$405,0)),0))</f>
        <v/>
      </c>
      <c r="G956" s="18">
        <f>IF(OR(E956="",F956=""),"",E956*F956)</f>
        <v/>
      </c>
    </row>
    <row r="957">
      <c r="A957" s="16" t="n"/>
      <c r="B957" s="16" t="n"/>
      <c r="C957" s="16">
        <f>IF($B957="","",IFERROR(INDEX(Materiais!$B$6:$B$405,MATCH($B957,Materiais!$A$6:$A$405,0)),"Código não cadastrado"))</f>
        <v/>
      </c>
      <c r="D957" s="16">
        <f>IF($B957="","",IFERROR(INDEX(Materiais!$C$6:$C$405,MATCH($B957,Materiais!$A$6:$A$405,0)),""))</f>
        <v/>
      </c>
      <c r="E957" s="22" t="n"/>
      <c r="F957" s="18">
        <f>IF($B957="","",IFERROR(INDEX(Materiais!$D$6:$D$405,MATCH($B957,Materiais!$A$6:$A$405,0)),0))</f>
        <v/>
      </c>
      <c r="G957" s="18">
        <f>IF(OR(E957="",F957=""),"",E957*F957)</f>
        <v/>
      </c>
    </row>
    <row r="958">
      <c r="A958" s="16" t="n"/>
      <c r="B958" s="16" t="n"/>
      <c r="C958" s="16">
        <f>IF($B958="","",IFERROR(INDEX(Materiais!$B$6:$B$405,MATCH($B958,Materiais!$A$6:$A$405,0)),"Código não cadastrado"))</f>
        <v/>
      </c>
      <c r="D958" s="16">
        <f>IF($B958="","",IFERROR(INDEX(Materiais!$C$6:$C$405,MATCH($B958,Materiais!$A$6:$A$405,0)),""))</f>
        <v/>
      </c>
      <c r="E958" s="22" t="n"/>
      <c r="F958" s="18">
        <f>IF($B958="","",IFERROR(INDEX(Materiais!$D$6:$D$405,MATCH($B958,Materiais!$A$6:$A$405,0)),0))</f>
        <v/>
      </c>
      <c r="G958" s="18">
        <f>IF(OR(E958="",F958=""),"",E958*F958)</f>
        <v/>
      </c>
    </row>
    <row r="959">
      <c r="A959" s="16" t="n"/>
      <c r="B959" s="16" t="n"/>
      <c r="C959" s="16">
        <f>IF($B959="","",IFERROR(INDEX(Materiais!$B$6:$B$405,MATCH($B959,Materiais!$A$6:$A$405,0)),"Código não cadastrado"))</f>
        <v/>
      </c>
      <c r="D959" s="16">
        <f>IF($B959="","",IFERROR(INDEX(Materiais!$C$6:$C$405,MATCH($B959,Materiais!$A$6:$A$405,0)),""))</f>
        <v/>
      </c>
      <c r="E959" s="22" t="n"/>
      <c r="F959" s="18">
        <f>IF($B959="","",IFERROR(INDEX(Materiais!$D$6:$D$405,MATCH($B959,Materiais!$A$6:$A$405,0)),0))</f>
        <v/>
      </c>
      <c r="G959" s="18">
        <f>IF(OR(E959="",F959=""),"",E959*F959)</f>
        <v/>
      </c>
    </row>
    <row r="960">
      <c r="A960" s="16" t="n"/>
      <c r="B960" s="16" t="n"/>
      <c r="C960" s="16">
        <f>IF($B960="","",IFERROR(INDEX(Materiais!$B$6:$B$405,MATCH($B960,Materiais!$A$6:$A$405,0)),"Código não cadastrado"))</f>
        <v/>
      </c>
      <c r="D960" s="16">
        <f>IF($B960="","",IFERROR(INDEX(Materiais!$C$6:$C$405,MATCH($B960,Materiais!$A$6:$A$405,0)),""))</f>
        <v/>
      </c>
      <c r="E960" s="22" t="n"/>
      <c r="F960" s="18">
        <f>IF($B960="","",IFERROR(INDEX(Materiais!$D$6:$D$405,MATCH($B960,Materiais!$A$6:$A$405,0)),0))</f>
        <v/>
      </c>
      <c r="G960" s="18">
        <f>IF(OR(E960="",F960=""),"",E960*F960)</f>
        <v/>
      </c>
    </row>
    <row r="961">
      <c r="A961" s="16" t="n"/>
      <c r="B961" s="16" t="n"/>
      <c r="C961" s="16">
        <f>IF($B961="","",IFERROR(INDEX(Materiais!$B$6:$B$405,MATCH($B961,Materiais!$A$6:$A$405,0)),"Código não cadastrado"))</f>
        <v/>
      </c>
      <c r="D961" s="16">
        <f>IF($B961="","",IFERROR(INDEX(Materiais!$C$6:$C$405,MATCH($B961,Materiais!$A$6:$A$405,0)),""))</f>
        <v/>
      </c>
      <c r="E961" s="22" t="n"/>
      <c r="F961" s="18">
        <f>IF($B961="","",IFERROR(INDEX(Materiais!$D$6:$D$405,MATCH($B961,Materiais!$A$6:$A$405,0)),0))</f>
        <v/>
      </c>
      <c r="G961" s="18">
        <f>IF(OR(E961="",F961=""),"",E961*F961)</f>
        <v/>
      </c>
    </row>
    <row r="962">
      <c r="A962" s="16" t="n"/>
      <c r="B962" s="16" t="n"/>
      <c r="C962" s="16">
        <f>IF($B962="","",IFERROR(INDEX(Materiais!$B$6:$B$405,MATCH($B962,Materiais!$A$6:$A$405,0)),"Código não cadastrado"))</f>
        <v/>
      </c>
      <c r="D962" s="16">
        <f>IF($B962="","",IFERROR(INDEX(Materiais!$C$6:$C$405,MATCH($B962,Materiais!$A$6:$A$405,0)),""))</f>
        <v/>
      </c>
      <c r="E962" s="22" t="n"/>
      <c r="F962" s="18">
        <f>IF($B962="","",IFERROR(INDEX(Materiais!$D$6:$D$405,MATCH($B962,Materiais!$A$6:$A$405,0)),0))</f>
        <v/>
      </c>
      <c r="G962" s="18">
        <f>IF(OR(E962="",F962=""),"",E962*F962)</f>
        <v/>
      </c>
    </row>
    <row r="963">
      <c r="A963" s="16" t="n"/>
      <c r="B963" s="16" t="n"/>
      <c r="C963" s="16">
        <f>IF($B963="","",IFERROR(INDEX(Materiais!$B$6:$B$405,MATCH($B963,Materiais!$A$6:$A$405,0)),"Código não cadastrado"))</f>
        <v/>
      </c>
      <c r="D963" s="16">
        <f>IF($B963="","",IFERROR(INDEX(Materiais!$C$6:$C$405,MATCH($B963,Materiais!$A$6:$A$405,0)),""))</f>
        <v/>
      </c>
      <c r="E963" s="22" t="n"/>
      <c r="F963" s="18">
        <f>IF($B963="","",IFERROR(INDEX(Materiais!$D$6:$D$405,MATCH($B963,Materiais!$A$6:$A$405,0)),0))</f>
        <v/>
      </c>
      <c r="G963" s="18">
        <f>IF(OR(E963="",F963=""),"",E963*F963)</f>
        <v/>
      </c>
    </row>
    <row r="964">
      <c r="A964" s="16" t="n"/>
      <c r="B964" s="16" t="n"/>
      <c r="C964" s="16">
        <f>IF($B964="","",IFERROR(INDEX(Materiais!$B$6:$B$405,MATCH($B964,Materiais!$A$6:$A$405,0)),"Código não cadastrado"))</f>
        <v/>
      </c>
      <c r="D964" s="16">
        <f>IF($B964="","",IFERROR(INDEX(Materiais!$C$6:$C$405,MATCH($B964,Materiais!$A$6:$A$405,0)),""))</f>
        <v/>
      </c>
      <c r="E964" s="22" t="n"/>
      <c r="F964" s="18">
        <f>IF($B964="","",IFERROR(INDEX(Materiais!$D$6:$D$405,MATCH($B964,Materiais!$A$6:$A$405,0)),0))</f>
        <v/>
      </c>
      <c r="G964" s="18">
        <f>IF(OR(E964="",F964=""),"",E964*F964)</f>
        <v/>
      </c>
    </row>
    <row r="965">
      <c r="A965" s="16" t="n"/>
      <c r="B965" s="16" t="n"/>
      <c r="C965" s="16">
        <f>IF($B965="","",IFERROR(INDEX(Materiais!$B$6:$B$405,MATCH($B965,Materiais!$A$6:$A$405,0)),"Código não cadastrado"))</f>
        <v/>
      </c>
      <c r="D965" s="16">
        <f>IF($B965="","",IFERROR(INDEX(Materiais!$C$6:$C$405,MATCH($B965,Materiais!$A$6:$A$405,0)),""))</f>
        <v/>
      </c>
      <c r="E965" s="22" t="n"/>
      <c r="F965" s="18">
        <f>IF($B965="","",IFERROR(INDEX(Materiais!$D$6:$D$405,MATCH($B965,Materiais!$A$6:$A$405,0)),0))</f>
        <v/>
      </c>
      <c r="G965" s="18">
        <f>IF(OR(E965="",F965=""),"",E965*F965)</f>
        <v/>
      </c>
    </row>
    <row r="966">
      <c r="A966" s="16" t="n"/>
      <c r="B966" s="16" t="n"/>
      <c r="C966" s="16">
        <f>IF($B966="","",IFERROR(INDEX(Materiais!$B$6:$B$405,MATCH($B966,Materiais!$A$6:$A$405,0)),"Código não cadastrado"))</f>
        <v/>
      </c>
      <c r="D966" s="16">
        <f>IF($B966="","",IFERROR(INDEX(Materiais!$C$6:$C$405,MATCH($B966,Materiais!$A$6:$A$405,0)),""))</f>
        <v/>
      </c>
      <c r="E966" s="22" t="n"/>
      <c r="F966" s="18">
        <f>IF($B966="","",IFERROR(INDEX(Materiais!$D$6:$D$405,MATCH($B966,Materiais!$A$6:$A$405,0)),0))</f>
        <v/>
      </c>
      <c r="G966" s="18">
        <f>IF(OR(E966="",F966=""),"",E966*F966)</f>
        <v/>
      </c>
    </row>
    <row r="967">
      <c r="A967" s="16" t="n"/>
      <c r="B967" s="16" t="n"/>
      <c r="C967" s="16">
        <f>IF($B967="","",IFERROR(INDEX(Materiais!$B$6:$B$405,MATCH($B967,Materiais!$A$6:$A$405,0)),"Código não cadastrado"))</f>
        <v/>
      </c>
      <c r="D967" s="16">
        <f>IF($B967="","",IFERROR(INDEX(Materiais!$C$6:$C$405,MATCH($B967,Materiais!$A$6:$A$405,0)),""))</f>
        <v/>
      </c>
      <c r="E967" s="22" t="n"/>
      <c r="F967" s="18">
        <f>IF($B967="","",IFERROR(INDEX(Materiais!$D$6:$D$405,MATCH($B967,Materiais!$A$6:$A$405,0)),0))</f>
        <v/>
      </c>
      <c r="G967" s="18">
        <f>IF(OR(E967="",F967=""),"",E967*F967)</f>
        <v/>
      </c>
    </row>
    <row r="968">
      <c r="A968" s="16" t="n"/>
      <c r="B968" s="16" t="n"/>
      <c r="C968" s="16">
        <f>IF($B968="","",IFERROR(INDEX(Materiais!$B$6:$B$405,MATCH($B968,Materiais!$A$6:$A$405,0)),"Código não cadastrado"))</f>
        <v/>
      </c>
      <c r="D968" s="16">
        <f>IF($B968="","",IFERROR(INDEX(Materiais!$C$6:$C$405,MATCH($B968,Materiais!$A$6:$A$405,0)),""))</f>
        <v/>
      </c>
      <c r="E968" s="22" t="n"/>
      <c r="F968" s="18">
        <f>IF($B968="","",IFERROR(INDEX(Materiais!$D$6:$D$405,MATCH($B968,Materiais!$A$6:$A$405,0)),0))</f>
        <v/>
      </c>
      <c r="G968" s="18">
        <f>IF(OR(E968="",F968=""),"",E968*F968)</f>
        <v/>
      </c>
    </row>
    <row r="969">
      <c r="A969" s="16" t="n"/>
      <c r="B969" s="16" t="n"/>
      <c r="C969" s="16">
        <f>IF($B969="","",IFERROR(INDEX(Materiais!$B$6:$B$405,MATCH($B969,Materiais!$A$6:$A$405,0)),"Código não cadastrado"))</f>
        <v/>
      </c>
      <c r="D969" s="16">
        <f>IF($B969="","",IFERROR(INDEX(Materiais!$C$6:$C$405,MATCH($B969,Materiais!$A$6:$A$405,0)),""))</f>
        <v/>
      </c>
      <c r="E969" s="22" t="n"/>
      <c r="F969" s="18">
        <f>IF($B969="","",IFERROR(INDEX(Materiais!$D$6:$D$405,MATCH($B969,Materiais!$A$6:$A$405,0)),0))</f>
        <v/>
      </c>
      <c r="G969" s="18">
        <f>IF(OR(E969="",F969=""),"",E969*F969)</f>
        <v/>
      </c>
    </row>
    <row r="970">
      <c r="A970" s="16" t="n"/>
      <c r="B970" s="16" t="n"/>
      <c r="C970" s="16">
        <f>IF($B970="","",IFERROR(INDEX(Materiais!$B$6:$B$405,MATCH($B970,Materiais!$A$6:$A$405,0)),"Código não cadastrado"))</f>
        <v/>
      </c>
      <c r="D970" s="16">
        <f>IF($B970="","",IFERROR(INDEX(Materiais!$C$6:$C$405,MATCH($B970,Materiais!$A$6:$A$405,0)),""))</f>
        <v/>
      </c>
      <c r="E970" s="22" t="n"/>
      <c r="F970" s="18">
        <f>IF($B970="","",IFERROR(INDEX(Materiais!$D$6:$D$405,MATCH($B970,Materiais!$A$6:$A$405,0)),0))</f>
        <v/>
      </c>
      <c r="G970" s="18">
        <f>IF(OR(E970="",F970=""),"",E970*F970)</f>
        <v/>
      </c>
    </row>
    <row r="971">
      <c r="A971" s="16" t="n"/>
      <c r="B971" s="16" t="n"/>
      <c r="C971" s="16">
        <f>IF($B971="","",IFERROR(INDEX(Materiais!$B$6:$B$405,MATCH($B971,Materiais!$A$6:$A$405,0)),"Código não cadastrado"))</f>
        <v/>
      </c>
      <c r="D971" s="16">
        <f>IF($B971="","",IFERROR(INDEX(Materiais!$C$6:$C$405,MATCH($B971,Materiais!$A$6:$A$405,0)),""))</f>
        <v/>
      </c>
      <c r="E971" s="22" t="n"/>
      <c r="F971" s="18">
        <f>IF($B971="","",IFERROR(INDEX(Materiais!$D$6:$D$405,MATCH($B971,Materiais!$A$6:$A$405,0)),0))</f>
        <v/>
      </c>
      <c r="G971" s="18">
        <f>IF(OR(E971="",F971=""),"",E971*F971)</f>
        <v/>
      </c>
    </row>
    <row r="972">
      <c r="A972" s="16" t="n"/>
      <c r="B972" s="16" t="n"/>
      <c r="C972" s="16">
        <f>IF($B972="","",IFERROR(INDEX(Materiais!$B$6:$B$405,MATCH($B972,Materiais!$A$6:$A$405,0)),"Código não cadastrado"))</f>
        <v/>
      </c>
      <c r="D972" s="16">
        <f>IF($B972="","",IFERROR(INDEX(Materiais!$C$6:$C$405,MATCH($B972,Materiais!$A$6:$A$405,0)),""))</f>
        <v/>
      </c>
      <c r="E972" s="22" t="n"/>
      <c r="F972" s="18">
        <f>IF($B972="","",IFERROR(INDEX(Materiais!$D$6:$D$405,MATCH($B972,Materiais!$A$6:$A$405,0)),0))</f>
        <v/>
      </c>
      <c r="G972" s="18">
        <f>IF(OR(E972="",F972=""),"",E972*F972)</f>
        <v/>
      </c>
    </row>
    <row r="973">
      <c r="A973" s="16" t="n"/>
      <c r="B973" s="16" t="n"/>
      <c r="C973" s="16">
        <f>IF($B973="","",IFERROR(INDEX(Materiais!$B$6:$B$405,MATCH($B973,Materiais!$A$6:$A$405,0)),"Código não cadastrado"))</f>
        <v/>
      </c>
      <c r="D973" s="16">
        <f>IF($B973="","",IFERROR(INDEX(Materiais!$C$6:$C$405,MATCH($B973,Materiais!$A$6:$A$405,0)),""))</f>
        <v/>
      </c>
      <c r="E973" s="22" t="n"/>
      <c r="F973" s="18">
        <f>IF($B973="","",IFERROR(INDEX(Materiais!$D$6:$D$405,MATCH($B973,Materiais!$A$6:$A$405,0)),0))</f>
        <v/>
      </c>
      <c r="G973" s="18">
        <f>IF(OR(E973="",F973=""),"",E973*F973)</f>
        <v/>
      </c>
    </row>
    <row r="974">
      <c r="A974" s="16" t="n"/>
      <c r="B974" s="16" t="n"/>
      <c r="C974" s="16">
        <f>IF($B974="","",IFERROR(INDEX(Materiais!$B$6:$B$405,MATCH($B974,Materiais!$A$6:$A$405,0)),"Código não cadastrado"))</f>
        <v/>
      </c>
      <c r="D974" s="16">
        <f>IF($B974="","",IFERROR(INDEX(Materiais!$C$6:$C$405,MATCH($B974,Materiais!$A$6:$A$405,0)),""))</f>
        <v/>
      </c>
      <c r="E974" s="22" t="n"/>
      <c r="F974" s="18">
        <f>IF($B974="","",IFERROR(INDEX(Materiais!$D$6:$D$405,MATCH($B974,Materiais!$A$6:$A$405,0)),0))</f>
        <v/>
      </c>
      <c r="G974" s="18">
        <f>IF(OR(E974="",F974=""),"",E974*F974)</f>
        <v/>
      </c>
    </row>
    <row r="975">
      <c r="A975" s="16" t="n"/>
      <c r="B975" s="16" t="n"/>
      <c r="C975" s="16">
        <f>IF($B975="","",IFERROR(INDEX(Materiais!$B$6:$B$405,MATCH($B975,Materiais!$A$6:$A$405,0)),"Código não cadastrado"))</f>
        <v/>
      </c>
      <c r="D975" s="16">
        <f>IF($B975="","",IFERROR(INDEX(Materiais!$C$6:$C$405,MATCH($B975,Materiais!$A$6:$A$405,0)),""))</f>
        <v/>
      </c>
      <c r="E975" s="22" t="n"/>
      <c r="F975" s="18">
        <f>IF($B975="","",IFERROR(INDEX(Materiais!$D$6:$D$405,MATCH($B975,Materiais!$A$6:$A$405,0)),0))</f>
        <v/>
      </c>
      <c r="G975" s="18">
        <f>IF(OR(E975="",F975=""),"",E975*F975)</f>
        <v/>
      </c>
    </row>
    <row r="976">
      <c r="A976" s="16" t="n"/>
      <c r="B976" s="16" t="n"/>
      <c r="C976" s="16">
        <f>IF($B976="","",IFERROR(INDEX(Materiais!$B$6:$B$405,MATCH($B976,Materiais!$A$6:$A$405,0)),"Código não cadastrado"))</f>
        <v/>
      </c>
      <c r="D976" s="16">
        <f>IF($B976="","",IFERROR(INDEX(Materiais!$C$6:$C$405,MATCH($B976,Materiais!$A$6:$A$405,0)),""))</f>
        <v/>
      </c>
      <c r="E976" s="22" t="n"/>
      <c r="F976" s="18">
        <f>IF($B976="","",IFERROR(INDEX(Materiais!$D$6:$D$405,MATCH($B976,Materiais!$A$6:$A$405,0)),0))</f>
        <v/>
      </c>
      <c r="G976" s="18">
        <f>IF(OR(E976="",F976=""),"",E976*F976)</f>
        <v/>
      </c>
    </row>
    <row r="977">
      <c r="A977" s="16" t="n"/>
      <c r="B977" s="16" t="n"/>
      <c r="C977" s="16">
        <f>IF($B977="","",IFERROR(INDEX(Materiais!$B$6:$B$405,MATCH($B977,Materiais!$A$6:$A$405,0)),"Código não cadastrado"))</f>
        <v/>
      </c>
      <c r="D977" s="16">
        <f>IF($B977="","",IFERROR(INDEX(Materiais!$C$6:$C$405,MATCH($B977,Materiais!$A$6:$A$405,0)),""))</f>
        <v/>
      </c>
      <c r="E977" s="22" t="n"/>
      <c r="F977" s="18">
        <f>IF($B977="","",IFERROR(INDEX(Materiais!$D$6:$D$405,MATCH($B977,Materiais!$A$6:$A$405,0)),0))</f>
        <v/>
      </c>
      <c r="G977" s="18">
        <f>IF(OR(E977="",F977=""),"",E977*F977)</f>
        <v/>
      </c>
    </row>
    <row r="978">
      <c r="A978" s="16" t="n"/>
      <c r="B978" s="16" t="n"/>
      <c r="C978" s="16">
        <f>IF($B978="","",IFERROR(INDEX(Materiais!$B$6:$B$405,MATCH($B978,Materiais!$A$6:$A$405,0)),"Código não cadastrado"))</f>
        <v/>
      </c>
      <c r="D978" s="16">
        <f>IF($B978="","",IFERROR(INDEX(Materiais!$C$6:$C$405,MATCH($B978,Materiais!$A$6:$A$405,0)),""))</f>
        <v/>
      </c>
      <c r="E978" s="22" t="n"/>
      <c r="F978" s="18">
        <f>IF($B978="","",IFERROR(INDEX(Materiais!$D$6:$D$405,MATCH($B978,Materiais!$A$6:$A$405,0)),0))</f>
        <v/>
      </c>
      <c r="G978" s="18">
        <f>IF(OR(E978="",F978=""),"",E978*F978)</f>
        <v/>
      </c>
    </row>
    <row r="979">
      <c r="A979" s="16" t="n"/>
      <c r="B979" s="16" t="n"/>
      <c r="C979" s="16">
        <f>IF($B979="","",IFERROR(INDEX(Materiais!$B$6:$B$405,MATCH($B979,Materiais!$A$6:$A$405,0)),"Código não cadastrado"))</f>
        <v/>
      </c>
      <c r="D979" s="16">
        <f>IF($B979="","",IFERROR(INDEX(Materiais!$C$6:$C$405,MATCH($B979,Materiais!$A$6:$A$405,0)),""))</f>
        <v/>
      </c>
      <c r="E979" s="22" t="n"/>
      <c r="F979" s="18">
        <f>IF($B979="","",IFERROR(INDEX(Materiais!$D$6:$D$405,MATCH($B979,Materiais!$A$6:$A$405,0)),0))</f>
        <v/>
      </c>
      <c r="G979" s="18">
        <f>IF(OR(E979="",F979=""),"",E979*F979)</f>
        <v/>
      </c>
    </row>
    <row r="980">
      <c r="A980" s="16" t="n"/>
      <c r="B980" s="16" t="n"/>
      <c r="C980" s="16">
        <f>IF($B980="","",IFERROR(INDEX(Materiais!$B$6:$B$405,MATCH($B980,Materiais!$A$6:$A$405,0)),"Código não cadastrado"))</f>
        <v/>
      </c>
      <c r="D980" s="16">
        <f>IF($B980="","",IFERROR(INDEX(Materiais!$C$6:$C$405,MATCH($B980,Materiais!$A$6:$A$405,0)),""))</f>
        <v/>
      </c>
      <c r="E980" s="22" t="n"/>
      <c r="F980" s="18">
        <f>IF($B980="","",IFERROR(INDEX(Materiais!$D$6:$D$405,MATCH($B980,Materiais!$A$6:$A$405,0)),0))</f>
        <v/>
      </c>
      <c r="G980" s="18">
        <f>IF(OR(E980="",F980=""),"",E980*F980)</f>
        <v/>
      </c>
    </row>
    <row r="981">
      <c r="A981" s="16" t="n"/>
      <c r="B981" s="16" t="n"/>
      <c r="C981" s="16">
        <f>IF($B981="","",IFERROR(INDEX(Materiais!$B$6:$B$405,MATCH($B981,Materiais!$A$6:$A$405,0)),"Código não cadastrado"))</f>
        <v/>
      </c>
      <c r="D981" s="16">
        <f>IF($B981="","",IFERROR(INDEX(Materiais!$C$6:$C$405,MATCH($B981,Materiais!$A$6:$A$405,0)),""))</f>
        <v/>
      </c>
      <c r="E981" s="22" t="n"/>
      <c r="F981" s="18">
        <f>IF($B981="","",IFERROR(INDEX(Materiais!$D$6:$D$405,MATCH($B981,Materiais!$A$6:$A$405,0)),0))</f>
        <v/>
      </c>
      <c r="G981" s="18">
        <f>IF(OR(E981="",F981=""),"",E981*F981)</f>
        <v/>
      </c>
    </row>
    <row r="982">
      <c r="A982" s="16" t="n"/>
      <c r="B982" s="16" t="n"/>
      <c r="C982" s="16">
        <f>IF($B982="","",IFERROR(INDEX(Materiais!$B$6:$B$405,MATCH($B982,Materiais!$A$6:$A$405,0)),"Código não cadastrado"))</f>
        <v/>
      </c>
      <c r="D982" s="16">
        <f>IF($B982="","",IFERROR(INDEX(Materiais!$C$6:$C$405,MATCH($B982,Materiais!$A$6:$A$405,0)),""))</f>
        <v/>
      </c>
      <c r="E982" s="22" t="n"/>
      <c r="F982" s="18">
        <f>IF($B982="","",IFERROR(INDEX(Materiais!$D$6:$D$405,MATCH($B982,Materiais!$A$6:$A$405,0)),0))</f>
        <v/>
      </c>
      <c r="G982" s="18">
        <f>IF(OR(E982="",F982=""),"",E982*F982)</f>
        <v/>
      </c>
    </row>
    <row r="983">
      <c r="A983" s="16" t="n"/>
      <c r="B983" s="16" t="n"/>
      <c r="C983" s="16">
        <f>IF($B983="","",IFERROR(INDEX(Materiais!$B$6:$B$405,MATCH($B983,Materiais!$A$6:$A$405,0)),"Código não cadastrado"))</f>
        <v/>
      </c>
      <c r="D983" s="16">
        <f>IF($B983="","",IFERROR(INDEX(Materiais!$C$6:$C$405,MATCH($B983,Materiais!$A$6:$A$405,0)),""))</f>
        <v/>
      </c>
      <c r="E983" s="22" t="n"/>
      <c r="F983" s="18">
        <f>IF($B983="","",IFERROR(INDEX(Materiais!$D$6:$D$405,MATCH($B983,Materiais!$A$6:$A$405,0)),0))</f>
        <v/>
      </c>
      <c r="G983" s="18">
        <f>IF(OR(E983="",F983=""),"",E983*F983)</f>
        <v/>
      </c>
    </row>
    <row r="984">
      <c r="A984" s="16" t="n"/>
      <c r="B984" s="16" t="n"/>
      <c r="C984" s="16">
        <f>IF($B984="","",IFERROR(INDEX(Materiais!$B$6:$B$405,MATCH($B984,Materiais!$A$6:$A$405,0)),"Código não cadastrado"))</f>
        <v/>
      </c>
      <c r="D984" s="16">
        <f>IF($B984="","",IFERROR(INDEX(Materiais!$C$6:$C$405,MATCH($B984,Materiais!$A$6:$A$405,0)),""))</f>
        <v/>
      </c>
      <c r="E984" s="22" t="n"/>
      <c r="F984" s="18">
        <f>IF($B984="","",IFERROR(INDEX(Materiais!$D$6:$D$405,MATCH($B984,Materiais!$A$6:$A$405,0)),0))</f>
        <v/>
      </c>
      <c r="G984" s="18">
        <f>IF(OR(E984="",F984=""),"",E984*F984)</f>
        <v/>
      </c>
    </row>
    <row r="985">
      <c r="A985" s="16" t="n"/>
      <c r="B985" s="16" t="n"/>
      <c r="C985" s="16">
        <f>IF($B985="","",IFERROR(INDEX(Materiais!$B$6:$B$405,MATCH($B985,Materiais!$A$6:$A$405,0)),"Código não cadastrado"))</f>
        <v/>
      </c>
      <c r="D985" s="16">
        <f>IF($B985="","",IFERROR(INDEX(Materiais!$C$6:$C$405,MATCH($B985,Materiais!$A$6:$A$405,0)),""))</f>
        <v/>
      </c>
      <c r="E985" s="22" t="n"/>
      <c r="F985" s="18">
        <f>IF($B985="","",IFERROR(INDEX(Materiais!$D$6:$D$405,MATCH($B985,Materiais!$A$6:$A$405,0)),0))</f>
        <v/>
      </c>
      <c r="G985" s="18">
        <f>IF(OR(E985="",F985=""),"",E985*F985)</f>
        <v/>
      </c>
    </row>
    <row r="986">
      <c r="A986" s="16" t="n"/>
      <c r="B986" s="16" t="n"/>
      <c r="C986" s="16">
        <f>IF($B986="","",IFERROR(INDEX(Materiais!$B$6:$B$405,MATCH($B986,Materiais!$A$6:$A$405,0)),"Código não cadastrado"))</f>
        <v/>
      </c>
      <c r="D986" s="16">
        <f>IF($B986="","",IFERROR(INDEX(Materiais!$C$6:$C$405,MATCH($B986,Materiais!$A$6:$A$405,0)),""))</f>
        <v/>
      </c>
      <c r="E986" s="22" t="n"/>
      <c r="F986" s="18">
        <f>IF($B986="","",IFERROR(INDEX(Materiais!$D$6:$D$405,MATCH($B986,Materiais!$A$6:$A$405,0)),0))</f>
        <v/>
      </c>
      <c r="G986" s="18">
        <f>IF(OR(E986="",F986=""),"",E986*F986)</f>
        <v/>
      </c>
    </row>
    <row r="987">
      <c r="A987" s="16" t="n"/>
      <c r="B987" s="16" t="n"/>
      <c r="C987" s="16">
        <f>IF($B987="","",IFERROR(INDEX(Materiais!$B$6:$B$405,MATCH($B987,Materiais!$A$6:$A$405,0)),"Código não cadastrado"))</f>
        <v/>
      </c>
      <c r="D987" s="16">
        <f>IF($B987="","",IFERROR(INDEX(Materiais!$C$6:$C$405,MATCH($B987,Materiais!$A$6:$A$405,0)),""))</f>
        <v/>
      </c>
      <c r="E987" s="22" t="n"/>
      <c r="F987" s="18">
        <f>IF($B987="","",IFERROR(INDEX(Materiais!$D$6:$D$405,MATCH($B987,Materiais!$A$6:$A$405,0)),0))</f>
        <v/>
      </c>
      <c r="G987" s="18">
        <f>IF(OR(E987="",F987=""),"",E987*F987)</f>
        <v/>
      </c>
    </row>
    <row r="988">
      <c r="A988" s="16" t="n"/>
      <c r="B988" s="16" t="n"/>
      <c r="C988" s="16">
        <f>IF($B988="","",IFERROR(INDEX(Materiais!$B$6:$B$405,MATCH($B988,Materiais!$A$6:$A$405,0)),"Código não cadastrado"))</f>
        <v/>
      </c>
      <c r="D988" s="16">
        <f>IF($B988="","",IFERROR(INDEX(Materiais!$C$6:$C$405,MATCH($B988,Materiais!$A$6:$A$405,0)),""))</f>
        <v/>
      </c>
      <c r="E988" s="22" t="n"/>
      <c r="F988" s="18">
        <f>IF($B988="","",IFERROR(INDEX(Materiais!$D$6:$D$405,MATCH($B988,Materiais!$A$6:$A$405,0)),0))</f>
        <v/>
      </c>
      <c r="G988" s="18">
        <f>IF(OR(E988="",F988=""),"",E988*F988)</f>
        <v/>
      </c>
    </row>
    <row r="989">
      <c r="A989" s="16" t="n"/>
      <c r="B989" s="16" t="n"/>
      <c r="C989" s="16">
        <f>IF($B989="","",IFERROR(INDEX(Materiais!$B$6:$B$405,MATCH($B989,Materiais!$A$6:$A$405,0)),"Código não cadastrado"))</f>
        <v/>
      </c>
      <c r="D989" s="16">
        <f>IF($B989="","",IFERROR(INDEX(Materiais!$C$6:$C$405,MATCH($B989,Materiais!$A$6:$A$405,0)),""))</f>
        <v/>
      </c>
      <c r="E989" s="22" t="n"/>
      <c r="F989" s="18">
        <f>IF($B989="","",IFERROR(INDEX(Materiais!$D$6:$D$405,MATCH($B989,Materiais!$A$6:$A$405,0)),0))</f>
        <v/>
      </c>
      <c r="G989" s="18">
        <f>IF(OR(E989="",F989=""),"",E989*F989)</f>
        <v/>
      </c>
    </row>
    <row r="990">
      <c r="A990" s="16" t="n"/>
      <c r="B990" s="16" t="n"/>
      <c r="C990" s="16">
        <f>IF($B990="","",IFERROR(INDEX(Materiais!$B$6:$B$405,MATCH($B990,Materiais!$A$6:$A$405,0)),"Código não cadastrado"))</f>
        <v/>
      </c>
      <c r="D990" s="16">
        <f>IF($B990="","",IFERROR(INDEX(Materiais!$C$6:$C$405,MATCH($B990,Materiais!$A$6:$A$405,0)),""))</f>
        <v/>
      </c>
      <c r="E990" s="22" t="n"/>
      <c r="F990" s="18">
        <f>IF($B990="","",IFERROR(INDEX(Materiais!$D$6:$D$405,MATCH($B990,Materiais!$A$6:$A$405,0)),0))</f>
        <v/>
      </c>
      <c r="G990" s="18">
        <f>IF(OR(E990="",F990=""),"",E990*F990)</f>
        <v/>
      </c>
    </row>
    <row r="991">
      <c r="A991" s="16" t="n"/>
      <c r="B991" s="16" t="n"/>
      <c r="C991" s="16">
        <f>IF($B991="","",IFERROR(INDEX(Materiais!$B$6:$B$405,MATCH($B991,Materiais!$A$6:$A$405,0)),"Código não cadastrado"))</f>
        <v/>
      </c>
      <c r="D991" s="16">
        <f>IF($B991="","",IFERROR(INDEX(Materiais!$C$6:$C$405,MATCH($B991,Materiais!$A$6:$A$405,0)),""))</f>
        <v/>
      </c>
      <c r="E991" s="22" t="n"/>
      <c r="F991" s="18">
        <f>IF($B991="","",IFERROR(INDEX(Materiais!$D$6:$D$405,MATCH($B991,Materiais!$A$6:$A$405,0)),0))</f>
        <v/>
      </c>
      <c r="G991" s="18">
        <f>IF(OR(E991="",F991=""),"",E991*F991)</f>
        <v/>
      </c>
    </row>
    <row r="992">
      <c r="A992" s="16" t="n"/>
      <c r="B992" s="16" t="n"/>
      <c r="C992" s="16">
        <f>IF($B992="","",IFERROR(INDEX(Materiais!$B$6:$B$405,MATCH($B992,Materiais!$A$6:$A$405,0)),"Código não cadastrado"))</f>
        <v/>
      </c>
      <c r="D992" s="16">
        <f>IF($B992="","",IFERROR(INDEX(Materiais!$C$6:$C$405,MATCH($B992,Materiais!$A$6:$A$405,0)),""))</f>
        <v/>
      </c>
      <c r="E992" s="22" t="n"/>
      <c r="F992" s="18">
        <f>IF($B992="","",IFERROR(INDEX(Materiais!$D$6:$D$405,MATCH($B992,Materiais!$A$6:$A$405,0)),0))</f>
        <v/>
      </c>
      <c r="G992" s="18">
        <f>IF(OR(E992="",F992=""),"",E992*F992)</f>
        <v/>
      </c>
    </row>
    <row r="993">
      <c r="A993" s="16" t="n"/>
      <c r="B993" s="16" t="n"/>
      <c r="C993" s="16">
        <f>IF($B993="","",IFERROR(INDEX(Materiais!$B$6:$B$405,MATCH($B993,Materiais!$A$6:$A$405,0)),"Código não cadastrado"))</f>
        <v/>
      </c>
      <c r="D993" s="16">
        <f>IF($B993="","",IFERROR(INDEX(Materiais!$C$6:$C$405,MATCH($B993,Materiais!$A$6:$A$405,0)),""))</f>
        <v/>
      </c>
      <c r="E993" s="22" t="n"/>
      <c r="F993" s="18">
        <f>IF($B993="","",IFERROR(INDEX(Materiais!$D$6:$D$405,MATCH($B993,Materiais!$A$6:$A$405,0)),0))</f>
        <v/>
      </c>
      <c r="G993" s="18">
        <f>IF(OR(E993="",F993=""),"",E993*F993)</f>
        <v/>
      </c>
    </row>
    <row r="994">
      <c r="A994" s="16" t="n"/>
      <c r="B994" s="16" t="n"/>
      <c r="C994" s="16">
        <f>IF($B994="","",IFERROR(INDEX(Materiais!$B$6:$B$405,MATCH($B994,Materiais!$A$6:$A$405,0)),"Código não cadastrado"))</f>
        <v/>
      </c>
      <c r="D994" s="16">
        <f>IF($B994="","",IFERROR(INDEX(Materiais!$C$6:$C$405,MATCH($B994,Materiais!$A$6:$A$405,0)),""))</f>
        <v/>
      </c>
      <c r="E994" s="22" t="n"/>
      <c r="F994" s="18">
        <f>IF($B994="","",IFERROR(INDEX(Materiais!$D$6:$D$405,MATCH($B994,Materiais!$A$6:$A$405,0)),0))</f>
        <v/>
      </c>
      <c r="G994" s="18">
        <f>IF(OR(E994="",F994=""),"",E994*F994)</f>
        <v/>
      </c>
    </row>
    <row r="995">
      <c r="A995" s="16" t="n"/>
      <c r="B995" s="16" t="n"/>
      <c r="C995" s="16">
        <f>IF($B995="","",IFERROR(INDEX(Materiais!$B$6:$B$405,MATCH($B995,Materiais!$A$6:$A$405,0)),"Código não cadastrado"))</f>
        <v/>
      </c>
      <c r="D995" s="16">
        <f>IF($B995="","",IFERROR(INDEX(Materiais!$C$6:$C$405,MATCH($B995,Materiais!$A$6:$A$405,0)),""))</f>
        <v/>
      </c>
      <c r="E995" s="22" t="n"/>
      <c r="F995" s="18">
        <f>IF($B995="","",IFERROR(INDEX(Materiais!$D$6:$D$405,MATCH($B995,Materiais!$A$6:$A$405,0)),0))</f>
        <v/>
      </c>
      <c r="G995" s="18">
        <f>IF(OR(E995="",F995=""),"",E995*F995)</f>
        <v/>
      </c>
    </row>
    <row r="996">
      <c r="A996" s="16" t="n"/>
      <c r="B996" s="16" t="n"/>
      <c r="C996" s="16">
        <f>IF($B996="","",IFERROR(INDEX(Materiais!$B$6:$B$405,MATCH($B996,Materiais!$A$6:$A$405,0)),"Código não cadastrado"))</f>
        <v/>
      </c>
      <c r="D996" s="16">
        <f>IF($B996="","",IFERROR(INDEX(Materiais!$C$6:$C$405,MATCH($B996,Materiais!$A$6:$A$405,0)),""))</f>
        <v/>
      </c>
      <c r="E996" s="22" t="n"/>
      <c r="F996" s="18">
        <f>IF($B996="","",IFERROR(INDEX(Materiais!$D$6:$D$405,MATCH($B996,Materiais!$A$6:$A$405,0)),0))</f>
        <v/>
      </c>
      <c r="G996" s="18">
        <f>IF(OR(E996="",F996=""),"",E996*F996)</f>
        <v/>
      </c>
    </row>
    <row r="997">
      <c r="A997" s="16" t="n"/>
      <c r="B997" s="16" t="n"/>
      <c r="C997" s="16">
        <f>IF($B997="","",IFERROR(INDEX(Materiais!$B$6:$B$405,MATCH($B997,Materiais!$A$6:$A$405,0)),"Código não cadastrado"))</f>
        <v/>
      </c>
      <c r="D997" s="16">
        <f>IF($B997="","",IFERROR(INDEX(Materiais!$C$6:$C$405,MATCH($B997,Materiais!$A$6:$A$405,0)),""))</f>
        <v/>
      </c>
      <c r="E997" s="22" t="n"/>
      <c r="F997" s="18">
        <f>IF($B997="","",IFERROR(INDEX(Materiais!$D$6:$D$405,MATCH($B997,Materiais!$A$6:$A$405,0)),0))</f>
        <v/>
      </c>
      <c r="G997" s="18">
        <f>IF(OR(E997="",F997=""),"",E997*F997)</f>
        <v/>
      </c>
    </row>
    <row r="998">
      <c r="A998" s="16" t="n"/>
      <c r="B998" s="16" t="n"/>
      <c r="C998" s="16">
        <f>IF($B998="","",IFERROR(INDEX(Materiais!$B$6:$B$405,MATCH($B998,Materiais!$A$6:$A$405,0)),"Código não cadastrado"))</f>
        <v/>
      </c>
      <c r="D998" s="16">
        <f>IF($B998="","",IFERROR(INDEX(Materiais!$C$6:$C$405,MATCH($B998,Materiais!$A$6:$A$405,0)),""))</f>
        <v/>
      </c>
      <c r="E998" s="22" t="n"/>
      <c r="F998" s="18">
        <f>IF($B998="","",IFERROR(INDEX(Materiais!$D$6:$D$405,MATCH($B998,Materiais!$A$6:$A$405,0)),0))</f>
        <v/>
      </c>
      <c r="G998" s="18">
        <f>IF(OR(E998="",F998=""),"",E998*F998)</f>
        <v/>
      </c>
    </row>
    <row r="999">
      <c r="A999" s="16" t="n"/>
      <c r="B999" s="16" t="n"/>
      <c r="C999" s="16">
        <f>IF($B999="","",IFERROR(INDEX(Materiais!$B$6:$B$405,MATCH($B999,Materiais!$A$6:$A$405,0)),"Código não cadastrado"))</f>
        <v/>
      </c>
      <c r="D999" s="16">
        <f>IF($B999="","",IFERROR(INDEX(Materiais!$C$6:$C$405,MATCH($B999,Materiais!$A$6:$A$405,0)),""))</f>
        <v/>
      </c>
      <c r="E999" s="22" t="n"/>
      <c r="F999" s="18">
        <f>IF($B999="","",IFERROR(INDEX(Materiais!$D$6:$D$405,MATCH($B999,Materiais!$A$6:$A$405,0)),0))</f>
        <v/>
      </c>
      <c r="G999" s="18">
        <f>IF(OR(E999="",F999=""),"",E999*F999)</f>
        <v/>
      </c>
    </row>
    <row r="1000">
      <c r="A1000" s="16" t="n"/>
      <c r="B1000" s="16" t="n"/>
      <c r="C1000" s="16">
        <f>IF($B1000="","",IFERROR(INDEX(Materiais!$B$6:$B$405,MATCH($B1000,Materiais!$A$6:$A$405,0)),"Código não cadastrado"))</f>
        <v/>
      </c>
      <c r="D1000" s="16">
        <f>IF($B1000="","",IFERROR(INDEX(Materiais!$C$6:$C$405,MATCH($B1000,Materiais!$A$6:$A$405,0)),""))</f>
        <v/>
      </c>
      <c r="E1000" s="22" t="n"/>
      <c r="F1000" s="18">
        <f>IF($B1000="","",IFERROR(INDEX(Materiais!$D$6:$D$405,MATCH($B1000,Materiais!$A$6:$A$405,0)),0))</f>
        <v/>
      </c>
      <c r="G1000" s="18">
        <f>IF(OR(E1000="",F1000=""),"",E1000*F1000)</f>
        <v/>
      </c>
    </row>
    <row r="1001">
      <c r="A1001" s="16" t="n"/>
      <c r="B1001" s="16" t="n"/>
      <c r="C1001" s="16">
        <f>IF($B1001="","",IFERROR(INDEX(Materiais!$B$6:$B$405,MATCH($B1001,Materiais!$A$6:$A$405,0)),"Código não cadastrado"))</f>
        <v/>
      </c>
      <c r="D1001" s="16">
        <f>IF($B1001="","",IFERROR(INDEX(Materiais!$C$6:$C$405,MATCH($B1001,Materiais!$A$6:$A$405,0)),""))</f>
        <v/>
      </c>
      <c r="E1001" s="22" t="n"/>
      <c r="F1001" s="18">
        <f>IF($B1001="","",IFERROR(INDEX(Materiais!$D$6:$D$405,MATCH($B1001,Materiais!$A$6:$A$405,0)),0))</f>
        <v/>
      </c>
      <c r="G1001" s="18">
        <f>IF(OR(E1001="",F1001=""),"",E1001*F1001)</f>
        <v/>
      </c>
    </row>
    <row r="1002">
      <c r="A1002" s="16" t="n"/>
      <c r="B1002" s="16" t="n"/>
      <c r="C1002" s="16">
        <f>IF($B1002="","",IFERROR(INDEX(Materiais!$B$6:$B$405,MATCH($B1002,Materiais!$A$6:$A$405,0)),"Código não cadastrado"))</f>
        <v/>
      </c>
      <c r="D1002" s="16">
        <f>IF($B1002="","",IFERROR(INDEX(Materiais!$C$6:$C$405,MATCH($B1002,Materiais!$A$6:$A$405,0)),""))</f>
        <v/>
      </c>
      <c r="E1002" s="22" t="n"/>
      <c r="F1002" s="18">
        <f>IF($B1002="","",IFERROR(INDEX(Materiais!$D$6:$D$405,MATCH($B1002,Materiais!$A$6:$A$405,0)),0))</f>
        <v/>
      </c>
      <c r="G1002" s="18">
        <f>IF(OR(E1002="",F1002=""),"",E1002*F1002)</f>
        <v/>
      </c>
    </row>
    <row r="1003">
      <c r="A1003" s="16" t="n"/>
      <c r="B1003" s="16" t="n"/>
      <c r="C1003" s="16">
        <f>IF($B1003="","",IFERROR(INDEX(Materiais!$B$6:$B$405,MATCH($B1003,Materiais!$A$6:$A$405,0)),"Código não cadastrado"))</f>
        <v/>
      </c>
      <c r="D1003" s="16">
        <f>IF($B1003="","",IFERROR(INDEX(Materiais!$C$6:$C$405,MATCH($B1003,Materiais!$A$6:$A$405,0)),""))</f>
        <v/>
      </c>
      <c r="E1003" s="22" t="n"/>
      <c r="F1003" s="18">
        <f>IF($B1003="","",IFERROR(INDEX(Materiais!$D$6:$D$405,MATCH($B1003,Materiais!$A$6:$A$405,0)),0))</f>
        <v/>
      </c>
      <c r="G1003" s="18">
        <f>IF(OR(E1003="",F1003=""),"",E1003*F1003)</f>
        <v/>
      </c>
    </row>
    <row r="1004">
      <c r="A1004" s="16" t="n"/>
      <c r="B1004" s="16" t="n"/>
      <c r="C1004" s="16">
        <f>IF($B1004="","",IFERROR(INDEX(Materiais!$B$6:$B$405,MATCH($B1004,Materiais!$A$6:$A$405,0)),"Código não cadastrado"))</f>
        <v/>
      </c>
      <c r="D1004" s="16">
        <f>IF($B1004="","",IFERROR(INDEX(Materiais!$C$6:$C$405,MATCH($B1004,Materiais!$A$6:$A$405,0)),""))</f>
        <v/>
      </c>
      <c r="E1004" s="22" t="n"/>
      <c r="F1004" s="18">
        <f>IF($B1004="","",IFERROR(INDEX(Materiais!$D$6:$D$405,MATCH($B1004,Materiais!$A$6:$A$405,0)),0))</f>
        <v/>
      </c>
      <c r="G1004" s="18">
        <f>IF(OR(E1004="",F1004=""),"",E1004*F1004)</f>
        <v/>
      </c>
    </row>
    <row r="1005">
      <c r="A1005" s="16" t="n"/>
      <c r="B1005" s="16" t="n"/>
      <c r="C1005" s="16">
        <f>IF($B1005="","",IFERROR(INDEX(Materiais!$B$6:$B$405,MATCH($B1005,Materiais!$A$6:$A$405,0)),"Código não cadastrado"))</f>
        <v/>
      </c>
      <c r="D1005" s="16">
        <f>IF($B1005="","",IFERROR(INDEX(Materiais!$C$6:$C$405,MATCH($B1005,Materiais!$A$6:$A$405,0)),""))</f>
        <v/>
      </c>
      <c r="E1005" s="22" t="n"/>
      <c r="F1005" s="18">
        <f>IF($B1005="","",IFERROR(INDEX(Materiais!$D$6:$D$405,MATCH($B1005,Materiais!$A$6:$A$405,0)),0))</f>
        <v/>
      </c>
      <c r="G1005" s="18">
        <f>IF(OR(E1005="",F1005=""),"",E1005*F1005)</f>
        <v/>
      </c>
    </row>
    <row r="1006">
      <c r="A1006" s="16" t="n"/>
      <c r="B1006" s="16" t="n"/>
      <c r="C1006" s="16">
        <f>IF($B1006="","",IFERROR(INDEX(Materiais!$B$6:$B$405,MATCH($B1006,Materiais!$A$6:$A$405,0)),"Código não cadastrado"))</f>
        <v/>
      </c>
      <c r="D1006" s="16">
        <f>IF($B1006="","",IFERROR(INDEX(Materiais!$C$6:$C$405,MATCH($B1006,Materiais!$A$6:$A$405,0)),""))</f>
        <v/>
      </c>
      <c r="E1006" s="22" t="n"/>
      <c r="F1006" s="18">
        <f>IF($B1006="","",IFERROR(INDEX(Materiais!$D$6:$D$405,MATCH($B1006,Materiais!$A$6:$A$405,0)),0))</f>
        <v/>
      </c>
      <c r="G1006" s="18">
        <f>IF(OR(E1006="",F1006=""),"",E1006*F1006)</f>
        <v/>
      </c>
    </row>
    <row r="1007">
      <c r="A1007" s="16" t="n"/>
      <c r="B1007" s="16" t="n"/>
      <c r="C1007" s="16">
        <f>IF($B1007="","",IFERROR(INDEX(Materiais!$B$6:$B$405,MATCH($B1007,Materiais!$A$6:$A$405,0)),"Código não cadastrado"))</f>
        <v/>
      </c>
      <c r="D1007" s="16">
        <f>IF($B1007="","",IFERROR(INDEX(Materiais!$C$6:$C$405,MATCH($B1007,Materiais!$A$6:$A$405,0)),""))</f>
        <v/>
      </c>
      <c r="E1007" s="22" t="n"/>
      <c r="F1007" s="18">
        <f>IF($B1007="","",IFERROR(INDEX(Materiais!$D$6:$D$405,MATCH($B1007,Materiais!$A$6:$A$405,0)),0))</f>
        <v/>
      </c>
      <c r="G1007" s="18">
        <f>IF(OR(E1007="",F1007=""),"",E1007*F1007)</f>
        <v/>
      </c>
    </row>
    <row r="1008">
      <c r="A1008" s="16" t="n"/>
      <c r="B1008" s="16" t="n"/>
      <c r="C1008" s="16">
        <f>IF($B1008="","",IFERROR(INDEX(Materiais!$B$6:$B$405,MATCH($B1008,Materiais!$A$6:$A$405,0)),"Código não cadastrado"))</f>
        <v/>
      </c>
      <c r="D1008" s="16">
        <f>IF($B1008="","",IFERROR(INDEX(Materiais!$C$6:$C$405,MATCH($B1008,Materiais!$A$6:$A$405,0)),""))</f>
        <v/>
      </c>
      <c r="E1008" s="22" t="n"/>
      <c r="F1008" s="18">
        <f>IF($B1008="","",IFERROR(INDEX(Materiais!$D$6:$D$405,MATCH($B1008,Materiais!$A$6:$A$405,0)),0))</f>
        <v/>
      </c>
      <c r="G1008" s="18">
        <f>IF(OR(E1008="",F1008=""),"",E1008*F1008)</f>
        <v/>
      </c>
    </row>
    <row r="1009">
      <c r="A1009" s="16" t="n"/>
      <c r="B1009" s="16" t="n"/>
      <c r="C1009" s="16">
        <f>IF($B1009="","",IFERROR(INDEX(Materiais!$B$6:$B$405,MATCH($B1009,Materiais!$A$6:$A$405,0)),"Código não cadastrado"))</f>
        <v/>
      </c>
      <c r="D1009" s="16">
        <f>IF($B1009="","",IFERROR(INDEX(Materiais!$C$6:$C$405,MATCH($B1009,Materiais!$A$6:$A$405,0)),""))</f>
        <v/>
      </c>
      <c r="E1009" s="22" t="n"/>
      <c r="F1009" s="18">
        <f>IF($B1009="","",IFERROR(INDEX(Materiais!$D$6:$D$405,MATCH($B1009,Materiais!$A$6:$A$405,0)),0))</f>
        <v/>
      </c>
      <c r="G1009" s="18">
        <f>IF(OR(E1009="",F1009=""),"",E1009*F1009)</f>
        <v/>
      </c>
    </row>
    <row r="1010">
      <c r="A1010" s="16" t="n"/>
      <c r="B1010" s="16" t="n"/>
      <c r="C1010" s="16">
        <f>IF($B1010="","",IFERROR(INDEX(Materiais!$B$6:$B$405,MATCH($B1010,Materiais!$A$6:$A$405,0)),"Código não cadastrado"))</f>
        <v/>
      </c>
      <c r="D1010" s="16">
        <f>IF($B1010="","",IFERROR(INDEX(Materiais!$C$6:$C$405,MATCH($B1010,Materiais!$A$6:$A$405,0)),""))</f>
        <v/>
      </c>
      <c r="E1010" s="22" t="n"/>
      <c r="F1010" s="18">
        <f>IF($B1010="","",IFERROR(INDEX(Materiais!$D$6:$D$405,MATCH($B1010,Materiais!$A$6:$A$405,0)),0))</f>
        <v/>
      </c>
      <c r="G1010" s="18">
        <f>IF(OR(E1010="",F1010=""),"",E1010*F1010)</f>
        <v/>
      </c>
    </row>
    <row r="1011">
      <c r="A1011" s="16" t="n"/>
      <c r="B1011" s="16" t="n"/>
      <c r="C1011" s="16">
        <f>IF($B1011="","",IFERROR(INDEX(Materiais!$B$6:$B$405,MATCH($B1011,Materiais!$A$6:$A$405,0)),"Código não cadastrado"))</f>
        <v/>
      </c>
      <c r="D1011" s="16">
        <f>IF($B1011="","",IFERROR(INDEX(Materiais!$C$6:$C$405,MATCH($B1011,Materiais!$A$6:$A$405,0)),""))</f>
        <v/>
      </c>
      <c r="E1011" s="22" t="n"/>
      <c r="F1011" s="18">
        <f>IF($B1011="","",IFERROR(INDEX(Materiais!$D$6:$D$405,MATCH($B1011,Materiais!$A$6:$A$405,0)),0))</f>
        <v/>
      </c>
      <c r="G1011" s="18">
        <f>IF(OR(E1011="",F1011=""),"",E1011*F1011)</f>
        <v/>
      </c>
    </row>
    <row r="1012">
      <c r="A1012" s="16" t="n"/>
      <c r="B1012" s="16" t="n"/>
      <c r="C1012" s="16">
        <f>IF($B1012="","",IFERROR(INDEX(Materiais!$B$6:$B$405,MATCH($B1012,Materiais!$A$6:$A$405,0)),"Código não cadastrado"))</f>
        <v/>
      </c>
      <c r="D1012" s="16">
        <f>IF($B1012="","",IFERROR(INDEX(Materiais!$C$6:$C$405,MATCH($B1012,Materiais!$A$6:$A$405,0)),""))</f>
        <v/>
      </c>
      <c r="E1012" s="22" t="n"/>
      <c r="F1012" s="18">
        <f>IF($B1012="","",IFERROR(INDEX(Materiais!$D$6:$D$405,MATCH($B1012,Materiais!$A$6:$A$405,0)),0))</f>
        <v/>
      </c>
      <c r="G1012" s="18">
        <f>IF(OR(E1012="",F1012=""),"",E1012*F1012)</f>
        <v/>
      </c>
    </row>
    <row r="1013">
      <c r="A1013" s="16" t="n"/>
      <c r="B1013" s="16" t="n"/>
      <c r="C1013" s="16">
        <f>IF($B1013="","",IFERROR(INDEX(Materiais!$B$6:$B$405,MATCH($B1013,Materiais!$A$6:$A$405,0)),"Código não cadastrado"))</f>
        <v/>
      </c>
      <c r="D1013" s="16">
        <f>IF($B1013="","",IFERROR(INDEX(Materiais!$C$6:$C$405,MATCH($B1013,Materiais!$A$6:$A$405,0)),""))</f>
        <v/>
      </c>
      <c r="E1013" s="22" t="n"/>
      <c r="F1013" s="18">
        <f>IF($B1013="","",IFERROR(INDEX(Materiais!$D$6:$D$405,MATCH($B1013,Materiais!$A$6:$A$405,0)),0))</f>
        <v/>
      </c>
      <c r="G1013" s="18">
        <f>IF(OR(E1013="",F1013=""),"",E1013*F1013)</f>
        <v/>
      </c>
    </row>
    <row r="1014">
      <c r="A1014" s="16" t="n"/>
      <c r="B1014" s="16" t="n"/>
      <c r="C1014" s="16">
        <f>IF($B1014="","",IFERROR(INDEX(Materiais!$B$6:$B$405,MATCH($B1014,Materiais!$A$6:$A$405,0)),"Código não cadastrado"))</f>
        <v/>
      </c>
      <c r="D1014" s="16">
        <f>IF($B1014="","",IFERROR(INDEX(Materiais!$C$6:$C$405,MATCH($B1014,Materiais!$A$6:$A$405,0)),""))</f>
        <v/>
      </c>
      <c r="E1014" s="22" t="n"/>
      <c r="F1014" s="18">
        <f>IF($B1014="","",IFERROR(INDEX(Materiais!$D$6:$D$405,MATCH($B1014,Materiais!$A$6:$A$405,0)),0))</f>
        <v/>
      </c>
      <c r="G1014" s="18">
        <f>IF(OR(E1014="",F1014=""),"",E1014*F1014)</f>
        <v/>
      </c>
    </row>
    <row r="1015">
      <c r="A1015" s="16" t="n"/>
      <c r="B1015" s="16" t="n"/>
      <c r="C1015" s="16">
        <f>IF($B1015="","",IFERROR(INDEX(Materiais!$B$6:$B$405,MATCH($B1015,Materiais!$A$6:$A$405,0)),"Código não cadastrado"))</f>
        <v/>
      </c>
      <c r="D1015" s="16">
        <f>IF($B1015="","",IFERROR(INDEX(Materiais!$C$6:$C$405,MATCH($B1015,Materiais!$A$6:$A$405,0)),""))</f>
        <v/>
      </c>
      <c r="E1015" s="22" t="n"/>
      <c r="F1015" s="18">
        <f>IF($B1015="","",IFERROR(INDEX(Materiais!$D$6:$D$405,MATCH($B1015,Materiais!$A$6:$A$405,0)),0))</f>
        <v/>
      </c>
      <c r="G1015" s="18">
        <f>IF(OR(E1015="",F1015=""),"",E1015*F1015)</f>
        <v/>
      </c>
    </row>
    <row r="1016">
      <c r="A1016" s="16" t="n"/>
      <c r="B1016" s="16" t="n"/>
      <c r="C1016" s="16">
        <f>IF($B1016="","",IFERROR(INDEX(Materiais!$B$6:$B$405,MATCH($B1016,Materiais!$A$6:$A$405,0)),"Código não cadastrado"))</f>
        <v/>
      </c>
      <c r="D1016" s="16">
        <f>IF($B1016="","",IFERROR(INDEX(Materiais!$C$6:$C$405,MATCH($B1016,Materiais!$A$6:$A$405,0)),""))</f>
        <v/>
      </c>
      <c r="E1016" s="22" t="n"/>
      <c r="F1016" s="18">
        <f>IF($B1016="","",IFERROR(INDEX(Materiais!$D$6:$D$405,MATCH($B1016,Materiais!$A$6:$A$405,0)),0))</f>
        <v/>
      </c>
      <c r="G1016" s="18">
        <f>IF(OR(E1016="",F1016=""),"",E1016*F1016)</f>
        <v/>
      </c>
    </row>
    <row r="1017">
      <c r="A1017" s="16" t="n"/>
      <c r="B1017" s="16" t="n"/>
      <c r="C1017" s="16">
        <f>IF($B1017="","",IFERROR(INDEX(Materiais!$B$6:$B$405,MATCH($B1017,Materiais!$A$6:$A$405,0)),"Código não cadastrado"))</f>
        <v/>
      </c>
      <c r="D1017" s="16">
        <f>IF($B1017="","",IFERROR(INDEX(Materiais!$C$6:$C$405,MATCH($B1017,Materiais!$A$6:$A$405,0)),""))</f>
        <v/>
      </c>
      <c r="E1017" s="22" t="n"/>
      <c r="F1017" s="18">
        <f>IF($B1017="","",IFERROR(INDEX(Materiais!$D$6:$D$405,MATCH($B1017,Materiais!$A$6:$A$405,0)),0))</f>
        <v/>
      </c>
      <c r="G1017" s="18">
        <f>IF(OR(E1017="",F1017=""),"",E1017*F1017)</f>
        <v/>
      </c>
    </row>
    <row r="1018">
      <c r="A1018" s="16" t="n"/>
      <c r="B1018" s="16" t="n"/>
      <c r="C1018" s="16">
        <f>IF($B1018="","",IFERROR(INDEX(Materiais!$B$6:$B$405,MATCH($B1018,Materiais!$A$6:$A$405,0)),"Código não cadastrado"))</f>
        <v/>
      </c>
      <c r="D1018" s="16">
        <f>IF($B1018="","",IFERROR(INDEX(Materiais!$C$6:$C$405,MATCH($B1018,Materiais!$A$6:$A$405,0)),""))</f>
        <v/>
      </c>
      <c r="E1018" s="22" t="n"/>
      <c r="F1018" s="18">
        <f>IF($B1018="","",IFERROR(INDEX(Materiais!$D$6:$D$405,MATCH($B1018,Materiais!$A$6:$A$405,0)),0))</f>
        <v/>
      </c>
      <c r="G1018" s="18">
        <f>IF(OR(E1018="",F1018=""),"",E1018*F1018)</f>
        <v/>
      </c>
    </row>
    <row r="1019">
      <c r="A1019" s="16" t="n"/>
      <c r="B1019" s="16" t="n"/>
      <c r="C1019" s="16">
        <f>IF($B1019="","",IFERROR(INDEX(Materiais!$B$6:$B$405,MATCH($B1019,Materiais!$A$6:$A$405,0)),"Código não cadastrado"))</f>
        <v/>
      </c>
      <c r="D1019" s="16">
        <f>IF($B1019="","",IFERROR(INDEX(Materiais!$C$6:$C$405,MATCH($B1019,Materiais!$A$6:$A$405,0)),""))</f>
        <v/>
      </c>
      <c r="E1019" s="22" t="n"/>
      <c r="F1019" s="18">
        <f>IF($B1019="","",IFERROR(INDEX(Materiais!$D$6:$D$405,MATCH($B1019,Materiais!$A$6:$A$405,0)),0))</f>
        <v/>
      </c>
      <c r="G1019" s="18">
        <f>IF(OR(E1019="",F1019=""),"",E1019*F1019)</f>
        <v/>
      </c>
    </row>
    <row r="1020">
      <c r="A1020" s="16" t="n"/>
      <c r="B1020" s="16" t="n"/>
      <c r="C1020" s="16">
        <f>IF($B1020="","",IFERROR(INDEX(Materiais!$B$6:$B$405,MATCH($B1020,Materiais!$A$6:$A$405,0)),"Código não cadastrado"))</f>
        <v/>
      </c>
      <c r="D1020" s="16">
        <f>IF($B1020="","",IFERROR(INDEX(Materiais!$C$6:$C$405,MATCH($B1020,Materiais!$A$6:$A$405,0)),""))</f>
        <v/>
      </c>
      <c r="E1020" s="22" t="n"/>
      <c r="F1020" s="18">
        <f>IF($B1020="","",IFERROR(INDEX(Materiais!$D$6:$D$405,MATCH($B1020,Materiais!$A$6:$A$405,0)),0))</f>
        <v/>
      </c>
      <c r="G1020" s="18">
        <f>IF(OR(E1020="",F1020=""),"",E1020*F1020)</f>
        <v/>
      </c>
    </row>
    <row r="1021">
      <c r="A1021" s="16" t="n"/>
      <c r="B1021" s="16" t="n"/>
      <c r="C1021" s="16">
        <f>IF($B1021="","",IFERROR(INDEX(Materiais!$B$6:$B$405,MATCH($B1021,Materiais!$A$6:$A$405,0)),"Código não cadastrado"))</f>
        <v/>
      </c>
      <c r="D1021" s="16">
        <f>IF($B1021="","",IFERROR(INDEX(Materiais!$C$6:$C$405,MATCH($B1021,Materiais!$A$6:$A$405,0)),""))</f>
        <v/>
      </c>
      <c r="E1021" s="22" t="n"/>
      <c r="F1021" s="18">
        <f>IF($B1021="","",IFERROR(INDEX(Materiais!$D$6:$D$405,MATCH($B1021,Materiais!$A$6:$A$405,0)),0))</f>
        <v/>
      </c>
      <c r="G1021" s="18">
        <f>IF(OR(E1021="",F1021=""),"",E1021*F1021)</f>
        <v/>
      </c>
    </row>
    <row r="1022">
      <c r="A1022" s="16" t="n"/>
      <c r="B1022" s="16" t="n"/>
      <c r="C1022" s="16">
        <f>IF($B1022="","",IFERROR(INDEX(Materiais!$B$6:$B$405,MATCH($B1022,Materiais!$A$6:$A$405,0)),"Código não cadastrado"))</f>
        <v/>
      </c>
      <c r="D1022" s="16">
        <f>IF($B1022="","",IFERROR(INDEX(Materiais!$C$6:$C$405,MATCH($B1022,Materiais!$A$6:$A$405,0)),""))</f>
        <v/>
      </c>
      <c r="E1022" s="22" t="n"/>
      <c r="F1022" s="18">
        <f>IF($B1022="","",IFERROR(INDEX(Materiais!$D$6:$D$405,MATCH($B1022,Materiais!$A$6:$A$405,0)),0))</f>
        <v/>
      </c>
      <c r="G1022" s="18">
        <f>IF(OR(E1022="",F1022=""),"",E1022*F1022)</f>
        <v/>
      </c>
    </row>
    <row r="1023">
      <c r="A1023" s="16" t="n"/>
      <c r="B1023" s="16" t="n"/>
      <c r="C1023" s="16">
        <f>IF($B1023="","",IFERROR(INDEX(Materiais!$B$6:$B$405,MATCH($B1023,Materiais!$A$6:$A$405,0)),"Código não cadastrado"))</f>
        <v/>
      </c>
      <c r="D1023" s="16">
        <f>IF($B1023="","",IFERROR(INDEX(Materiais!$C$6:$C$405,MATCH($B1023,Materiais!$A$6:$A$405,0)),""))</f>
        <v/>
      </c>
      <c r="E1023" s="22" t="n"/>
      <c r="F1023" s="18">
        <f>IF($B1023="","",IFERROR(INDEX(Materiais!$D$6:$D$405,MATCH($B1023,Materiais!$A$6:$A$405,0)),0))</f>
        <v/>
      </c>
      <c r="G1023" s="18">
        <f>IF(OR(E1023="",F1023=""),"",E1023*F1023)</f>
        <v/>
      </c>
    </row>
    <row r="1024">
      <c r="A1024" s="16" t="n"/>
      <c r="B1024" s="16" t="n"/>
      <c r="C1024" s="16">
        <f>IF($B1024="","",IFERROR(INDEX(Materiais!$B$6:$B$405,MATCH($B1024,Materiais!$A$6:$A$405,0)),"Código não cadastrado"))</f>
        <v/>
      </c>
      <c r="D1024" s="16">
        <f>IF($B1024="","",IFERROR(INDEX(Materiais!$C$6:$C$405,MATCH($B1024,Materiais!$A$6:$A$405,0)),""))</f>
        <v/>
      </c>
      <c r="E1024" s="22" t="n"/>
      <c r="F1024" s="18">
        <f>IF($B1024="","",IFERROR(INDEX(Materiais!$D$6:$D$405,MATCH($B1024,Materiais!$A$6:$A$405,0)),0))</f>
        <v/>
      </c>
      <c r="G1024" s="18">
        <f>IF(OR(E1024="",F1024=""),"",E1024*F1024)</f>
        <v/>
      </c>
    </row>
    <row r="1025">
      <c r="A1025" s="16" t="n"/>
      <c r="B1025" s="16" t="n"/>
      <c r="C1025" s="16">
        <f>IF($B1025="","",IFERROR(INDEX(Materiais!$B$6:$B$405,MATCH($B1025,Materiais!$A$6:$A$405,0)),"Código não cadastrado"))</f>
        <v/>
      </c>
      <c r="D1025" s="16">
        <f>IF($B1025="","",IFERROR(INDEX(Materiais!$C$6:$C$405,MATCH($B1025,Materiais!$A$6:$A$405,0)),""))</f>
        <v/>
      </c>
      <c r="E1025" s="22" t="n"/>
      <c r="F1025" s="18">
        <f>IF($B1025="","",IFERROR(INDEX(Materiais!$D$6:$D$405,MATCH($B1025,Materiais!$A$6:$A$405,0)),0))</f>
        <v/>
      </c>
      <c r="G1025" s="18">
        <f>IF(OR(E1025="",F1025=""),"",E1025*F1025)</f>
        <v/>
      </c>
    </row>
    <row r="1026">
      <c r="A1026" s="16" t="n"/>
      <c r="B1026" s="16" t="n"/>
      <c r="C1026" s="16">
        <f>IF($B1026="","",IFERROR(INDEX(Materiais!$B$6:$B$405,MATCH($B1026,Materiais!$A$6:$A$405,0)),"Código não cadastrado"))</f>
        <v/>
      </c>
      <c r="D1026" s="16">
        <f>IF($B1026="","",IFERROR(INDEX(Materiais!$C$6:$C$405,MATCH($B1026,Materiais!$A$6:$A$405,0)),""))</f>
        <v/>
      </c>
      <c r="E1026" s="22" t="n"/>
      <c r="F1026" s="18">
        <f>IF($B1026="","",IFERROR(INDEX(Materiais!$D$6:$D$405,MATCH($B1026,Materiais!$A$6:$A$405,0)),0))</f>
        <v/>
      </c>
      <c r="G1026" s="18">
        <f>IF(OR(E1026="",F1026=""),"",E1026*F1026)</f>
        <v/>
      </c>
    </row>
    <row r="1027">
      <c r="A1027" s="16" t="n"/>
      <c r="B1027" s="16" t="n"/>
      <c r="C1027" s="16">
        <f>IF($B1027="","",IFERROR(INDEX(Materiais!$B$6:$B$405,MATCH($B1027,Materiais!$A$6:$A$405,0)),"Código não cadastrado"))</f>
        <v/>
      </c>
      <c r="D1027" s="16">
        <f>IF($B1027="","",IFERROR(INDEX(Materiais!$C$6:$C$405,MATCH($B1027,Materiais!$A$6:$A$405,0)),""))</f>
        <v/>
      </c>
      <c r="E1027" s="22" t="n"/>
      <c r="F1027" s="18">
        <f>IF($B1027="","",IFERROR(INDEX(Materiais!$D$6:$D$405,MATCH($B1027,Materiais!$A$6:$A$405,0)),0))</f>
        <v/>
      </c>
      <c r="G1027" s="18">
        <f>IF(OR(E1027="",F1027=""),"",E1027*F1027)</f>
        <v/>
      </c>
    </row>
    <row r="1028">
      <c r="A1028" s="16" t="n"/>
      <c r="B1028" s="16" t="n"/>
      <c r="C1028" s="16">
        <f>IF($B1028="","",IFERROR(INDEX(Materiais!$B$6:$B$405,MATCH($B1028,Materiais!$A$6:$A$405,0)),"Código não cadastrado"))</f>
        <v/>
      </c>
      <c r="D1028" s="16">
        <f>IF($B1028="","",IFERROR(INDEX(Materiais!$C$6:$C$405,MATCH($B1028,Materiais!$A$6:$A$405,0)),""))</f>
        <v/>
      </c>
      <c r="E1028" s="22" t="n"/>
      <c r="F1028" s="18">
        <f>IF($B1028="","",IFERROR(INDEX(Materiais!$D$6:$D$405,MATCH($B1028,Materiais!$A$6:$A$405,0)),0))</f>
        <v/>
      </c>
      <c r="G1028" s="18">
        <f>IF(OR(E1028="",F1028=""),"",E1028*F1028)</f>
        <v/>
      </c>
    </row>
    <row r="1029">
      <c r="A1029" s="16" t="n"/>
      <c r="B1029" s="16" t="n"/>
      <c r="C1029" s="16">
        <f>IF($B1029="","",IFERROR(INDEX(Materiais!$B$6:$B$405,MATCH($B1029,Materiais!$A$6:$A$405,0)),"Código não cadastrado"))</f>
        <v/>
      </c>
      <c r="D1029" s="16">
        <f>IF($B1029="","",IFERROR(INDEX(Materiais!$C$6:$C$405,MATCH($B1029,Materiais!$A$6:$A$405,0)),""))</f>
        <v/>
      </c>
      <c r="E1029" s="22" t="n"/>
      <c r="F1029" s="18">
        <f>IF($B1029="","",IFERROR(INDEX(Materiais!$D$6:$D$405,MATCH($B1029,Materiais!$A$6:$A$405,0)),0))</f>
        <v/>
      </c>
      <c r="G1029" s="18">
        <f>IF(OR(E1029="",F1029=""),"",E1029*F1029)</f>
        <v/>
      </c>
    </row>
    <row r="1030">
      <c r="A1030" s="16" t="n"/>
      <c r="B1030" s="16" t="n"/>
      <c r="C1030" s="16">
        <f>IF($B1030="","",IFERROR(INDEX(Materiais!$B$6:$B$405,MATCH($B1030,Materiais!$A$6:$A$405,0)),"Código não cadastrado"))</f>
        <v/>
      </c>
      <c r="D1030" s="16">
        <f>IF($B1030="","",IFERROR(INDEX(Materiais!$C$6:$C$405,MATCH($B1030,Materiais!$A$6:$A$405,0)),""))</f>
        <v/>
      </c>
      <c r="E1030" s="22" t="n"/>
      <c r="F1030" s="18">
        <f>IF($B1030="","",IFERROR(INDEX(Materiais!$D$6:$D$405,MATCH($B1030,Materiais!$A$6:$A$405,0)),0))</f>
        <v/>
      </c>
      <c r="G1030" s="18">
        <f>IF(OR(E1030="",F1030=""),"",E1030*F1030)</f>
        <v/>
      </c>
    </row>
    <row r="1031">
      <c r="A1031" s="16" t="n"/>
      <c r="B1031" s="16" t="n"/>
      <c r="C1031" s="16">
        <f>IF($B1031="","",IFERROR(INDEX(Materiais!$B$6:$B$405,MATCH($B1031,Materiais!$A$6:$A$405,0)),"Código não cadastrado"))</f>
        <v/>
      </c>
      <c r="D1031" s="16">
        <f>IF($B1031="","",IFERROR(INDEX(Materiais!$C$6:$C$405,MATCH($B1031,Materiais!$A$6:$A$405,0)),""))</f>
        <v/>
      </c>
      <c r="E1031" s="22" t="n"/>
      <c r="F1031" s="18">
        <f>IF($B1031="","",IFERROR(INDEX(Materiais!$D$6:$D$405,MATCH($B1031,Materiais!$A$6:$A$405,0)),0))</f>
        <v/>
      </c>
      <c r="G1031" s="18">
        <f>IF(OR(E1031="",F1031=""),"",E1031*F1031)</f>
        <v/>
      </c>
    </row>
    <row r="1032">
      <c r="A1032" s="16" t="n"/>
      <c r="B1032" s="16" t="n"/>
      <c r="C1032" s="16">
        <f>IF($B1032="","",IFERROR(INDEX(Materiais!$B$6:$B$405,MATCH($B1032,Materiais!$A$6:$A$405,0)),"Código não cadastrado"))</f>
        <v/>
      </c>
      <c r="D1032" s="16">
        <f>IF($B1032="","",IFERROR(INDEX(Materiais!$C$6:$C$405,MATCH($B1032,Materiais!$A$6:$A$405,0)),""))</f>
        <v/>
      </c>
      <c r="E1032" s="22" t="n"/>
      <c r="F1032" s="18">
        <f>IF($B1032="","",IFERROR(INDEX(Materiais!$D$6:$D$405,MATCH($B1032,Materiais!$A$6:$A$405,0)),0))</f>
        <v/>
      </c>
      <c r="G1032" s="18">
        <f>IF(OR(E1032="",F1032=""),"",E1032*F1032)</f>
        <v/>
      </c>
    </row>
    <row r="1033">
      <c r="A1033" s="16" t="n"/>
      <c r="B1033" s="16" t="n"/>
      <c r="C1033" s="16">
        <f>IF($B1033="","",IFERROR(INDEX(Materiais!$B$6:$B$405,MATCH($B1033,Materiais!$A$6:$A$405,0)),"Código não cadastrado"))</f>
        <v/>
      </c>
      <c r="D1033" s="16">
        <f>IF($B1033="","",IFERROR(INDEX(Materiais!$C$6:$C$405,MATCH($B1033,Materiais!$A$6:$A$405,0)),""))</f>
        <v/>
      </c>
      <c r="E1033" s="22" t="n"/>
      <c r="F1033" s="18">
        <f>IF($B1033="","",IFERROR(INDEX(Materiais!$D$6:$D$405,MATCH($B1033,Materiais!$A$6:$A$405,0)),0))</f>
        <v/>
      </c>
      <c r="G1033" s="18">
        <f>IF(OR(E1033="",F1033=""),"",E1033*F1033)</f>
        <v/>
      </c>
    </row>
    <row r="1034">
      <c r="A1034" s="16" t="n"/>
      <c r="B1034" s="16" t="n"/>
      <c r="C1034" s="16">
        <f>IF($B1034="","",IFERROR(INDEX(Materiais!$B$6:$B$405,MATCH($B1034,Materiais!$A$6:$A$405,0)),"Código não cadastrado"))</f>
        <v/>
      </c>
      <c r="D1034" s="16">
        <f>IF($B1034="","",IFERROR(INDEX(Materiais!$C$6:$C$405,MATCH($B1034,Materiais!$A$6:$A$405,0)),""))</f>
        <v/>
      </c>
      <c r="E1034" s="22" t="n"/>
      <c r="F1034" s="18">
        <f>IF($B1034="","",IFERROR(INDEX(Materiais!$D$6:$D$405,MATCH($B1034,Materiais!$A$6:$A$405,0)),0))</f>
        <v/>
      </c>
      <c r="G1034" s="18">
        <f>IF(OR(E1034="",F1034=""),"",E1034*F1034)</f>
        <v/>
      </c>
    </row>
    <row r="1035">
      <c r="A1035" s="16" t="n"/>
      <c r="B1035" s="16" t="n"/>
      <c r="C1035" s="16">
        <f>IF($B1035="","",IFERROR(INDEX(Materiais!$B$6:$B$405,MATCH($B1035,Materiais!$A$6:$A$405,0)),"Código não cadastrado"))</f>
        <v/>
      </c>
      <c r="D1035" s="16">
        <f>IF($B1035="","",IFERROR(INDEX(Materiais!$C$6:$C$405,MATCH($B1035,Materiais!$A$6:$A$405,0)),""))</f>
        <v/>
      </c>
      <c r="E1035" s="22" t="n"/>
      <c r="F1035" s="18">
        <f>IF($B1035="","",IFERROR(INDEX(Materiais!$D$6:$D$405,MATCH($B1035,Materiais!$A$6:$A$405,0)),0))</f>
        <v/>
      </c>
      <c r="G1035" s="18">
        <f>IF(OR(E1035="",F1035=""),"",E1035*F1035)</f>
        <v/>
      </c>
    </row>
    <row r="1036">
      <c r="A1036" s="16" t="n"/>
      <c r="B1036" s="16" t="n"/>
      <c r="C1036" s="16">
        <f>IF($B1036="","",IFERROR(INDEX(Materiais!$B$6:$B$405,MATCH($B1036,Materiais!$A$6:$A$405,0)),"Código não cadastrado"))</f>
        <v/>
      </c>
      <c r="D1036" s="16">
        <f>IF($B1036="","",IFERROR(INDEX(Materiais!$C$6:$C$405,MATCH($B1036,Materiais!$A$6:$A$405,0)),""))</f>
        <v/>
      </c>
      <c r="E1036" s="22" t="n"/>
      <c r="F1036" s="18">
        <f>IF($B1036="","",IFERROR(INDEX(Materiais!$D$6:$D$405,MATCH($B1036,Materiais!$A$6:$A$405,0)),0))</f>
        <v/>
      </c>
      <c r="G1036" s="18">
        <f>IF(OR(E1036="",F1036=""),"",E1036*F1036)</f>
        <v/>
      </c>
    </row>
    <row r="1037">
      <c r="A1037" s="16" t="n"/>
      <c r="B1037" s="16" t="n"/>
      <c r="C1037" s="16">
        <f>IF($B1037="","",IFERROR(INDEX(Materiais!$B$6:$B$405,MATCH($B1037,Materiais!$A$6:$A$405,0)),"Código não cadastrado"))</f>
        <v/>
      </c>
      <c r="D1037" s="16">
        <f>IF($B1037="","",IFERROR(INDEX(Materiais!$C$6:$C$405,MATCH($B1037,Materiais!$A$6:$A$405,0)),""))</f>
        <v/>
      </c>
      <c r="E1037" s="22" t="n"/>
      <c r="F1037" s="18">
        <f>IF($B1037="","",IFERROR(INDEX(Materiais!$D$6:$D$405,MATCH($B1037,Materiais!$A$6:$A$405,0)),0))</f>
        <v/>
      </c>
      <c r="G1037" s="18">
        <f>IF(OR(E1037="",F1037=""),"",E1037*F1037)</f>
        <v/>
      </c>
    </row>
    <row r="1038">
      <c r="A1038" s="16" t="n"/>
      <c r="B1038" s="16" t="n"/>
      <c r="C1038" s="16">
        <f>IF($B1038="","",IFERROR(INDEX(Materiais!$B$6:$B$405,MATCH($B1038,Materiais!$A$6:$A$405,0)),"Código não cadastrado"))</f>
        <v/>
      </c>
      <c r="D1038" s="16">
        <f>IF($B1038="","",IFERROR(INDEX(Materiais!$C$6:$C$405,MATCH($B1038,Materiais!$A$6:$A$405,0)),""))</f>
        <v/>
      </c>
      <c r="E1038" s="22" t="n"/>
      <c r="F1038" s="18">
        <f>IF($B1038="","",IFERROR(INDEX(Materiais!$D$6:$D$405,MATCH($B1038,Materiais!$A$6:$A$405,0)),0))</f>
        <v/>
      </c>
      <c r="G1038" s="18">
        <f>IF(OR(E1038="",F1038=""),"",E1038*F1038)</f>
        <v/>
      </c>
    </row>
    <row r="1039">
      <c r="A1039" s="16" t="n"/>
      <c r="B1039" s="16" t="n"/>
      <c r="C1039" s="16">
        <f>IF($B1039="","",IFERROR(INDEX(Materiais!$B$6:$B$405,MATCH($B1039,Materiais!$A$6:$A$405,0)),"Código não cadastrado"))</f>
        <v/>
      </c>
      <c r="D1039" s="16">
        <f>IF($B1039="","",IFERROR(INDEX(Materiais!$C$6:$C$405,MATCH($B1039,Materiais!$A$6:$A$405,0)),""))</f>
        <v/>
      </c>
      <c r="E1039" s="22" t="n"/>
      <c r="F1039" s="18">
        <f>IF($B1039="","",IFERROR(INDEX(Materiais!$D$6:$D$405,MATCH($B1039,Materiais!$A$6:$A$405,0)),0))</f>
        <v/>
      </c>
      <c r="G1039" s="18">
        <f>IF(OR(E1039="",F1039=""),"",E1039*F1039)</f>
        <v/>
      </c>
    </row>
    <row r="1040">
      <c r="A1040" s="16" t="n"/>
      <c r="B1040" s="16" t="n"/>
      <c r="C1040" s="16">
        <f>IF($B1040="","",IFERROR(INDEX(Materiais!$B$6:$B$405,MATCH($B1040,Materiais!$A$6:$A$405,0)),"Código não cadastrado"))</f>
        <v/>
      </c>
      <c r="D1040" s="16">
        <f>IF($B1040="","",IFERROR(INDEX(Materiais!$C$6:$C$405,MATCH($B1040,Materiais!$A$6:$A$405,0)),""))</f>
        <v/>
      </c>
      <c r="E1040" s="22" t="n"/>
      <c r="F1040" s="18">
        <f>IF($B1040="","",IFERROR(INDEX(Materiais!$D$6:$D$405,MATCH($B1040,Materiais!$A$6:$A$405,0)),0))</f>
        <v/>
      </c>
      <c r="G1040" s="18">
        <f>IF(OR(E1040="",F1040=""),"",E1040*F1040)</f>
        <v/>
      </c>
    </row>
    <row r="1041">
      <c r="A1041" s="16" t="n"/>
      <c r="B1041" s="16" t="n"/>
      <c r="C1041" s="16">
        <f>IF($B1041="","",IFERROR(INDEX(Materiais!$B$6:$B$405,MATCH($B1041,Materiais!$A$6:$A$405,0)),"Código não cadastrado"))</f>
        <v/>
      </c>
      <c r="D1041" s="16">
        <f>IF($B1041="","",IFERROR(INDEX(Materiais!$C$6:$C$405,MATCH($B1041,Materiais!$A$6:$A$405,0)),""))</f>
        <v/>
      </c>
      <c r="E1041" s="22" t="n"/>
      <c r="F1041" s="18">
        <f>IF($B1041="","",IFERROR(INDEX(Materiais!$D$6:$D$405,MATCH($B1041,Materiais!$A$6:$A$405,0)),0))</f>
        <v/>
      </c>
      <c r="G1041" s="18">
        <f>IF(OR(E1041="",F1041=""),"",E1041*F1041)</f>
        <v/>
      </c>
    </row>
    <row r="1042">
      <c r="A1042" s="16" t="n"/>
      <c r="B1042" s="16" t="n"/>
      <c r="C1042" s="16">
        <f>IF($B1042="","",IFERROR(INDEX(Materiais!$B$6:$B$405,MATCH($B1042,Materiais!$A$6:$A$405,0)),"Código não cadastrado"))</f>
        <v/>
      </c>
      <c r="D1042" s="16">
        <f>IF($B1042="","",IFERROR(INDEX(Materiais!$C$6:$C$405,MATCH($B1042,Materiais!$A$6:$A$405,0)),""))</f>
        <v/>
      </c>
      <c r="E1042" s="22" t="n"/>
      <c r="F1042" s="18">
        <f>IF($B1042="","",IFERROR(INDEX(Materiais!$D$6:$D$405,MATCH($B1042,Materiais!$A$6:$A$405,0)),0))</f>
        <v/>
      </c>
      <c r="G1042" s="18">
        <f>IF(OR(E1042="",F1042=""),"",E1042*F1042)</f>
        <v/>
      </c>
    </row>
    <row r="1043">
      <c r="A1043" s="16" t="n"/>
      <c r="B1043" s="16" t="n"/>
      <c r="C1043" s="16">
        <f>IF($B1043="","",IFERROR(INDEX(Materiais!$B$6:$B$405,MATCH($B1043,Materiais!$A$6:$A$405,0)),"Código não cadastrado"))</f>
        <v/>
      </c>
      <c r="D1043" s="16">
        <f>IF($B1043="","",IFERROR(INDEX(Materiais!$C$6:$C$405,MATCH($B1043,Materiais!$A$6:$A$405,0)),""))</f>
        <v/>
      </c>
      <c r="E1043" s="22" t="n"/>
      <c r="F1043" s="18">
        <f>IF($B1043="","",IFERROR(INDEX(Materiais!$D$6:$D$405,MATCH($B1043,Materiais!$A$6:$A$405,0)),0))</f>
        <v/>
      </c>
      <c r="G1043" s="18">
        <f>IF(OR(E1043="",F1043=""),"",E1043*F1043)</f>
        <v/>
      </c>
    </row>
    <row r="1044">
      <c r="A1044" s="16" t="n"/>
      <c r="B1044" s="16" t="n"/>
      <c r="C1044" s="16">
        <f>IF($B1044="","",IFERROR(INDEX(Materiais!$B$6:$B$405,MATCH($B1044,Materiais!$A$6:$A$405,0)),"Código não cadastrado"))</f>
        <v/>
      </c>
      <c r="D1044" s="16">
        <f>IF($B1044="","",IFERROR(INDEX(Materiais!$C$6:$C$405,MATCH($B1044,Materiais!$A$6:$A$405,0)),""))</f>
        <v/>
      </c>
      <c r="E1044" s="22" t="n"/>
      <c r="F1044" s="18">
        <f>IF($B1044="","",IFERROR(INDEX(Materiais!$D$6:$D$405,MATCH($B1044,Materiais!$A$6:$A$405,0)),0))</f>
        <v/>
      </c>
      <c r="G1044" s="18">
        <f>IF(OR(E1044="",F1044=""),"",E1044*F1044)</f>
        <v/>
      </c>
    </row>
    <row r="1045">
      <c r="A1045" s="16" t="n"/>
      <c r="B1045" s="16" t="n"/>
      <c r="C1045" s="16">
        <f>IF($B1045="","",IFERROR(INDEX(Materiais!$B$6:$B$405,MATCH($B1045,Materiais!$A$6:$A$405,0)),"Código não cadastrado"))</f>
        <v/>
      </c>
      <c r="D1045" s="16">
        <f>IF($B1045="","",IFERROR(INDEX(Materiais!$C$6:$C$405,MATCH($B1045,Materiais!$A$6:$A$405,0)),""))</f>
        <v/>
      </c>
      <c r="E1045" s="22" t="n"/>
      <c r="F1045" s="18">
        <f>IF($B1045="","",IFERROR(INDEX(Materiais!$D$6:$D$405,MATCH($B1045,Materiais!$A$6:$A$405,0)),0))</f>
        <v/>
      </c>
      <c r="G1045" s="18">
        <f>IF(OR(E1045="",F1045=""),"",E1045*F1045)</f>
        <v/>
      </c>
    </row>
    <row r="1046">
      <c r="A1046" s="16" t="n"/>
      <c r="B1046" s="16" t="n"/>
      <c r="C1046" s="16">
        <f>IF($B1046="","",IFERROR(INDEX(Materiais!$B$6:$B$405,MATCH($B1046,Materiais!$A$6:$A$405,0)),"Código não cadastrado"))</f>
        <v/>
      </c>
      <c r="D1046" s="16">
        <f>IF($B1046="","",IFERROR(INDEX(Materiais!$C$6:$C$405,MATCH($B1046,Materiais!$A$6:$A$405,0)),""))</f>
        <v/>
      </c>
      <c r="E1046" s="22" t="n"/>
      <c r="F1046" s="18">
        <f>IF($B1046="","",IFERROR(INDEX(Materiais!$D$6:$D$405,MATCH($B1046,Materiais!$A$6:$A$405,0)),0))</f>
        <v/>
      </c>
      <c r="G1046" s="18">
        <f>IF(OR(E1046="",F1046=""),"",E1046*F1046)</f>
        <v/>
      </c>
    </row>
    <row r="1047">
      <c r="A1047" s="16" t="n"/>
      <c r="B1047" s="16" t="n"/>
      <c r="C1047" s="16">
        <f>IF($B1047="","",IFERROR(INDEX(Materiais!$B$6:$B$405,MATCH($B1047,Materiais!$A$6:$A$405,0)),"Código não cadastrado"))</f>
        <v/>
      </c>
      <c r="D1047" s="16">
        <f>IF($B1047="","",IFERROR(INDEX(Materiais!$C$6:$C$405,MATCH($B1047,Materiais!$A$6:$A$405,0)),""))</f>
        <v/>
      </c>
      <c r="E1047" s="22" t="n"/>
      <c r="F1047" s="18">
        <f>IF($B1047="","",IFERROR(INDEX(Materiais!$D$6:$D$405,MATCH($B1047,Materiais!$A$6:$A$405,0)),0))</f>
        <v/>
      </c>
      <c r="G1047" s="18">
        <f>IF(OR(E1047="",F1047=""),"",E1047*F1047)</f>
        <v/>
      </c>
    </row>
    <row r="1048">
      <c r="A1048" s="16" t="n"/>
      <c r="B1048" s="16" t="n"/>
      <c r="C1048" s="16">
        <f>IF($B1048="","",IFERROR(INDEX(Materiais!$B$6:$B$405,MATCH($B1048,Materiais!$A$6:$A$405,0)),"Código não cadastrado"))</f>
        <v/>
      </c>
      <c r="D1048" s="16">
        <f>IF($B1048="","",IFERROR(INDEX(Materiais!$C$6:$C$405,MATCH($B1048,Materiais!$A$6:$A$405,0)),""))</f>
        <v/>
      </c>
      <c r="E1048" s="22" t="n"/>
      <c r="F1048" s="18">
        <f>IF($B1048="","",IFERROR(INDEX(Materiais!$D$6:$D$405,MATCH($B1048,Materiais!$A$6:$A$405,0)),0))</f>
        <v/>
      </c>
      <c r="G1048" s="18">
        <f>IF(OR(E1048="",F1048=""),"",E1048*F1048)</f>
        <v/>
      </c>
    </row>
    <row r="1049">
      <c r="A1049" s="16" t="n"/>
      <c r="B1049" s="16" t="n"/>
      <c r="C1049" s="16">
        <f>IF($B1049="","",IFERROR(INDEX(Materiais!$B$6:$B$405,MATCH($B1049,Materiais!$A$6:$A$405,0)),"Código não cadastrado"))</f>
        <v/>
      </c>
      <c r="D1049" s="16">
        <f>IF($B1049="","",IFERROR(INDEX(Materiais!$C$6:$C$405,MATCH($B1049,Materiais!$A$6:$A$405,0)),""))</f>
        <v/>
      </c>
      <c r="E1049" s="22" t="n"/>
      <c r="F1049" s="18">
        <f>IF($B1049="","",IFERROR(INDEX(Materiais!$D$6:$D$405,MATCH($B1049,Materiais!$A$6:$A$405,0)),0))</f>
        <v/>
      </c>
      <c r="G1049" s="18">
        <f>IF(OR(E1049="",F1049=""),"",E1049*F1049)</f>
        <v/>
      </c>
    </row>
    <row r="1050">
      <c r="A1050" s="16" t="n"/>
      <c r="B1050" s="16" t="n"/>
      <c r="C1050" s="16">
        <f>IF($B1050="","",IFERROR(INDEX(Materiais!$B$6:$B$405,MATCH($B1050,Materiais!$A$6:$A$405,0)),"Código não cadastrado"))</f>
        <v/>
      </c>
      <c r="D1050" s="16">
        <f>IF($B1050="","",IFERROR(INDEX(Materiais!$C$6:$C$405,MATCH($B1050,Materiais!$A$6:$A$405,0)),""))</f>
        <v/>
      </c>
      <c r="E1050" s="22" t="n"/>
      <c r="F1050" s="18">
        <f>IF($B1050="","",IFERROR(INDEX(Materiais!$D$6:$D$405,MATCH($B1050,Materiais!$A$6:$A$405,0)),0))</f>
        <v/>
      </c>
      <c r="G1050" s="18">
        <f>IF(OR(E1050="",F1050=""),"",E1050*F1050)</f>
        <v/>
      </c>
    </row>
    <row r="1051">
      <c r="A1051" s="16" t="n"/>
      <c r="B1051" s="16" t="n"/>
      <c r="C1051" s="16">
        <f>IF($B1051="","",IFERROR(INDEX(Materiais!$B$6:$B$405,MATCH($B1051,Materiais!$A$6:$A$405,0)),"Código não cadastrado"))</f>
        <v/>
      </c>
      <c r="D1051" s="16">
        <f>IF($B1051="","",IFERROR(INDEX(Materiais!$C$6:$C$405,MATCH($B1051,Materiais!$A$6:$A$405,0)),""))</f>
        <v/>
      </c>
      <c r="E1051" s="22" t="n"/>
      <c r="F1051" s="18">
        <f>IF($B1051="","",IFERROR(INDEX(Materiais!$D$6:$D$405,MATCH($B1051,Materiais!$A$6:$A$405,0)),0))</f>
        <v/>
      </c>
      <c r="G1051" s="18">
        <f>IF(OR(E1051="",F1051=""),"",E1051*F1051)</f>
        <v/>
      </c>
    </row>
    <row r="1052">
      <c r="A1052" s="16" t="n"/>
      <c r="B1052" s="16" t="n"/>
      <c r="C1052" s="16">
        <f>IF($B1052="","",IFERROR(INDEX(Materiais!$B$6:$B$405,MATCH($B1052,Materiais!$A$6:$A$405,0)),"Código não cadastrado"))</f>
        <v/>
      </c>
      <c r="D1052" s="16">
        <f>IF($B1052="","",IFERROR(INDEX(Materiais!$C$6:$C$405,MATCH($B1052,Materiais!$A$6:$A$405,0)),""))</f>
        <v/>
      </c>
      <c r="E1052" s="22" t="n"/>
      <c r="F1052" s="18">
        <f>IF($B1052="","",IFERROR(INDEX(Materiais!$D$6:$D$405,MATCH($B1052,Materiais!$A$6:$A$405,0)),0))</f>
        <v/>
      </c>
      <c r="G1052" s="18">
        <f>IF(OR(E1052="",F1052=""),"",E1052*F1052)</f>
        <v/>
      </c>
    </row>
    <row r="1053">
      <c r="A1053" s="16" t="n"/>
      <c r="B1053" s="16" t="n"/>
      <c r="C1053" s="16">
        <f>IF($B1053="","",IFERROR(INDEX(Materiais!$B$6:$B$405,MATCH($B1053,Materiais!$A$6:$A$405,0)),"Código não cadastrado"))</f>
        <v/>
      </c>
      <c r="D1053" s="16">
        <f>IF($B1053="","",IFERROR(INDEX(Materiais!$C$6:$C$405,MATCH($B1053,Materiais!$A$6:$A$405,0)),""))</f>
        <v/>
      </c>
      <c r="E1053" s="22" t="n"/>
      <c r="F1053" s="18">
        <f>IF($B1053="","",IFERROR(INDEX(Materiais!$D$6:$D$405,MATCH($B1053,Materiais!$A$6:$A$405,0)),0))</f>
        <v/>
      </c>
      <c r="G1053" s="18">
        <f>IF(OR(E1053="",F1053=""),"",E1053*F1053)</f>
        <v/>
      </c>
    </row>
    <row r="1054">
      <c r="A1054" s="16" t="n"/>
      <c r="B1054" s="16" t="n"/>
      <c r="C1054" s="16">
        <f>IF($B1054="","",IFERROR(INDEX(Materiais!$B$6:$B$405,MATCH($B1054,Materiais!$A$6:$A$405,0)),"Código não cadastrado"))</f>
        <v/>
      </c>
      <c r="D1054" s="16">
        <f>IF($B1054="","",IFERROR(INDEX(Materiais!$C$6:$C$405,MATCH($B1054,Materiais!$A$6:$A$405,0)),""))</f>
        <v/>
      </c>
      <c r="E1054" s="22" t="n"/>
      <c r="F1054" s="18">
        <f>IF($B1054="","",IFERROR(INDEX(Materiais!$D$6:$D$405,MATCH($B1054,Materiais!$A$6:$A$405,0)),0))</f>
        <v/>
      </c>
      <c r="G1054" s="18">
        <f>IF(OR(E1054="",F1054=""),"",E1054*F1054)</f>
        <v/>
      </c>
    </row>
    <row r="1055">
      <c r="A1055" s="16" t="n"/>
      <c r="B1055" s="16" t="n"/>
      <c r="C1055" s="16">
        <f>IF($B1055="","",IFERROR(INDEX(Materiais!$B$6:$B$405,MATCH($B1055,Materiais!$A$6:$A$405,0)),"Código não cadastrado"))</f>
        <v/>
      </c>
      <c r="D1055" s="16">
        <f>IF($B1055="","",IFERROR(INDEX(Materiais!$C$6:$C$405,MATCH($B1055,Materiais!$A$6:$A$405,0)),""))</f>
        <v/>
      </c>
      <c r="E1055" s="22" t="n"/>
      <c r="F1055" s="18">
        <f>IF($B1055="","",IFERROR(INDEX(Materiais!$D$6:$D$405,MATCH($B1055,Materiais!$A$6:$A$405,0)),0))</f>
        <v/>
      </c>
      <c r="G1055" s="18">
        <f>IF(OR(E1055="",F1055=""),"",E1055*F1055)</f>
        <v/>
      </c>
    </row>
    <row r="1056">
      <c r="A1056" s="16" t="n"/>
      <c r="B1056" s="16" t="n"/>
      <c r="C1056" s="16">
        <f>IF($B1056="","",IFERROR(INDEX(Materiais!$B$6:$B$405,MATCH($B1056,Materiais!$A$6:$A$405,0)),"Código não cadastrado"))</f>
        <v/>
      </c>
      <c r="D1056" s="16">
        <f>IF($B1056="","",IFERROR(INDEX(Materiais!$C$6:$C$405,MATCH($B1056,Materiais!$A$6:$A$405,0)),""))</f>
        <v/>
      </c>
      <c r="E1056" s="22" t="n"/>
      <c r="F1056" s="18">
        <f>IF($B1056="","",IFERROR(INDEX(Materiais!$D$6:$D$405,MATCH($B1056,Materiais!$A$6:$A$405,0)),0))</f>
        <v/>
      </c>
      <c r="G1056" s="18">
        <f>IF(OR(E1056="",F1056=""),"",E1056*F1056)</f>
        <v/>
      </c>
    </row>
    <row r="1057">
      <c r="A1057" s="16" t="n"/>
      <c r="B1057" s="16" t="n"/>
      <c r="C1057" s="16">
        <f>IF($B1057="","",IFERROR(INDEX(Materiais!$B$6:$B$405,MATCH($B1057,Materiais!$A$6:$A$405,0)),"Código não cadastrado"))</f>
        <v/>
      </c>
      <c r="D1057" s="16">
        <f>IF($B1057="","",IFERROR(INDEX(Materiais!$C$6:$C$405,MATCH($B1057,Materiais!$A$6:$A$405,0)),""))</f>
        <v/>
      </c>
      <c r="E1057" s="22" t="n"/>
      <c r="F1057" s="18">
        <f>IF($B1057="","",IFERROR(INDEX(Materiais!$D$6:$D$405,MATCH($B1057,Materiais!$A$6:$A$405,0)),0))</f>
        <v/>
      </c>
      <c r="G1057" s="18">
        <f>IF(OR(E1057="",F1057=""),"",E1057*F1057)</f>
        <v/>
      </c>
    </row>
    <row r="1058">
      <c r="A1058" s="16" t="n"/>
      <c r="B1058" s="16" t="n"/>
      <c r="C1058" s="16">
        <f>IF($B1058="","",IFERROR(INDEX(Materiais!$B$6:$B$405,MATCH($B1058,Materiais!$A$6:$A$405,0)),"Código não cadastrado"))</f>
        <v/>
      </c>
      <c r="D1058" s="16">
        <f>IF($B1058="","",IFERROR(INDEX(Materiais!$C$6:$C$405,MATCH($B1058,Materiais!$A$6:$A$405,0)),""))</f>
        <v/>
      </c>
      <c r="E1058" s="22" t="n"/>
      <c r="F1058" s="18">
        <f>IF($B1058="","",IFERROR(INDEX(Materiais!$D$6:$D$405,MATCH($B1058,Materiais!$A$6:$A$405,0)),0))</f>
        <v/>
      </c>
      <c r="G1058" s="18">
        <f>IF(OR(E1058="",F1058=""),"",E1058*F1058)</f>
        <v/>
      </c>
    </row>
    <row r="1059">
      <c r="A1059" s="16" t="n"/>
      <c r="B1059" s="16" t="n"/>
      <c r="C1059" s="16">
        <f>IF($B1059="","",IFERROR(INDEX(Materiais!$B$6:$B$405,MATCH($B1059,Materiais!$A$6:$A$405,0)),"Código não cadastrado"))</f>
        <v/>
      </c>
      <c r="D1059" s="16">
        <f>IF($B1059="","",IFERROR(INDEX(Materiais!$C$6:$C$405,MATCH($B1059,Materiais!$A$6:$A$405,0)),""))</f>
        <v/>
      </c>
      <c r="E1059" s="22" t="n"/>
      <c r="F1059" s="18">
        <f>IF($B1059="","",IFERROR(INDEX(Materiais!$D$6:$D$405,MATCH($B1059,Materiais!$A$6:$A$405,0)),0))</f>
        <v/>
      </c>
      <c r="G1059" s="18">
        <f>IF(OR(E1059="",F1059=""),"",E1059*F1059)</f>
        <v/>
      </c>
    </row>
    <row r="1060">
      <c r="A1060" s="16" t="n"/>
      <c r="B1060" s="16" t="n"/>
      <c r="C1060" s="16">
        <f>IF($B1060="","",IFERROR(INDEX(Materiais!$B$6:$B$405,MATCH($B1060,Materiais!$A$6:$A$405,0)),"Código não cadastrado"))</f>
        <v/>
      </c>
      <c r="D1060" s="16">
        <f>IF($B1060="","",IFERROR(INDEX(Materiais!$C$6:$C$405,MATCH($B1060,Materiais!$A$6:$A$405,0)),""))</f>
        <v/>
      </c>
      <c r="E1060" s="22" t="n"/>
      <c r="F1060" s="18">
        <f>IF($B1060="","",IFERROR(INDEX(Materiais!$D$6:$D$405,MATCH($B1060,Materiais!$A$6:$A$405,0)),0))</f>
        <v/>
      </c>
      <c r="G1060" s="18">
        <f>IF(OR(E1060="",F1060=""),"",E1060*F1060)</f>
        <v/>
      </c>
    </row>
    <row r="1061">
      <c r="A1061" s="16" t="n"/>
      <c r="B1061" s="16" t="n"/>
      <c r="C1061" s="16">
        <f>IF($B1061="","",IFERROR(INDEX(Materiais!$B$6:$B$405,MATCH($B1061,Materiais!$A$6:$A$405,0)),"Código não cadastrado"))</f>
        <v/>
      </c>
      <c r="D1061" s="16">
        <f>IF($B1061="","",IFERROR(INDEX(Materiais!$C$6:$C$405,MATCH($B1061,Materiais!$A$6:$A$405,0)),""))</f>
        <v/>
      </c>
      <c r="E1061" s="22" t="n"/>
      <c r="F1061" s="18">
        <f>IF($B1061="","",IFERROR(INDEX(Materiais!$D$6:$D$405,MATCH($B1061,Materiais!$A$6:$A$405,0)),0))</f>
        <v/>
      </c>
      <c r="G1061" s="18">
        <f>IF(OR(E1061="",F1061=""),"",E1061*F1061)</f>
        <v/>
      </c>
    </row>
    <row r="1062">
      <c r="A1062" s="16" t="n"/>
      <c r="B1062" s="16" t="n"/>
      <c r="C1062" s="16">
        <f>IF($B1062="","",IFERROR(INDEX(Materiais!$B$6:$B$405,MATCH($B1062,Materiais!$A$6:$A$405,0)),"Código não cadastrado"))</f>
        <v/>
      </c>
      <c r="D1062" s="16">
        <f>IF($B1062="","",IFERROR(INDEX(Materiais!$C$6:$C$405,MATCH($B1062,Materiais!$A$6:$A$405,0)),""))</f>
        <v/>
      </c>
      <c r="E1062" s="22" t="n"/>
      <c r="F1062" s="18">
        <f>IF($B1062="","",IFERROR(INDEX(Materiais!$D$6:$D$405,MATCH($B1062,Materiais!$A$6:$A$405,0)),0))</f>
        <v/>
      </c>
      <c r="G1062" s="18">
        <f>IF(OR(E1062="",F1062=""),"",E1062*F1062)</f>
        <v/>
      </c>
    </row>
    <row r="1063">
      <c r="A1063" s="16" t="n"/>
      <c r="B1063" s="16" t="n"/>
      <c r="C1063" s="16">
        <f>IF($B1063="","",IFERROR(INDEX(Materiais!$B$6:$B$405,MATCH($B1063,Materiais!$A$6:$A$405,0)),"Código não cadastrado"))</f>
        <v/>
      </c>
      <c r="D1063" s="16">
        <f>IF($B1063="","",IFERROR(INDEX(Materiais!$C$6:$C$405,MATCH($B1063,Materiais!$A$6:$A$405,0)),""))</f>
        <v/>
      </c>
      <c r="E1063" s="22" t="n"/>
      <c r="F1063" s="18">
        <f>IF($B1063="","",IFERROR(INDEX(Materiais!$D$6:$D$405,MATCH($B1063,Materiais!$A$6:$A$405,0)),0))</f>
        <v/>
      </c>
      <c r="G1063" s="18">
        <f>IF(OR(E1063="",F1063=""),"",E1063*F1063)</f>
        <v/>
      </c>
    </row>
    <row r="1064">
      <c r="A1064" s="16" t="n"/>
      <c r="B1064" s="16" t="n"/>
      <c r="C1064" s="16">
        <f>IF($B1064="","",IFERROR(INDEX(Materiais!$B$6:$B$405,MATCH($B1064,Materiais!$A$6:$A$405,0)),"Código não cadastrado"))</f>
        <v/>
      </c>
      <c r="D1064" s="16">
        <f>IF($B1064="","",IFERROR(INDEX(Materiais!$C$6:$C$405,MATCH($B1064,Materiais!$A$6:$A$405,0)),""))</f>
        <v/>
      </c>
      <c r="E1064" s="22" t="n"/>
      <c r="F1064" s="18">
        <f>IF($B1064="","",IFERROR(INDEX(Materiais!$D$6:$D$405,MATCH($B1064,Materiais!$A$6:$A$405,0)),0))</f>
        <v/>
      </c>
      <c r="G1064" s="18">
        <f>IF(OR(E1064="",F1064=""),"",E1064*F1064)</f>
        <v/>
      </c>
    </row>
    <row r="1065">
      <c r="A1065" s="16" t="n"/>
      <c r="B1065" s="16" t="n"/>
      <c r="C1065" s="16">
        <f>IF($B1065="","",IFERROR(INDEX(Materiais!$B$6:$B$405,MATCH($B1065,Materiais!$A$6:$A$405,0)),"Código não cadastrado"))</f>
        <v/>
      </c>
      <c r="D1065" s="16">
        <f>IF($B1065="","",IFERROR(INDEX(Materiais!$C$6:$C$405,MATCH($B1065,Materiais!$A$6:$A$405,0)),""))</f>
        <v/>
      </c>
      <c r="E1065" s="22" t="n"/>
      <c r="F1065" s="18">
        <f>IF($B1065="","",IFERROR(INDEX(Materiais!$D$6:$D$405,MATCH($B1065,Materiais!$A$6:$A$405,0)),0))</f>
        <v/>
      </c>
      <c r="G1065" s="18">
        <f>IF(OR(E1065="",F1065=""),"",E1065*F1065)</f>
        <v/>
      </c>
    </row>
    <row r="1066">
      <c r="A1066" s="16" t="n"/>
      <c r="B1066" s="16" t="n"/>
      <c r="C1066" s="16">
        <f>IF($B1066="","",IFERROR(INDEX(Materiais!$B$6:$B$405,MATCH($B1066,Materiais!$A$6:$A$405,0)),"Código não cadastrado"))</f>
        <v/>
      </c>
      <c r="D1066" s="16">
        <f>IF($B1066="","",IFERROR(INDEX(Materiais!$C$6:$C$405,MATCH($B1066,Materiais!$A$6:$A$405,0)),""))</f>
        <v/>
      </c>
      <c r="E1066" s="22" t="n"/>
      <c r="F1066" s="18">
        <f>IF($B1066="","",IFERROR(INDEX(Materiais!$D$6:$D$405,MATCH($B1066,Materiais!$A$6:$A$405,0)),0))</f>
        <v/>
      </c>
      <c r="G1066" s="18">
        <f>IF(OR(E1066="",F1066=""),"",E1066*F1066)</f>
        <v/>
      </c>
    </row>
    <row r="1067">
      <c r="A1067" s="16" t="n"/>
      <c r="B1067" s="16" t="n"/>
      <c r="C1067" s="16">
        <f>IF($B1067="","",IFERROR(INDEX(Materiais!$B$6:$B$405,MATCH($B1067,Materiais!$A$6:$A$405,0)),"Código não cadastrado"))</f>
        <v/>
      </c>
      <c r="D1067" s="16">
        <f>IF($B1067="","",IFERROR(INDEX(Materiais!$C$6:$C$405,MATCH($B1067,Materiais!$A$6:$A$405,0)),""))</f>
        <v/>
      </c>
      <c r="E1067" s="22" t="n"/>
      <c r="F1067" s="18">
        <f>IF($B1067="","",IFERROR(INDEX(Materiais!$D$6:$D$405,MATCH($B1067,Materiais!$A$6:$A$405,0)),0))</f>
        <v/>
      </c>
      <c r="G1067" s="18">
        <f>IF(OR(E1067="",F1067=""),"",E1067*F1067)</f>
        <v/>
      </c>
    </row>
    <row r="1068">
      <c r="A1068" s="16" t="n"/>
      <c r="B1068" s="16" t="n"/>
      <c r="C1068" s="16">
        <f>IF($B1068="","",IFERROR(INDEX(Materiais!$B$6:$B$405,MATCH($B1068,Materiais!$A$6:$A$405,0)),"Código não cadastrado"))</f>
        <v/>
      </c>
      <c r="D1068" s="16">
        <f>IF($B1068="","",IFERROR(INDEX(Materiais!$C$6:$C$405,MATCH($B1068,Materiais!$A$6:$A$405,0)),""))</f>
        <v/>
      </c>
      <c r="E1068" s="22" t="n"/>
      <c r="F1068" s="18">
        <f>IF($B1068="","",IFERROR(INDEX(Materiais!$D$6:$D$405,MATCH($B1068,Materiais!$A$6:$A$405,0)),0))</f>
        <v/>
      </c>
      <c r="G1068" s="18">
        <f>IF(OR(E1068="",F1068=""),"",E1068*F1068)</f>
        <v/>
      </c>
    </row>
    <row r="1069">
      <c r="A1069" s="16" t="n"/>
      <c r="B1069" s="16" t="n"/>
      <c r="C1069" s="16">
        <f>IF($B1069="","",IFERROR(INDEX(Materiais!$B$6:$B$405,MATCH($B1069,Materiais!$A$6:$A$405,0)),"Código não cadastrado"))</f>
        <v/>
      </c>
      <c r="D1069" s="16">
        <f>IF($B1069="","",IFERROR(INDEX(Materiais!$C$6:$C$405,MATCH($B1069,Materiais!$A$6:$A$405,0)),""))</f>
        <v/>
      </c>
      <c r="E1069" s="22" t="n"/>
      <c r="F1069" s="18">
        <f>IF($B1069="","",IFERROR(INDEX(Materiais!$D$6:$D$405,MATCH($B1069,Materiais!$A$6:$A$405,0)),0))</f>
        <v/>
      </c>
      <c r="G1069" s="18">
        <f>IF(OR(E1069="",F1069=""),"",E1069*F1069)</f>
        <v/>
      </c>
    </row>
    <row r="1070">
      <c r="A1070" s="16" t="n"/>
      <c r="B1070" s="16" t="n"/>
      <c r="C1070" s="16">
        <f>IF($B1070="","",IFERROR(INDEX(Materiais!$B$6:$B$405,MATCH($B1070,Materiais!$A$6:$A$405,0)),"Código não cadastrado"))</f>
        <v/>
      </c>
      <c r="D1070" s="16">
        <f>IF($B1070="","",IFERROR(INDEX(Materiais!$C$6:$C$405,MATCH($B1070,Materiais!$A$6:$A$405,0)),""))</f>
        <v/>
      </c>
      <c r="E1070" s="22" t="n"/>
      <c r="F1070" s="18">
        <f>IF($B1070="","",IFERROR(INDEX(Materiais!$D$6:$D$405,MATCH($B1070,Materiais!$A$6:$A$405,0)),0))</f>
        <v/>
      </c>
      <c r="G1070" s="18">
        <f>IF(OR(E1070="",F1070=""),"",E1070*F1070)</f>
        <v/>
      </c>
    </row>
    <row r="1071">
      <c r="A1071" s="16" t="n"/>
      <c r="B1071" s="16" t="n"/>
      <c r="C1071" s="16">
        <f>IF($B1071="","",IFERROR(INDEX(Materiais!$B$6:$B$405,MATCH($B1071,Materiais!$A$6:$A$405,0)),"Código não cadastrado"))</f>
        <v/>
      </c>
      <c r="D1071" s="16">
        <f>IF($B1071="","",IFERROR(INDEX(Materiais!$C$6:$C$405,MATCH($B1071,Materiais!$A$6:$A$405,0)),""))</f>
        <v/>
      </c>
      <c r="E1071" s="22" t="n"/>
      <c r="F1071" s="18">
        <f>IF($B1071="","",IFERROR(INDEX(Materiais!$D$6:$D$405,MATCH($B1071,Materiais!$A$6:$A$405,0)),0))</f>
        <v/>
      </c>
      <c r="G1071" s="18">
        <f>IF(OR(E1071="",F1071=""),"",E1071*F1071)</f>
        <v/>
      </c>
    </row>
    <row r="1072">
      <c r="A1072" s="16" t="n"/>
      <c r="B1072" s="16" t="n"/>
      <c r="C1072" s="16">
        <f>IF($B1072="","",IFERROR(INDEX(Materiais!$B$6:$B$405,MATCH($B1072,Materiais!$A$6:$A$405,0)),"Código não cadastrado"))</f>
        <v/>
      </c>
      <c r="D1072" s="16">
        <f>IF($B1072="","",IFERROR(INDEX(Materiais!$C$6:$C$405,MATCH($B1072,Materiais!$A$6:$A$405,0)),""))</f>
        <v/>
      </c>
      <c r="E1072" s="22" t="n"/>
      <c r="F1072" s="18">
        <f>IF($B1072="","",IFERROR(INDEX(Materiais!$D$6:$D$405,MATCH($B1072,Materiais!$A$6:$A$405,0)),0))</f>
        <v/>
      </c>
      <c r="G1072" s="18">
        <f>IF(OR(E1072="",F1072=""),"",E1072*F1072)</f>
        <v/>
      </c>
    </row>
    <row r="1073">
      <c r="A1073" s="16" t="n"/>
      <c r="B1073" s="16" t="n"/>
      <c r="C1073" s="16">
        <f>IF($B1073="","",IFERROR(INDEX(Materiais!$B$6:$B$405,MATCH($B1073,Materiais!$A$6:$A$405,0)),"Código não cadastrado"))</f>
        <v/>
      </c>
      <c r="D1073" s="16">
        <f>IF($B1073="","",IFERROR(INDEX(Materiais!$C$6:$C$405,MATCH($B1073,Materiais!$A$6:$A$405,0)),""))</f>
        <v/>
      </c>
      <c r="E1073" s="22" t="n"/>
      <c r="F1073" s="18">
        <f>IF($B1073="","",IFERROR(INDEX(Materiais!$D$6:$D$405,MATCH($B1073,Materiais!$A$6:$A$405,0)),0))</f>
        <v/>
      </c>
      <c r="G1073" s="18">
        <f>IF(OR(E1073="",F1073=""),"",E1073*F1073)</f>
        <v/>
      </c>
    </row>
    <row r="1074">
      <c r="A1074" s="16" t="n"/>
      <c r="B1074" s="16" t="n"/>
      <c r="C1074" s="16">
        <f>IF($B1074="","",IFERROR(INDEX(Materiais!$B$6:$B$405,MATCH($B1074,Materiais!$A$6:$A$405,0)),"Código não cadastrado"))</f>
        <v/>
      </c>
      <c r="D1074" s="16">
        <f>IF($B1074="","",IFERROR(INDEX(Materiais!$C$6:$C$405,MATCH($B1074,Materiais!$A$6:$A$405,0)),""))</f>
        <v/>
      </c>
      <c r="E1074" s="22" t="n"/>
      <c r="F1074" s="18">
        <f>IF($B1074="","",IFERROR(INDEX(Materiais!$D$6:$D$405,MATCH($B1074,Materiais!$A$6:$A$405,0)),0))</f>
        <v/>
      </c>
      <c r="G1074" s="18">
        <f>IF(OR(E1074="",F1074=""),"",E1074*F1074)</f>
        <v/>
      </c>
    </row>
    <row r="1075">
      <c r="A1075" s="16" t="n"/>
      <c r="B1075" s="16" t="n"/>
      <c r="C1075" s="16">
        <f>IF($B1075="","",IFERROR(INDEX(Materiais!$B$6:$B$405,MATCH($B1075,Materiais!$A$6:$A$405,0)),"Código não cadastrado"))</f>
        <v/>
      </c>
      <c r="D1075" s="16">
        <f>IF($B1075="","",IFERROR(INDEX(Materiais!$C$6:$C$405,MATCH($B1075,Materiais!$A$6:$A$405,0)),""))</f>
        <v/>
      </c>
      <c r="E1075" s="22" t="n"/>
      <c r="F1075" s="18">
        <f>IF($B1075="","",IFERROR(INDEX(Materiais!$D$6:$D$405,MATCH($B1075,Materiais!$A$6:$A$405,0)),0))</f>
        <v/>
      </c>
      <c r="G1075" s="18">
        <f>IF(OR(E1075="",F1075=""),"",E1075*F1075)</f>
        <v/>
      </c>
    </row>
    <row r="1076">
      <c r="A1076" s="16" t="n"/>
      <c r="B1076" s="16" t="n"/>
      <c r="C1076" s="16">
        <f>IF($B1076="","",IFERROR(INDEX(Materiais!$B$6:$B$405,MATCH($B1076,Materiais!$A$6:$A$405,0)),"Código não cadastrado"))</f>
        <v/>
      </c>
      <c r="D1076" s="16">
        <f>IF($B1076="","",IFERROR(INDEX(Materiais!$C$6:$C$405,MATCH($B1076,Materiais!$A$6:$A$405,0)),""))</f>
        <v/>
      </c>
      <c r="E1076" s="22" t="n"/>
      <c r="F1076" s="18">
        <f>IF($B1076="","",IFERROR(INDEX(Materiais!$D$6:$D$405,MATCH($B1076,Materiais!$A$6:$A$405,0)),0))</f>
        <v/>
      </c>
      <c r="G1076" s="18">
        <f>IF(OR(E1076="",F1076=""),"",E1076*F1076)</f>
        <v/>
      </c>
    </row>
    <row r="1077">
      <c r="A1077" s="16" t="n"/>
      <c r="B1077" s="16" t="n"/>
      <c r="C1077" s="16">
        <f>IF($B1077="","",IFERROR(INDEX(Materiais!$B$6:$B$405,MATCH($B1077,Materiais!$A$6:$A$405,0)),"Código não cadastrado"))</f>
        <v/>
      </c>
      <c r="D1077" s="16">
        <f>IF($B1077="","",IFERROR(INDEX(Materiais!$C$6:$C$405,MATCH($B1077,Materiais!$A$6:$A$405,0)),""))</f>
        <v/>
      </c>
      <c r="E1077" s="22" t="n"/>
      <c r="F1077" s="18">
        <f>IF($B1077="","",IFERROR(INDEX(Materiais!$D$6:$D$405,MATCH($B1077,Materiais!$A$6:$A$405,0)),0))</f>
        <v/>
      </c>
      <c r="G1077" s="18">
        <f>IF(OR(E1077="",F1077=""),"",E1077*F1077)</f>
        <v/>
      </c>
    </row>
    <row r="1078">
      <c r="A1078" s="16" t="n"/>
      <c r="B1078" s="16" t="n"/>
      <c r="C1078" s="16">
        <f>IF($B1078="","",IFERROR(INDEX(Materiais!$B$6:$B$405,MATCH($B1078,Materiais!$A$6:$A$405,0)),"Código não cadastrado"))</f>
        <v/>
      </c>
      <c r="D1078" s="16">
        <f>IF($B1078="","",IFERROR(INDEX(Materiais!$C$6:$C$405,MATCH($B1078,Materiais!$A$6:$A$405,0)),""))</f>
        <v/>
      </c>
      <c r="E1078" s="22" t="n"/>
      <c r="F1078" s="18">
        <f>IF($B1078="","",IFERROR(INDEX(Materiais!$D$6:$D$405,MATCH($B1078,Materiais!$A$6:$A$405,0)),0))</f>
        <v/>
      </c>
      <c r="G1078" s="18">
        <f>IF(OR(E1078="",F1078=""),"",E1078*F1078)</f>
        <v/>
      </c>
    </row>
    <row r="1079">
      <c r="A1079" s="16" t="n"/>
      <c r="B1079" s="16" t="n"/>
      <c r="C1079" s="16">
        <f>IF($B1079="","",IFERROR(INDEX(Materiais!$B$6:$B$405,MATCH($B1079,Materiais!$A$6:$A$405,0)),"Código não cadastrado"))</f>
        <v/>
      </c>
      <c r="D1079" s="16">
        <f>IF($B1079="","",IFERROR(INDEX(Materiais!$C$6:$C$405,MATCH($B1079,Materiais!$A$6:$A$405,0)),""))</f>
        <v/>
      </c>
      <c r="E1079" s="22" t="n"/>
      <c r="F1079" s="18">
        <f>IF($B1079="","",IFERROR(INDEX(Materiais!$D$6:$D$405,MATCH($B1079,Materiais!$A$6:$A$405,0)),0))</f>
        <v/>
      </c>
      <c r="G1079" s="18">
        <f>IF(OR(E1079="",F1079=""),"",E1079*F1079)</f>
        <v/>
      </c>
    </row>
    <row r="1080">
      <c r="A1080" s="16" t="n"/>
      <c r="B1080" s="16" t="n"/>
      <c r="C1080" s="16">
        <f>IF($B1080="","",IFERROR(INDEX(Materiais!$B$6:$B$405,MATCH($B1080,Materiais!$A$6:$A$405,0)),"Código não cadastrado"))</f>
        <v/>
      </c>
      <c r="D1080" s="16">
        <f>IF($B1080="","",IFERROR(INDEX(Materiais!$C$6:$C$405,MATCH($B1080,Materiais!$A$6:$A$405,0)),""))</f>
        <v/>
      </c>
      <c r="E1080" s="22" t="n"/>
      <c r="F1080" s="18">
        <f>IF($B1080="","",IFERROR(INDEX(Materiais!$D$6:$D$405,MATCH($B1080,Materiais!$A$6:$A$405,0)),0))</f>
        <v/>
      </c>
      <c r="G1080" s="18">
        <f>IF(OR(E1080="",F1080=""),"",E1080*F1080)</f>
        <v/>
      </c>
    </row>
    <row r="1081">
      <c r="A1081" s="16" t="n"/>
      <c r="B1081" s="16" t="n"/>
      <c r="C1081" s="16">
        <f>IF($B1081="","",IFERROR(INDEX(Materiais!$B$6:$B$405,MATCH($B1081,Materiais!$A$6:$A$405,0)),"Código não cadastrado"))</f>
        <v/>
      </c>
      <c r="D1081" s="16">
        <f>IF($B1081="","",IFERROR(INDEX(Materiais!$C$6:$C$405,MATCH($B1081,Materiais!$A$6:$A$405,0)),""))</f>
        <v/>
      </c>
      <c r="E1081" s="22" t="n"/>
      <c r="F1081" s="18">
        <f>IF($B1081="","",IFERROR(INDEX(Materiais!$D$6:$D$405,MATCH($B1081,Materiais!$A$6:$A$405,0)),0))</f>
        <v/>
      </c>
      <c r="G1081" s="18">
        <f>IF(OR(E1081="",F1081=""),"",E1081*F1081)</f>
        <v/>
      </c>
    </row>
    <row r="1082">
      <c r="A1082" s="16" t="n"/>
      <c r="B1082" s="16" t="n"/>
      <c r="C1082" s="16">
        <f>IF($B1082="","",IFERROR(INDEX(Materiais!$B$6:$B$405,MATCH($B1082,Materiais!$A$6:$A$405,0)),"Código não cadastrado"))</f>
        <v/>
      </c>
      <c r="D1082" s="16">
        <f>IF($B1082="","",IFERROR(INDEX(Materiais!$C$6:$C$405,MATCH($B1082,Materiais!$A$6:$A$405,0)),""))</f>
        <v/>
      </c>
      <c r="E1082" s="22" t="n"/>
      <c r="F1082" s="18">
        <f>IF($B1082="","",IFERROR(INDEX(Materiais!$D$6:$D$405,MATCH($B1082,Materiais!$A$6:$A$405,0)),0))</f>
        <v/>
      </c>
      <c r="G1082" s="18">
        <f>IF(OR(E1082="",F1082=""),"",E1082*F1082)</f>
        <v/>
      </c>
    </row>
    <row r="1083">
      <c r="A1083" s="16" t="n"/>
      <c r="B1083" s="16" t="n"/>
      <c r="C1083" s="16">
        <f>IF($B1083="","",IFERROR(INDEX(Materiais!$B$6:$B$405,MATCH($B1083,Materiais!$A$6:$A$405,0)),"Código não cadastrado"))</f>
        <v/>
      </c>
      <c r="D1083" s="16">
        <f>IF($B1083="","",IFERROR(INDEX(Materiais!$C$6:$C$405,MATCH($B1083,Materiais!$A$6:$A$405,0)),""))</f>
        <v/>
      </c>
      <c r="E1083" s="22" t="n"/>
      <c r="F1083" s="18">
        <f>IF($B1083="","",IFERROR(INDEX(Materiais!$D$6:$D$405,MATCH($B1083,Materiais!$A$6:$A$405,0)),0))</f>
        <v/>
      </c>
      <c r="G1083" s="18">
        <f>IF(OR(E1083="",F1083=""),"",E1083*F1083)</f>
        <v/>
      </c>
    </row>
    <row r="1084">
      <c r="A1084" s="16" t="n"/>
      <c r="B1084" s="16" t="n"/>
      <c r="C1084" s="16">
        <f>IF($B1084="","",IFERROR(INDEX(Materiais!$B$6:$B$405,MATCH($B1084,Materiais!$A$6:$A$405,0)),"Código não cadastrado"))</f>
        <v/>
      </c>
      <c r="D1084" s="16">
        <f>IF($B1084="","",IFERROR(INDEX(Materiais!$C$6:$C$405,MATCH($B1084,Materiais!$A$6:$A$405,0)),""))</f>
        <v/>
      </c>
      <c r="E1084" s="22" t="n"/>
      <c r="F1084" s="18">
        <f>IF($B1084="","",IFERROR(INDEX(Materiais!$D$6:$D$405,MATCH($B1084,Materiais!$A$6:$A$405,0)),0))</f>
        <v/>
      </c>
      <c r="G1084" s="18">
        <f>IF(OR(E1084="",F1084=""),"",E1084*F1084)</f>
        <v/>
      </c>
    </row>
    <row r="1085">
      <c r="A1085" s="16" t="n"/>
      <c r="B1085" s="16" t="n"/>
      <c r="C1085" s="16">
        <f>IF($B1085="","",IFERROR(INDEX(Materiais!$B$6:$B$405,MATCH($B1085,Materiais!$A$6:$A$405,0)),"Código não cadastrado"))</f>
        <v/>
      </c>
      <c r="D1085" s="16">
        <f>IF($B1085="","",IFERROR(INDEX(Materiais!$C$6:$C$405,MATCH($B1085,Materiais!$A$6:$A$405,0)),""))</f>
        <v/>
      </c>
      <c r="E1085" s="22" t="n"/>
      <c r="F1085" s="18">
        <f>IF($B1085="","",IFERROR(INDEX(Materiais!$D$6:$D$405,MATCH($B1085,Materiais!$A$6:$A$405,0)),0))</f>
        <v/>
      </c>
      <c r="G1085" s="18">
        <f>IF(OR(E1085="",F1085=""),"",E1085*F1085)</f>
        <v/>
      </c>
    </row>
    <row r="1086">
      <c r="A1086" s="16" t="n"/>
      <c r="B1086" s="16" t="n"/>
      <c r="C1086" s="16">
        <f>IF($B1086="","",IFERROR(INDEX(Materiais!$B$6:$B$405,MATCH($B1086,Materiais!$A$6:$A$405,0)),"Código não cadastrado"))</f>
        <v/>
      </c>
      <c r="D1086" s="16">
        <f>IF($B1086="","",IFERROR(INDEX(Materiais!$C$6:$C$405,MATCH($B1086,Materiais!$A$6:$A$405,0)),""))</f>
        <v/>
      </c>
      <c r="E1086" s="22" t="n"/>
      <c r="F1086" s="18">
        <f>IF($B1086="","",IFERROR(INDEX(Materiais!$D$6:$D$405,MATCH($B1086,Materiais!$A$6:$A$405,0)),0))</f>
        <v/>
      </c>
      <c r="G1086" s="18">
        <f>IF(OR(E1086="",F1086=""),"",E1086*F1086)</f>
        <v/>
      </c>
    </row>
    <row r="1087">
      <c r="A1087" s="16" t="n"/>
      <c r="B1087" s="16" t="n"/>
      <c r="C1087" s="16">
        <f>IF($B1087="","",IFERROR(INDEX(Materiais!$B$6:$B$405,MATCH($B1087,Materiais!$A$6:$A$405,0)),"Código não cadastrado"))</f>
        <v/>
      </c>
      <c r="D1087" s="16">
        <f>IF($B1087="","",IFERROR(INDEX(Materiais!$C$6:$C$405,MATCH($B1087,Materiais!$A$6:$A$405,0)),""))</f>
        <v/>
      </c>
      <c r="E1087" s="22" t="n"/>
      <c r="F1087" s="18">
        <f>IF($B1087="","",IFERROR(INDEX(Materiais!$D$6:$D$405,MATCH($B1087,Materiais!$A$6:$A$405,0)),0))</f>
        <v/>
      </c>
      <c r="G1087" s="18">
        <f>IF(OR(E1087="",F1087=""),"",E1087*F1087)</f>
        <v/>
      </c>
    </row>
    <row r="1088">
      <c r="A1088" s="16" t="n"/>
      <c r="B1088" s="16" t="n"/>
      <c r="C1088" s="16">
        <f>IF($B1088="","",IFERROR(INDEX(Materiais!$B$6:$B$405,MATCH($B1088,Materiais!$A$6:$A$405,0)),"Código não cadastrado"))</f>
        <v/>
      </c>
      <c r="D1088" s="16">
        <f>IF($B1088="","",IFERROR(INDEX(Materiais!$C$6:$C$405,MATCH($B1088,Materiais!$A$6:$A$405,0)),""))</f>
        <v/>
      </c>
      <c r="E1088" s="22" t="n"/>
      <c r="F1088" s="18">
        <f>IF($B1088="","",IFERROR(INDEX(Materiais!$D$6:$D$405,MATCH($B1088,Materiais!$A$6:$A$405,0)),0))</f>
        <v/>
      </c>
      <c r="G1088" s="18">
        <f>IF(OR(E1088="",F1088=""),"",E1088*F1088)</f>
        <v/>
      </c>
    </row>
    <row r="1089">
      <c r="A1089" s="16" t="n"/>
      <c r="B1089" s="16" t="n"/>
      <c r="C1089" s="16">
        <f>IF($B1089="","",IFERROR(INDEX(Materiais!$B$6:$B$405,MATCH($B1089,Materiais!$A$6:$A$405,0)),"Código não cadastrado"))</f>
        <v/>
      </c>
      <c r="D1089" s="16">
        <f>IF($B1089="","",IFERROR(INDEX(Materiais!$C$6:$C$405,MATCH($B1089,Materiais!$A$6:$A$405,0)),""))</f>
        <v/>
      </c>
      <c r="E1089" s="22" t="n"/>
      <c r="F1089" s="18">
        <f>IF($B1089="","",IFERROR(INDEX(Materiais!$D$6:$D$405,MATCH($B1089,Materiais!$A$6:$A$405,0)),0))</f>
        <v/>
      </c>
      <c r="G1089" s="18">
        <f>IF(OR(E1089="",F1089=""),"",E1089*F1089)</f>
        <v/>
      </c>
    </row>
    <row r="1090">
      <c r="A1090" s="16" t="n"/>
      <c r="B1090" s="16" t="n"/>
      <c r="C1090" s="16">
        <f>IF($B1090="","",IFERROR(INDEX(Materiais!$B$6:$B$405,MATCH($B1090,Materiais!$A$6:$A$405,0)),"Código não cadastrado"))</f>
        <v/>
      </c>
      <c r="D1090" s="16">
        <f>IF($B1090="","",IFERROR(INDEX(Materiais!$C$6:$C$405,MATCH($B1090,Materiais!$A$6:$A$405,0)),""))</f>
        <v/>
      </c>
      <c r="E1090" s="22" t="n"/>
      <c r="F1090" s="18">
        <f>IF($B1090="","",IFERROR(INDEX(Materiais!$D$6:$D$405,MATCH($B1090,Materiais!$A$6:$A$405,0)),0))</f>
        <v/>
      </c>
      <c r="G1090" s="18">
        <f>IF(OR(E1090="",F1090=""),"",E1090*F1090)</f>
        <v/>
      </c>
    </row>
    <row r="1091">
      <c r="A1091" s="16" t="n"/>
      <c r="B1091" s="16" t="n"/>
      <c r="C1091" s="16">
        <f>IF($B1091="","",IFERROR(INDEX(Materiais!$B$6:$B$405,MATCH($B1091,Materiais!$A$6:$A$405,0)),"Código não cadastrado"))</f>
        <v/>
      </c>
      <c r="D1091" s="16">
        <f>IF($B1091="","",IFERROR(INDEX(Materiais!$C$6:$C$405,MATCH($B1091,Materiais!$A$6:$A$405,0)),""))</f>
        <v/>
      </c>
      <c r="E1091" s="22" t="n"/>
      <c r="F1091" s="18">
        <f>IF($B1091="","",IFERROR(INDEX(Materiais!$D$6:$D$405,MATCH($B1091,Materiais!$A$6:$A$405,0)),0))</f>
        <v/>
      </c>
      <c r="G1091" s="18">
        <f>IF(OR(E1091="",F1091=""),"",E1091*F1091)</f>
        <v/>
      </c>
    </row>
    <row r="1092">
      <c r="A1092" s="16" t="n"/>
      <c r="B1092" s="16" t="n"/>
      <c r="C1092" s="16">
        <f>IF($B1092="","",IFERROR(INDEX(Materiais!$B$6:$B$405,MATCH($B1092,Materiais!$A$6:$A$405,0)),"Código não cadastrado"))</f>
        <v/>
      </c>
      <c r="D1092" s="16">
        <f>IF($B1092="","",IFERROR(INDEX(Materiais!$C$6:$C$405,MATCH($B1092,Materiais!$A$6:$A$405,0)),""))</f>
        <v/>
      </c>
      <c r="E1092" s="22" t="n"/>
      <c r="F1092" s="18">
        <f>IF($B1092="","",IFERROR(INDEX(Materiais!$D$6:$D$405,MATCH($B1092,Materiais!$A$6:$A$405,0)),0))</f>
        <v/>
      </c>
      <c r="G1092" s="18">
        <f>IF(OR(E1092="",F1092=""),"",E1092*F1092)</f>
        <v/>
      </c>
    </row>
    <row r="1093">
      <c r="A1093" s="16" t="n"/>
      <c r="B1093" s="16" t="n"/>
      <c r="C1093" s="16">
        <f>IF($B1093="","",IFERROR(INDEX(Materiais!$B$6:$B$405,MATCH($B1093,Materiais!$A$6:$A$405,0)),"Código não cadastrado"))</f>
        <v/>
      </c>
      <c r="D1093" s="16">
        <f>IF($B1093="","",IFERROR(INDEX(Materiais!$C$6:$C$405,MATCH($B1093,Materiais!$A$6:$A$405,0)),""))</f>
        <v/>
      </c>
      <c r="E1093" s="22" t="n"/>
      <c r="F1093" s="18">
        <f>IF($B1093="","",IFERROR(INDEX(Materiais!$D$6:$D$405,MATCH($B1093,Materiais!$A$6:$A$405,0)),0))</f>
        <v/>
      </c>
      <c r="G1093" s="18">
        <f>IF(OR(E1093="",F1093=""),"",E1093*F1093)</f>
        <v/>
      </c>
    </row>
    <row r="1094">
      <c r="A1094" s="16" t="n"/>
      <c r="B1094" s="16" t="n"/>
      <c r="C1094" s="16">
        <f>IF($B1094="","",IFERROR(INDEX(Materiais!$B$6:$B$405,MATCH($B1094,Materiais!$A$6:$A$405,0)),"Código não cadastrado"))</f>
        <v/>
      </c>
      <c r="D1094" s="16">
        <f>IF($B1094="","",IFERROR(INDEX(Materiais!$C$6:$C$405,MATCH($B1094,Materiais!$A$6:$A$405,0)),""))</f>
        <v/>
      </c>
      <c r="E1094" s="22" t="n"/>
      <c r="F1094" s="18">
        <f>IF($B1094="","",IFERROR(INDEX(Materiais!$D$6:$D$405,MATCH($B1094,Materiais!$A$6:$A$405,0)),0))</f>
        <v/>
      </c>
      <c r="G1094" s="18">
        <f>IF(OR(E1094="",F1094=""),"",E1094*F1094)</f>
        <v/>
      </c>
    </row>
    <row r="1095">
      <c r="A1095" s="16" t="n"/>
      <c r="B1095" s="16" t="n"/>
      <c r="C1095" s="16">
        <f>IF($B1095="","",IFERROR(INDEX(Materiais!$B$6:$B$405,MATCH($B1095,Materiais!$A$6:$A$405,0)),"Código não cadastrado"))</f>
        <v/>
      </c>
      <c r="D1095" s="16">
        <f>IF($B1095="","",IFERROR(INDEX(Materiais!$C$6:$C$405,MATCH($B1095,Materiais!$A$6:$A$405,0)),""))</f>
        <v/>
      </c>
      <c r="E1095" s="22" t="n"/>
      <c r="F1095" s="18">
        <f>IF($B1095="","",IFERROR(INDEX(Materiais!$D$6:$D$405,MATCH($B1095,Materiais!$A$6:$A$405,0)),0))</f>
        <v/>
      </c>
      <c r="G1095" s="18">
        <f>IF(OR(E1095="",F1095=""),"",E1095*F1095)</f>
        <v/>
      </c>
    </row>
    <row r="1096">
      <c r="A1096" s="16" t="n"/>
      <c r="B1096" s="16" t="n"/>
      <c r="C1096" s="16">
        <f>IF($B1096="","",IFERROR(INDEX(Materiais!$B$6:$B$405,MATCH($B1096,Materiais!$A$6:$A$405,0)),"Código não cadastrado"))</f>
        <v/>
      </c>
      <c r="D1096" s="16">
        <f>IF($B1096="","",IFERROR(INDEX(Materiais!$C$6:$C$405,MATCH($B1096,Materiais!$A$6:$A$405,0)),""))</f>
        <v/>
      </c>
      <c r="E1096" s="22" t="n"/>
      <c r="F1096" s="18">
        <f>IF($B1096="","",IFERROR(INDEX(Materiais!$D$6:$D$405,MATCH($B1096,Materiais!$A$6:$A$405,0)),0))</f>
        <v/>
      </c>
      <c r="G1096" s="18">
        <f>IF(OR(E1096="",F1096=""),"",E1096*F1096)</f>
        <v/>
      </c>
    </row>
    <row r="1097">
      <c r="A1097" s="16" t="n"/>
      <c r="B1097" s="16" t="n"/>
      <c r="C1097" s="16">
        <f>IF($B1097="","",IFERROR(INDEX(Materiais!$B$6:$B$405,MATCH($B1097,Materiais!$A$6:$A$405,0)),"Código não cadastrado"))</f>
        <v/>
      </c>
      <c r="D1097" s="16">
        <f>IF($B1097="","",IFERROR(INDEX(Materiais!$C$6:$C$405,MATCH($B1097,Materiais!$A$6:$A$405,0)),""))</f>
        <v/>
      </c>
      <c r="E1097" s="22" t="n"/>
      <c r="F1097" s="18">
        <f>IF($B1097="","",IFERROR(INDEX(Materiais!$D$6:$D$405,MATCH($B1097,Materiais!$A$6:$A$405,0)),0))</f>
        <v/>
      </c>
      <c r="G1097" s="18">
        <f>IF(OR(E1097="",F1097=""),"",E1097*F1097)</f>
        <v/>
      </c>
    </row>
    <row r="1098">
      <c r="A1098" s="16" t="n"/>
      <c r="B1098" s="16" t="n"/>
      <c r="C1098" s="16">
        <f>IF($B1098="","",IFERROR(INDEX(Materiais!$B$6:$B$405,MATCH($B1098,Materiais!$A$6:$A$405,0)),"Código não cadastrado"))</f>
        <v/>
      </c>
      <c r="D1098" s="16">
        <f>IF($B1098="","",IFERROR(INDEX(Materiais!$C$6:$C$405,MATCH($B1098,Materiais!$A$6:$A$405,0)),""))</f>
        <v/>
      </c>
      <c r="E1098" s="22" t="n"/>
      <c r="F1098" s="18">
        <f>IF($B1098="","",IFERROR(INDEX(Materiais!$D$6:$D$405,MATCH($B1098,Materiais!$A$6:$A$405,0)),0))</f>
        <v/>
      </c>
      <c r="G1098" s="18">
        <f>IF(OR(E1098="",F1098=""),"",E1098*F1098)</f>
        <v/>
      </c>
    </row>
    <row r="1099">
      <c r="A1099" s="16" t="n"/>
      <c r="B1099" s="16" t="n"/>
      <c r="C1099" s="16">
        <f>IF($B1099="","",IFERROR(INDEX(Materiais!$B$6:$B$405,MATCH($B1099,Materiais!$A$6:$A$405,0)),"Código não cadastrado"))</f>
        <v/>
      </c>
      <c r="D1099" s="16">
        <f>IF($B1099="","",IFERROR(INDEX(Materiais!$C$6:$C$405,MATCH($B1099,Materiais!$A$6:$A$405,0)),""))</f>
        <v/>
      </c>
      <c r="E1099" s="22" t="n"/>
      <c r="F1099" s="18">
        <f>IF($B1099="","",IFERROR(INDEX(Materiais!$D$6:$D$405,MATCH($B1099,Materiais!$A$6:$A$405,0)),0))</f>
        <v/>
      </c>
      <c r="G1099" s="18">
        <f>IF(OR(E1099="",F1099=""),"",E1099*F1099)</f>
        <v/>
      </c>
    </row>
    <row r="1100">
      <c r="A1100" s="16" t="n"/>
      <c r="B1100" s="16" t="n"/>
      <c r="C1100" s="16">
        <f>IF($B1100="","",IFERROR(INDEX(Materiais!$B$6:$B$405,MATCH($B1100,Materiais!$A$6:$A$405,0)),"Código não cadastrado"))</f>
        <v/>
      </c>
      <c r="D1100" s="16">
        <f>IF($B1100="","",IFERROR(INDEX(Materiais!$C$6:$C$405,MATCH($B1100,Materiais!$A$6:$A$405,0)),""))</f>
        <v/>
      </c>
      <c r="E1100" s="22" t="n"/>
      <c r="F1100" s="18">
        <f>IF($B1100="","",IFERROR(INDEX(Materiais!$D$6:$D$405,MATCH($B1100,Materiais!$A$6:$A$405,0)),0))</f>
        <v/>
      </c>
      <c r="G1100" s="18">
        <f>IF(OR(E1100="",F1100=""),"",E1100*F1100)</f>
        <v/>
      </c>
    </row>
    <row r="1101">
      <c r="A1101" s="16" t="n"/>
      <c r="B1101" s="16" t="n"/>
      <c r="C1101" s="16">
        <f>IF($B1101="","",IFERROR(INDEX(Materiais!$B$6:$B$405,MATCH($B1101,Materiais!$A$6:$A$405,0)),"Código não cadastrado"))</f>
        <v/>
      </c>
      <c r="D1101" s="16">
        <f>IF($B1101="","",IFERROR(INDEX(Materiais!$C$6:$C$405,MATCH($B1101,Materiais!$A$6:$A$405,0)),""))</f>
        <v/>
      </c>
      <c r="E1101" s="22" t="n"/>
      <c r="F1101" s="18">
        <f>IF($B1101="","",IFERROR(INDEX(Materiais!$D$6:$D$405,MATCH($B1101,Materiais!$A$6:$A$405,0)),0))</f>
        <v/>
      </c>
      <c r="G1101" s="18">
        <f>IF(OR(E1101="",F1101=""),"",E1101*F1101)</f>
        <v/>
      </c>
    </row>
    <row r="1102">
      <c r="A1102" s="16" t="n"/>
      <c r="B1102" s="16" t="n"/>
      <c r="C1102" s="16">
        <f>IF($B1102="","",IFERROR(INDEX(Materiais!$B$6:$B$405,MATCH($B1102,Materiais!$A$6:$A$405,0)),"Código não cadastrado"))</f>
        <v/>
      </c>
      <c r="D1102" s="16">
        <f>IF($B1102="","",IFERROR(INDEX(Materiais!$C$6:$C$405,MATCH($B1102,Materiais!$A$6:$A$405,0)),""))</f>
        <v/>
      </c>
      <c r="E1102" s="22" t="n"/>
      <c r="F1102" s="18">
        <f>IF($B1102="","",IFERROR(INDEX(Materiais!$D$6:$D$405,MATCH($B1102,Materiais!$A$6:$A$405,0)),0))</f>
        <v/>
      </c>
      <c r="G1102" s="18">
        <f>IF(OR(E1102="",F1102=""),"",E1102*F1102)</f>
        <v/>
      </c>
    </row>
    <row r="1103">
      <c r="A1103" s="16" t="n"/>
      <c r="B1103" s="16" t="n"/>
      <c r="C1103" s="16">
        <f>IF($B1103="","",IFERROR(INDEX(Materiais!$B$6:$B$405,MATCH($B1103,Materiais!$A$6:$A$405,0)),"Código não cadastrado"))</f>
        <v/>
      </c>
      <c r="D1103" s="16">
        <f>IF($B1103="","",IFERROR(INDEX(Materiais!$C$6:$C$405,MATCH($B1103,Materiais!$A$6:$A$405,0)),""))</f>
        <v/>
      </c>
      <c r="E1103" s="22" t="n"/>
      <c r="F1103" s="18">
        <f>IF($B1103="","",IFERROR(INDEX(Materiais!$D$6:$D$405,MATCH($B1103,Materiais!$A$6:$A$405,0)),0))</f>
        <v/>
      </c>
      <c r="G1103" s="18">
        <f>IF(OR(E1103="",F1103=""),"",E1103*F1103)</f>
        <v/>
      </c>
    </row>
    <row r="1104">
      <c r="A1104" s="16" t="n"/>
      <c r="B1104" s="16" t="n"/>
      <c r="C1104" s="16">
        <f>IF($B1104="","",IFERROR(INDEX(Materiais!$B$6:$B$405,MATCH($B1104,Materiais!$A$6:$A$405,0)),"Código não cadastrado"))</f>
        <v/>
      </c>
      <c r="D1104" s="16">
        <f>IF($B1104="","",IFERROR(INDEX(Materiais!$C$6:$C$405,MATCH($B1104,Materiais!$A$6:$A$405,0)),""))</f>
        <v/>
      </c>
      <c r="E1104" s="22" t="n"/>
      <c r="F1104" s="18">
        <f>IF($B1104="","",IFERROR(INDEX(Materiais!$D$6:$D$405,MATCH($B1104,Materiais!$A$6:$A$405,0)),0))</f>
        <v/>
      </c>
      <c r="G1104" s="18">
        <f>IF(OR(E1104="",F1104=""),"",E1104*F1104)</f>
        <v/>
      </c>
    </row>
    <row r="1105">
      <c r="A1105" s="16" t="n"/>
      <c r="B1105" s="16" t="n"/>
      <c r="C1105" s="16">
        <f>IF($B1105="","",IFERROR(INDEX(Materiais!$B$6:$B$405,MATCH($B1105,Materiais!$A$6:$A$405,0)),"Código não cadastrado"))</f>
        <v/>
      </c>
      <c r="D1105" s="16">
        <f>IF($B1105="","",IFERROR(INDEX(Materiais!$C$6:$C$405,MATCH($B1105,Materiais!$A$6:$A$405,0)),""))</f>
        <v/>
      </c>
      <c r="E1105" s="22" t="n"/>
      <c r="F1105" s="18">
        <f>IF($B1105="","",IFERROR(INDEX(Materiais!$D$6:$D$405,MATCH($B1105,Materiais!$A$6:$A$405,0)),0))</f>
        <v/>
      </c>
      <c r="G1105" s="18">
        <f>IF(OR(E1105="",F1105=""),"",E1105*F1105)</f>
        <v/>
      </c>
    </row>
    <row r="1106">
      <c r="A1106" s="16" t="n"/>
      <c r="B1106" s="16" t="n"/>
      <c r="C1106" s="16">
        <f>IF($B1106="","",IFERROR(INDEX(Materiais!$B$6:$B$405,MATCH($B1106,Materiais!$A$6:$A$405,0)),"Código não cadastrado"))</f>
        <v/>
      </c>
      <c r="D1106" s="16">
        <f>IF($B1106="","",IFERROR(INDEX(Materiais!$C$6:$C$405,MATCH($B1106,Materiais!$A$6:$A$405,0)),""))</f>
        <v/>
      </c>
      <c r="E1106" s="22" t="n"/>
      <c r="F1106" s="18">
        <f>IF($B1106="","",IFERROR(INDEX(Materiais!$D$6:$D$405,MATCH($B1106,Materiais!$A$6:$A$405,0)),0))</f>
        <v/>
      </c>
      <c r="G1106" s="18">
        <f>IF(OR(E1106="",F1106=""),"",E1106*F1106)</f>
        <v/>
      </c>
    </row>
    <row r="1107">
      <c r="A1107" s="16" t="n"/>
      <c r="B1107" s="16" t="n"/>
      <c r="C1107" s="16">
        <f>IF($B1107="","",IFERROR(INDEX(Materiais!$B$6:$B$405,MATCH($B1107,Materiais!$A$6:$A$405,0)),"Código não cadastrado"))</f>
        <v/>
      </c>
      <c r="D1107" s="16">
        <f>IF($B1107="","",IFERROR(INDEX(Materiais!$C$6:$C$405,MATCH($B1107,Materiais!$A$6:$A$405,0)),""))</f>
        <v/>
      </c>
      <c r="E1107" s="22" t="n"/>
      <c r="F1107" s="18">
        <f>IF($B1107="","",IFERROR(INDEX(Materiais!$D$6:$D$405,MATCH($B1107,Materiais!$A$6:$A$405,0)),0))</f>
        <v/>
      </c>
      <c r="G1107" s="18">
        <f>IF(OR(E1107="",F1107=""),"",E1107*F1107)</f>
        <v/>
      </c>
    </row>
    <row r="1108">
      <c r="A1108" s="16" t="n"/>
      <c r="B1108" s="16" t="n"/>
      <c r="C1108" s="16">
        <f>IF($B1108="","",IFERROR(INDEX(Materiais!$B$6:$B$405,MATCH($B1108,Materiais!$A$6:$A$405,0)),"Código não cadastrado"))</f>
        <v/>
      </c>
      <c r="D1108" s="16">
        <f>IF($B1108="","",IFERROR(INDEX(Materiais!$C$6:$C$405,MATCH($B1108,Materiais!$A$6:$A$405,0)),""))</f>
        <v/>
      </c>
      <c r="E1108" s="22" t="n"/>
      <c r="F1108" s="18">
        <f>IF($B1108="","",IFERROR(INDEX(Materiais!$D$6:$D$405,MATCH($B1108,Materiais!$A$6:$A$405,0)),0))</f>
        <v/>
      </c>
      <c r="G1108" s="18">
        <f>IF(OR(E1108="",F1108=""),"",E1108*F1108)</f>
        <v/>
      </c>
    </row>
    <row r="1109">
      <c r="A1109" s="16" t="n"/>
      <c r="B1109" s="16" t="n"/>
      <c r="C1109" s="16">
        <f>IF($B1109="","",IFERROR(INDEX(Materiais!$B$6:$B$405,MATCH($B1109,Materiais!$A$6:$A$405,0)),"Código não cadastrado"))</f>
        <v/>
      </c>
      <c r="D1109" s="16">
        <f>IF($B1109="","",IFERROR(INDEX(Materiais!$C$6:$C$405,MATCH($B1109,Materiais!$A$6:$A$405,0)),""))</f>
        <v/>
      </c>
      <c r="E1109" s="22" t="n"/>
      <c r="F1109" s="18">
        <f>IF($B1109="","",IFERROR(INDEX(Materiais!$D$6:$D$405,MATCH($B1109,Materiais!$A$6:$A$405,0)),0))</f>
        <v/>
      </c>
      <c r="G1109" s="18">
        <f>IF(OR(E1109="",F1109=""),"",E1109*F1109)</f>
        <v/>
      </c>
    </row>
    <row r="1110">
      <c r="A1110" s="16" t="n"/>
      <c r="B1110" s="16" t="n"/>
      <c r="C1110" s="16">
        <f>IF($B1110="","",IFERROR(INDEX(Materiais!$B$6:$B$405,MATCH($B1110,Materiais!$A$6:$A$405,0)),"Código não cadastrado"))</f>
        <v/>
      </c>
      <c r="D1110" s="16">
        <f>IF($B1110="","",IFERROR(INDEX(Materiais!$C$6:$C$405,MATCH($B1110,Materiais!$A$6:$A$405,0)),""))</f>
        <v/>
      </c>
      <c r="E1110" s="22" t="n"/>
      <c r="F1110" s="18">
        <f>IF($B1110="","",IFERROR(INDEX(Materiais!$D$6:$D$405,MATCH($B1110,Materiais!$A$6:$A$405,0)),0))</f>
        <v/>
      </c>
      <c r="G1110" s="18">
        <f>IF(OR(E1110="",F1110=""),"",E1110*F1110)</f>
        <v/>
      </c>
    </row>
    <row r="1111">
      <c r="A1111" s="16" t="n"/>
      <c r="B1111" s="16" t="n"/>
      <c r="C1111" s="16">
        <f>IF($B1111="","",IFERROR(INDEX(Materiais!$B$6:$B$405,MATCH($B1111,Materiais!$A$6:$A$405,0)),"Código não cadastrado"))</f>
        <v/>
      </c>
      <c r="D1111" s="16">
        <f>IF($B1111="","",IFERROR(INDEX(Materiais!$C$6:$C$405,MATCH($B1111,Materiais!$A$6:$A$405,0)),""))</f>
        <v/>
      </c>
      <c r="E1111" s="22" t="n"/>
      <c r="F1111" s="18">
        <f>IF($B1111="","",IFERROR(INDEX(Materiais!$D$6:$D$405,MATCH($B1111,Materiais!$A$6:$A$405,0)),0))</f>
        <v/>
      </c>
      <c r="G1111" s="18">
        <f>IF(OR(E1111="",F1111=""),"",E1111*F1111)</f>
        <v/>
      </c>
    </row>
    <row r="1112">
      <c r="A1112" s="16" t="n"/>
      <c r="B1112" s="16" t="n"/>
      <c r="C1112" s="16">
        <f>IF($B1112="","",IFERROR(INDEX(Materiais!$B$6:$B$405,MATCH($B1112,Materiais!$A$6:$A$405,0)),"Código não cadastrado"))</f>
        <v/>
      </c>
      <c r="D1112" s="16">
        <f>IF($B1112="","",IFERROR(INDEX(Materiais!$C$6:$C$405,MATCH($B1112,Materiais!$A$6:$A$405,0)),""))</f>
        <v/>
      </c>
      <c r="E1112" s="22" t="n"/>
      <c r="F1112" s="18">
        <f>IF($B1112="","",IFERROR(INDEX(Materiais!$D$6:$D$405,MATCH($B1112,Materiais!$A$6:$A$405,0)),0))</f>
        <v/>
      </c>
      <c r="G1112" s="18">
        <f>IF(OR(E1112="",F1112=""),"",E1112*F1112)</f>
        <v/>
      </c>
    </row>
    <row r="1113">
      <c r="A1113" s="16" t="n"/>
      <c r="B1113" s="16" t="n"/>
      <c r="C1113" s="16">
        <f>IF($B1113="","",IFERROR(INDEX(Materiais!$B$6:$B$405,MATCH($B1113,Materiais!$A$6:$A$405,0)),"Código não cadastrado"))</f>
        <v/>
      </c>
      <c r="D1113" s="16">
        <f>IF($B1113="","",IFERROR(INDEX(Materiais!$C$6:$C$405,MATCH($B1113,Materiais!$A$6:$A$405,0)),""))</f>
        <v/>
      </c>
      <c r="E1113" s="22" t="n"/>
      <c r="F1113" s="18">
        <f>IF($B1113="","",IFERROR(INDEX(Materiais!$D$6:$D$405,MATCH($B1113,Materiais!$A$6:$A$405,0)),0))</f>
        <v/>
      </c>
      <c r="G1113" s="18">
        <f>IF(OR(E1113="",F1113=""),"",E1113*F1113)</f>
        <v/>
      </c>
    </row>
    <row r="1114">
      <c r="A1114" s="16" t="n"/>
      <c r="B1114" s="16" t="n"/>
      <c r="C1114" s="16">
        <f>IF($B1114="","",IFERROR(INDEX(Materiais!$B$6:$B$405,MATCH($B1114,Materiais!$A$6:$A$405,0)),"Código não cadastrado"))</f>
        <v/>
      </c>
      <c r="D1114" s="16">
        <f>IF($B1114="","",IFERROR(INDEX(Materiais!$C$6:$C$405,MATCH($B1114,Materiais!$A$6:$A$405,0)),""))</f>
        <v/>
      </c>
      <c r="E1114" s="22" t="n"/>
      <c r="F1114" s="18">
        <f>IF($B1114="","",IFERROR(INDEX(Materiais!$D$6:$D$405,MATCH($B1114,Materiais!$A$6:$A$405,0)),0))</f>
        <v/>
      </c>
      <c r="G1114" s="18">
        <f>IF(OR(E1114="",F1114=""),"",E1114*F1114)</f>
        <v/>
      </c>
    </row>
    <row r="1115">
      <c r="A1115" s="16" t="n"/>
      <c r="B1115" s="16" t="n"/>
      <c r="C1115" s="16">
        <f>IF($B1115="","",IFERROR(INDEX(Materiais!$B$6:$B$405,MATCH($B1115,Materiais!$A$6:$A$405,0)),"Código não cadastrado"))</f>
        <v/>
      </c>
      <c r="D1115" s="16">
        <f>IF($B1115="","",IFERROR(INDEX(Materiais!$C$6:$C$405,MATCH($B1115,Materiais!$A$6:$A$405,0)),""))</f>
        <v/>
      </c>
      <c r="E1115" s="22" t="n"/>
      <c r="F1115" s="18">
        <f>IF($B1115="","",IFERROR(INDEX(Materiais!$D$6:$D$405,MATCH($B1115,Materiais!$A$6:$A$405,0)),0))</f>
        <v/>
      </c>
      <c r="G1115" s="18">
        <f>IF(OR(E1115="",F1115=""),"",E1115*F1115)</f>
        <v/>
      </c>
    </row>
    <row r="1116">
      <c r="A1116" s="16" t="n"/>
      <c r="B1116" s="16" t="n"/>
      <c r="C1116" s="16">
        <f>IF($B1116="","",IFERROR(INDEX(Materiais!$B$6:$B$405,MATCH($B1116,Materiais!$A$6:$A$405,0)),"Código não cadastrado"))</f>
        <v/>
      </c>
      <c r="D1116" s="16">
        <f>IF($B1116="","",IFERROR(INDEX(Materiais!$C$6:$C$405,MATCH($B1116,Materiais!$A$6:$A$405,0)),""))</f>
        <v/>
      </c>
      <c r="E1116" s="22" t="n"/>
      <c r="F1116" s="18">
        <f>IF($B1116="","",IFERROR(INDEX(Materiais!$D$6:$D$405,MATCH($B1116,Materiais!$A$6:$A$405,0)),0))</f>
        <v/>
      </c>
      <c r="G1116" s="18">
        <f>IF(OR(E1116="",F1116=""),"",E1116*F1116)</f>
        <v/>
      </c>
    </row>
    <row r="1117">
      <c r="A1117" s="16" t="n"/>
      <c r="B1117" s="16" t="n"/>
      <c r="C1117" s="16">
        <f>IF($B1117="","",IFERROR(INDEX(Materiais!$B$6:$B$405,MATCH($B1117,Materiais!$A$6:$A$405,0)),"Código não cadastrado"))</f>
        <v/>
      </c>
      <c r="D1117" s="16">
        <f>IF($B1117="","",IFERROR(INDEX(Materiais!$C$6:$C$405,MATCH($B1117,Materiais!$A$6:$A$405,0)),""))</f>
        <v/>
      </c>
      <c r="E1117" s="22" t="n"/>
      <c r="F1117" s="18">
        <f>IF($B1117="","",IFERROR(INDEX(Materiais!$D$6:$D$405,MATCH($B1117,Materiais!$A$6:$A$405,0)),0))</f>
        <v/>
      </c>
      <c r="G1117" s="18">
        <f>IF(OR(E1117="",F1117=""),"",E1117*F1117)</f>
        <v/>
      </c>
    </row>
    <row r="1118">
      <c r="A1118" s="16" t="n"/>
      <c r="B1118" s="16" t="n"/>
      <c r="C1118" s="16">
        <f>IF($B1118="","",IFERROR(INDEX(Materiais!$B$6:$B$405,MATCH($B1118,Materiais!$A$6:$A$405,0)),"Código não cadastrado"))</f>
        <v/>
      </c>
      <c r="D1118" s="16">
        <f>IF($B1118="","",IFERROR(INDEX(Materiais!$C$6:$C$405,MATCH($B1118,Materiais!$A$6:$A$405,0)),""))</f>
        <v/>
      </c>
      <c r="E1118" s="22" t="n"/>
      <c r="F1118" s="18">
        <f>IF($B1118="","",IFERROR(INDEX(Materiais!$D$6:$D$405,MATCH($B1118,Materiais!$A$6:$A$405,0)),0))</f>
        <v/>
      </c>
      <c r="G1118" s="18">
        <f>IF(OR(E1118="",F1118=""),"",E1118*F1118)</f>
        <v/>
      </c>
    </row>
    <row r="1119">
      <c r="A1119" s="16" t="n"/>
      <c r="B1119" s="16" t="n"/>
      <c r="C1119" s="16">
        <f>IF($B1119="","",IFERROR(INDEX(Materiais!$B$6:$B$405,MATCH($B1119,Materiais!$A$6:$A$405,0)),"Código não cadastrado"))</f>
        <v/>
      </c>
      <c r="D1119" s="16">
        <f>IF($B1119="","",IFERROR(INDEX(Materiais!$C$6:$C$405,MATCH($B1119,Materiais!$A$6:$A$405,0)),""))</f>
        <v/>
      </c>
      <c r="E1119" s="22" t="n"/>
      <c r="F1119" s="18">
        <f>IF($B1119="","",IFERROR(INDEX(Materiais!$D$6:$D$405,MATCH($B1119,Materiais!$A$6:$A$405,0)),0))</f>
        <v/>
      </c>
      <c r="G1119" s="18">
        <f>IF(OR(E1119="",F1119=""),"",E1119*F1119)</f>
        <v/>
      </c>
    </row>
    <row r="1120">
      <c r="A1120" s="16" t="n"/>
      <c r="B1120" s="16" t="n"/>
      <c r="C1120" s="16">
        <f>IF($B1120="","",IFERROR(INDEX(Materiais!$B$6:$B$405,MATCH($B1120,Materiais!$A$6:$A$405,0)),"Código não cadastrado"))</f>
        <v/>
      </c>
      <c r="D1120" s="16">
        <f>IF($B1120="","",IFERROR(INDEX(Materiais!$C$6:$C$405,MATCH($B1120,Materiais!$A$6:$A$405,0)),""))</f>
        <v/>
      </c>
      <c r="E1120" s="22" t="n"/>
      <c r="F1120" s="18">
        <f>IF($B1120="","",IFERROR(INDEX(Materiais!$D$6:$D$405,MATCH($B1120,Materiais!$A$6:$A$405,0)),0))</f>
        <v/>
      </c>
      <c r="G1120" s="18">
        <f>IF(OR(E1120="",F1120=""),"",E1120*F1120)</f>
        <v/>
      </c>
    </row>
    <row r="1121">
      <c r="A1121" s="16" t="n"/>
      <c r="B1121" s="16" t="n"/>
      <c r="C1121" s="16">
        <f>IF($B1121="","",IFERROR(INDEX(Materiais!$B$6:$B$405,MATCH($B1121,Materiais!$A$6:$A$405,0)),"Código não cadastrado"))</f>
        <v/>
      </c>
      <c r="D1121" s="16">
        <f>IF($B1121="","",IFERROR(INDEX(Materiais!$C$6:$C$405,MATCH($B1121,Materiais!$A$6:$A$405,0)),""))</f>
        <v/>
      </c>
      <c r="E1121" s="22" t="n"/>
      <c r="F1121" s="18">
        <f>IF($B1121="","",IFERROR(INDEX(Materiais!$D$6:$D$405,MATCH($B1121,Materiais!$A$6:$A$405,0)),0))</f>
        <v/>
      </c>
      <c r="G1121" s="18">
        <f>IF(OR(E1121="",F1121=""),"",E1121*F1121)</f>
        <v/>
      </c>
    </row>
    <row r="1122">
      <c r="A1122" s="16" t="n"/>
      <c r="B1122" s="16" t="n"/>
      <c r="C1122" s="16">
        <f>IF($B1122="","",IFERROR(INDEX(Materiais!$B$6:$B$405,MATCH($B1122,Materiais!$A$6:$A$405,0)),"Código não cadastrado"))</f>
        <v/>
      </c>
      <c r="D1122" s="16">
        <f>IF($B1122="","",IFERROR(INDEX(Materiais!$C$6:$C$405,MATCH($B1122,Materiais!$A$6:$A$405,0)),""))</f>
        <v/>
      </c>
      <c r="E1122" s="22" t="n"/>
      <c r="F1122" s="18">
        <f>IF($B1122="","",IFERROR(INDEX(Materiais!$D$6:$D$405,MATCH($B1122,Materiais!$A$6:$A$405,0)),0))</f>
        <v/>
      </c>
      <c r="G1122" s="18">
        <f>IF(OR(E1122="",F1122=""),"",E1122*F1122)</f>
        <v/>
      </c>
    </row>
    <row r="1123">
      <c r="A1123" s="16" t="n"/>
      <c r="B1123" s="16" t="n"/>
      <c r="C1123" s="16">
        <f>IF($B1123="","",IFERROR(INDEX(Materiais!$B$6:$B$405,MATCH($B1123,Materiais!$A$6:$A$405,0)),"Código não cadastrado"))</f>
        <v/>
      </c>
      <c r="D1123" s="16">
        <f>IF($B1123="","",IFERROR(INDEX(Materiais!$C$6:$C$405,MATCH($B1123,Materiais!$A$6:$A$405,0)),""))</f>
        <v/>
      </c>
      <c r="E1123" s="22" t="n"/>
      <c r="F1123" s="18">
        <f>IF($B1123="","",IFERROR(INDEX(Materiais!$D$6:$D$405,MATCH($B1123,Materiais!$A$6:$A$405,0)),0))</f>
        <v/>
      </c>
      <c r="G1123" s="18">
        <f>IF(OR(E1123="",F1123=""),"",E1123*F1123)</f>
        <v/>
      </c>
    </row>
    <row r="1124">
      <c r="A1124" s="16" t="n"/>
      <c r="B1124" s="16" t="n"/>
      <c r="C1124" s="16">
        <f>IF($B1124="","",IFERROR(INDEX(Materiais!$B$6:$B$405,MATCH($B1124,Materiais!$A$6:$A$405,0)),"Código não cadastrado"))</f>
        <v/>
      </c>
      <c r="D1124" s="16">
        <f>IF($B1124="","",IFERROR(INDEX(Materiais!$C$6:$C$405,MATCH($B1124,Materiais!$A$6:$A$405,0)),""))</f>
        <v/>
      </c>
      <c r="E1124" s="22" t="n"/>
      <c r="F1124" s="18">
        <f>IF($B1124="","",IFERROR(INDEX(Materiais!$D$6:$D$405,MATCH($B1124,Materiais!$A$6:$A$405,0)),0))</f>
        <v/>
      </c>
      <c r="G1124" s="18">
        <f>IF(OR(E1124="",F1124=""),"",E1124*F1124)</f>
        <v/>
      </c>
    </row>
    <row r="1125">
      <c r="A1125" s="16" t="n"/>
      <c r="B1125" s="16" t="n"/>
      <c r="C1125" s="16">
        <f>IF($B1125="","",IFERROR(INDEX(Materiais!$B$6:$B$405,MATCH($B1125,Materiais!$A$6:$A$405,0)),"Código não cadastrado"))</f>
        <v/>
      </c>
      <c r="D1125" s="16">
        <f>IF($B1125="","",IFERROR(INDEX(Materiais!$C$6:$C$405,MATCH($B1125,Materiais!$A$6:$A$405,0)),""))</f>
        <v/>
      </c>
      <c r="E1125" s="22" t="n"/>
      <c r="F1125" s="18">
        <f>IF($B1125="","",IFERROR(INDEX(Materiais!$D$6:$D$405,MATCH($B1125,Materiais!$A$6:$A$405,0)),0))</f>
        <v/>
      </c>
      <c r="G1125" s="18">
        <f>IF(OR(E1125="",F1125=""),"",E1125*F1125)</f>
        <v/>
      </c>
    </row>
    <row r="1126">
      <c r="A1126" s="16" t="n"/>
      <c r="B1126" s="16" t="n"/>
      <c r="C1126" s="16">
        <f>IF($B1126="","",IFERROR(INDEX(Materiais!$B$6:$B$405,MATCH($B1126,Materiais!$A$6:$A$405,0)),"Código não cadastrado"))</f>
        <v/>
      </c>
      <c r="D1126" s="16">
        <f>IF($B1126="","",IFERROR(INDEX(Materiais!$C$6:$C$405,MATCH($B1126,Materiais!$A$6:$A$405,0)),""))</f>
        <v/>
      </c>
      <c r="E1126" s="22" t="n"/>
      <c r="F1126" s="18">
        <f>IF($B1126="","",IFERROR(INDEX(Materiais!$D$6:$D$405,MATCH($B1126,Materiais!$A$6:$A$405,0)),0))</f>
        <v/>
      </c>
      <c r="G1126" s="18">
        <f>IF(OR(E1126="",F1126=""),"",E1126*F1126)</f>
        <v/>
      </c>
    </row>
    <row r="1127">
      <c r="A1127" s="16" t="n"/>
      <c r="B1127" s="16" t="n"/>
      <c r="C1127" s="16">
        <f>IF($B1127="","",IFERROR(INDEX(Materiais!$B$6:$B$405,MATCH($B1127,Materiais!$A$6:$A$405,0)),"Código não cadastrado"))</f>
        <v/>
      </c>
      <c r="D1127" s="16">
        <f>IF($B1127="","",IFERROR(INDEX(Materiais!$C$6:$C$405,MATCH($B1127,Materiais!$A$6:$A$405,0)),""))</f>
        <v/>
      </c>
      <c r="E1127" s="22" t="n"/>
      <c r="F1127" s="18">
        <f>IF($B1127="","",IFERROR(INDEX(Materiais!$D$6:$D$405,MATCH($B1127,Materiais!$A$6:$A$405,0)),0))</f>
        <v/>
      </c>
      <c r="G1127" s="18">
        <f>IF(OR(E1127="",F1127=""),"",E1127*F1127)</f>
        <v/>
      </c>
    </row>
    <row r="1128">
      <c r="A1128" s="16" t="n"/>
      <c r="B1128" s="16" t="n"/>
      <c r="C1128" s="16">
        <f>IF($B1128="","",IFERROR(INDEX(Materiais!$B$6:$B$405,MATCH($B1128,Materiais!$A$6:$A$405,0)),"Código não cadastrado"))</f>
        <v/>
      </c>
      <c r="D1128" s="16">
        <f>IF($B1128="","",IFERROR(INDEX(Materiais!$C$6:$C$405,MATCH($B1128,Materiais!$A$6:$A$405,0)),""))</f>
        <v/>
      </c>
      <c r="E1128" s="22" t="n"/>
      <c r="F1128" s="18">
        <f>IF($B1128="","",IFERROR(INDEX(Materiais!$D$6:$D$405,MATCH($B1128,Materiais!$A$6:$A$405,0)),0))</f>
        <v/>
      </c>
      <c r="G1128" s="18">
        <f>IF(OR(E1128="",F1128=""),"",E1128*F1128)</f>
        <v/>
      </c>
    </row>
    <row r="1129">
      <c r="A1129" s="16" t="n"/>
      <c r="B1129" s="16" t="n"/>
      <c r="C1129" s="16">
        <f>IF($B1129="","",IFERROR(INDEX(Materiais!$B$6:$B$405,MATCH($B1129,Materiais!$A$6:$A$405,0)),"Código não cadastrado"))</f>
        <v/>
      </c>
      <c r="D1129" s="16">
        <f>IF($B1129="","",IFERROR(INDEX(Materiais!$C$6:$C$405,MATCH($B1129,Materiais!$A$6:$A$405,0)),""))</f>
        <v/>
      </c>
      <c r="E1129" s="22" t="n"/>
      <c r="F1129" s="18">
        <f>IF($B1129="","",IFERROR(INDEX(Materiais!$D$6:$D$405,MATCH($B1129,Materiais!$A$6:$A$405,0)),0))</f>
        <v/>
      </c>
      <c r="G1129" s="18">
        <f>IF(OR(E1129="",F1129=""),"",E1129*F1129)</f>
        <v/>
      </c>
    </row>
    <row r="1130">
      <c r="A1130" s="16" t="n"/>
      <c r="B1130" s="16" t="n"/>
      <c r="C1130" s="16">
        <f>IF($B1130="","",IFERROR(INDEX(Materiais!$B$6:$B$405,MATCH($B1130,Materiais!$A$6:$A$405,0)),"Código não cadastrado"))</f>
        <v/>
      </c>
      <c r="D1130" s="16">
        <f>IF($B1130="","",IFERROR(INDEX(Materiais!$C$6:$C$405,MATCH($B1130,Materiais!$A$6:$A$405,0)),""))</f>
        <v/>
      </c>
      <c r="E1130" s="22" t="n"/>
      <c r="F1130" s="18">
        <f>IF($B1130="","",IFERROR(INDEX(Materiais!$D$6:$D$405,MATCH($B1130,Materiais!$A$6:$A$405,0)),0))</f>
        <v/>
      </c>
      <c r="G1130" s="18">
        <f>IF(OR(E1130="",F1130=""),"",E1130*F1130)</f>
        <v/>
      </c>
    </row>
    <row r="1131">
      <c r="A1131" s="16" t="n"/>
      <c r="B1131" s="16" t="n"/>
      <c r="C1131" s="16">
        <f>IF($B1131="","",IFERROR(INDEX(Materiais!$B$6:$B$405,MATCH($B1131,Materiais!$A$6:$A$405,0)),"Código não cadastrado"))</f>
        <v/>
      </c>
      <c r="D1131" s="16">
        <f>IF($B1131="","",IFERROR(INDEX(Materiais!$C$6:$C$405,MATCH($B1131,Materiais!$A$6:$A$405,0)),""))</f>
        <v/>
      </c>
      <c r="E1131" s="22" t="n"/>
      <c r="F1131" s="18">
        <f>IF($B1131="","",IFERROR(INDEX(Materiais!$D$6:$D$405,MATCH($B1131,Materiais!$A$6:$A$405,0)),0))</f>
        <v/>
      </c>
      <c r="G1131" s="18">
        <f>IF(OR(E1131="",F1131=""),"",E1131*F1131)</f>
        <v/>
      </c>
    </row>
    <row r="1132">
      <c r="A1132" s="16" t="n"/>
      <c r="B1132" s="16" t="n"/>
      <c r="C1132" s="16">
        <f>IF($B1132="","",IFERROR(INDEX(Materiais!$B$6:$B$405,MATCH($B1132,Materiais!$A$6:$A$405,0)),"Código não cadastrado"))</f>
        <v/>
      </c>
      <c r="D1132" s="16">
        <f>IF($B1132="","",IFERROR(INDEX(Materiais!$C$6:$C$405,MATCH($B1132,Materiais!$A$6:$A$405,0)),""))</f>
        <v/>
      </c>
      <c r="E1132" s="22" t="n"/>
      <c r="F1132" s="18">
        <f>IF($B1132="","",IFERROR(INDEX(Materiais!$D$6:$D$405,MATCH($B1132,Materiais!$A$6:$A$405,0)),0))</f>
        <v/>
      </c>
      <c r="G1132" s="18">
        <f>IF(OR(E1132="",F1132=""),"",E1132*F1132)</f>
        <v/>
      </c>
    </row>
    <row r="1133">
      <c r="A1133" s="16" t="n"/>
      <c r="B1133" s="16" t="n"/>
      <c r="C1133" s="16">
        <f>IF($B1133="","",IFERROR(INDEX(Materiais!$B$6:$B$405,MATCH($B1133,Materiais!$A$6:$A$405,0)),"Código não cadastrado"))</f>
        <v/>
      </c>
      <c r="D1133" s="16">
        <f>IF($B1133="","",IFERROR(INDEX(Materiais!$C$6:$C$405,MATCH($B1133,Materiais!$A$6:$A$405,0)),""))</f>
        <v/>
      </c>
      <c r="E1133" s="22" t="n"/>
      <c r="F1133" s="18">
        <f>IF($B1133="","",IFERROR(INDEX(Materiais!$D$6:$D$405,MATCH($B1133,Materiais!$A$6:$A$405,0)),0))</f>
        <v/>
      </c>
      <c r="G1133" s="18">
        <f>IF(OR(E1133="",F1133=""),"",E1133*F1133)</f>
        <v/>
      </c>
    </row>
    <row r="1134">
      <c r="A1134" s="16" t="n"/>
      <c r="B1134" s="16" t="n"/>
      <c r="C1134" s="16">
        <f>IF($B1134="","",IFERROR(INDEX(Materiais!$B$6:$B$405,MATCH($B1134,Materiais!$A$6:$A$405,0)),"Código não cadastrado"))</f>
        <v/>
      </c>
      <c r="D1134" s="16">
        <f>IF($B1134="","",IFERROR(INDEX(Materiais!$C$6:$C$405,MATCH($B1134,Materiais!$A$6:$A$405,0)),""))</f>
        <v/>
      </c>
      <c r="E1134" s="22" t="n"/>
      <c r="F1134" s="18">
        <f>IF($B1134="","",IFERROR(INDEX(Materiais!$D$6:$D$405,MATCH($B1134,Materiais!$A$6:$A$405,0)),0))</f>
        <v/>
      </c>
      <c r="G1134" s="18">
        <f>IF(OR(E1134="",F1134=""),"",E1134*F1134)</f>
        <v/>
      </c>
    </row>
    <row r="1135">
      <c r="A1135" s="16" t="n"/>
      <c r="B1135" s="16" t="n"/>
      <c r="C1135" s="16">
        <f>IF($B1135="","",IFERROR(INDEX(Materiais!$B$6:$B$405,MATCH($B1135,Materiais!$A$6:$A$405,0)),"Código não cadastrado"))</f>
        <v/>
      </c>
      <c r="D1135" s="16">
        <f>IF($B1135="","",IFERROR(INDEX(Materiais!$C$6:$C$405,MATCH($B1135,Materiais!$A$6:$A$405,0)),""))</f>
        <v/>
      </c>
      <c r="E1135" s="22" t="n"/>
      <c r="F1135" s="18">
        <f>IF($B1135="","",IFERROR(INDEX(Materiais!$D$6:$D$405,MATCH($B1135,Materiais!$A$6:$A$405,0)),0))</f>
        <v/>
      </c>
      <c r="G1135" s="18">
        <f>IF(OR(E1135="",F1135=""),"",E1135*F1135)</f>
        <v/>
      </c>
    </row>
    <row r="1136">
      <c r="A1136" s="16" t="n"/>
      <c r="B1136" s="16" t="n"/>
      <c r="C1136" s="16">
        <f>IF($B1136="","",IFERROR(INDEX(Materiais!$B$6:$B$405,MATCH($B1136,Materiais!$A$6:$A$405,0)),"Código não cadastrado"))</f>
        <v/>
      </c>
      <c r="D1136" s="16">
        <f>IF($B1136="","",IFERROR(INDEX(Materiais!$C$6:$C$405,MATCH($B1136,Materiais!$A$6:$A$405,0)),""))</f>
        <v/>
      </c>
      <c r="E1136" s="22" t="n"/>
      <c r="F1136" s="18">
        <f>IF($B1136="","",IFERROR(INDEX(Materiais!$D$6:$D$405,MATCH($B1136,Materiais!$A$6:$A$405,0)),0))</f>
        <v/>
      </c>
      <c r="G1136" s="18">
        <f>IF(OR(E1136="",F1136=""),"",E1136*F1136)</f>
        <v/>
      </c>
    </row>
    <row r="1137">
      <c r="A1137" s="16" t="n"/>
      <c r="B1137" s="16" t="n"/>
      <c r="C1137" s="16">
        <f>IF($B1137="","",IFERROR(INDEX(Materiais!$B$6:$B$405,MATCH($B1137,Materiais!$A$6:$A$405,0)),"Código não cadastrado"))</f>
        <v/>
      </c>
      <c r="D1137" s="16">
        <f>IF($B1137="","",IFERROR(INDEX(Materiais!$C$6:$C$405,MATCH($B1137,Materiais!$A$6:$A$405,0)),""))</f>
        <v/>
      </c>
      <c r="E1137" s="22" t="n"/>
      <c r="F1137" s="18">
        <f>IF($B1137="","",IFERROR(INDEX(Materiais!$D$6:$D$405,MATCH($B1137,Materiais!$A$6:$A$405,0)),0))</f>
        <v/>
      </c>
      <c r="G1137" s="18">
        <f>IF(OR(E1137="",F1137=""),"",E1137*F1137)</f>
        <v/>
      </c>
    </row>
    <row r="1138">
      <c r="A1138" s="16" t="n"/>
      <c r="B1138" s="16" t="n"/>
      <c r="C1138" s="16">
        <f>IF($B1138="","",IFERROR(INDEX(Materiais!$B$6:$B$405,MATCH($B1138,Materiais!$A$6:$A$405,0)),"Código não cadastrado"))</f>
        <v/>
      </c>
      <c r="D1138" s="16">
        <f>IF($B1138="","",IFERROR(INDEX(Materiais!$C$6:$C$405,MATCH($B1138,Materiais!$A$6:$A$405,0)),""))</f>
        <v/>
      </c>
      <c r="E1138" s="22" t="n"/>
      <c r="F1138" s="18">
        <f>IF($B1138="","",IFERROR(INDEX(Materiais!$D$6:$D$405,MATCH($B1138,Materiais!$A$6:$A$405,0)),0))</f>
        <v/>
      </c>
      <c r="G1138" s="18">
        <f>IF(OR(E1138="",F1138=""),"",E1138*F1138)</f>
        <v/>
      </c>
    </row>
    <row r="1139">
      <c r="A1139" s="16" t="n"/>
      <c r="B1139" s="16" t="n"/>
      <c r="C1139" s="16">
        <f>IF($B1139="","",IFERROR(INDEX(Materiais!$B$6:$B$405,MATCH($B1139,Materiais!$A$6:$A$405,0)),"Código não cadastrado"))</f>
        <v/>
      </c>
      <c r="D1139" s="16">
        <f>IF($B1139="","",IFERROR(INDEX(Materiais!$C$6:$C$405,MATCH($B1139,Materiais!$A$6:$A$405,0)),""))</f>
        <v/>
      </c>
      <c r="E1139" s="22" t="n"/>
      <c r="F1139" s="18">
        <f>IF($B1139="","",IFERROR(INDEX(Materiais!$D$6:$D$405,MATCH($B1139,Materiais!$A$6:$A$405,0)),0))</f>
        <v/>
      </c>
      <c r="G1139" s="18">
        <f>IF(OR(E1139="",F1139=""),"",E1139*F1139)</f>
        <v/>
      </c>
    </row>
    <row r="1140">
      <c r="A1140" s="16" t="n"/>
      <c r="B1140" s="16" t="n"/>
      <c r="C1140" s="16">
        <f>IF($B1140="","",IFERROR(INDEX(Materiais!$B$6:$B$405,MATCH($B1140,Materiais!$A$6:$A$405,0)),"Código não cadastrado"))</f>
        <v/>
      </c>
      <c r="D1140" s="16">
        <f>IF($B1140="","",IFERROR(INDEX(Materiais!$C$6:$C$405,MATCH($B1140,Materiais!$A$6:$A$405,0)),""))</f>
        <v/>
      </c>
      <c r="E1140" s="22" t="n"/>
      <c r="F1140" s="18">
        <f>IF($B1140="","",IFERROR(INDEX(Materiais!$D$6:$D$405,MATCH($B1140,Materiais!$A$6:$A$405,0)),0))</f>
        <v/>
      </c>
      <c r="G1140" s="18">
        <f>IF(OR(E1140="",F1140=""),"",E1140*F1140)</f>
        <v/>
      </c>
    </row>
    <row r="1141">
      <c r="A1141" s="16" t="n"/>
      <c r="B1141" s="16" t="n"/>
      <c r="C1141" s="16">
        <f>IF($B1141="","",IFERROR(INDEX(Materiais!$B$6:$B$405,MATCH($B1141,Materiais!$A$6:$A$405,0)),"Código não cadastrado"))</f>
        <v/>
      </c>
      <c r="D1141" s="16">
        <f>IF($B1141="","",IFERROR(INDEX(Materiais!$C$6:$C$405,MATCH($B1141,Materiais!$A$6:$A$405,0)),""))</f>
        <v/>
      </c>
      <c r="E1141" s="22" t="n"/>
      <c r="F1141" s="18">
        <f>IF($B1141="","",IFERROR(INDEX(Materiais!$D$6:$D$405,MATCH($B1141,Materiais!$A$6:$A$405,0)),0))</f>
        <v/>
      </c>
      <c r="G1141" s="18">
        <f>IF(OR(E1141="",F1141=""),"",E1141*F1141)</f>
        <v/>
      </c>
    </row>
    <row r="1142">
      <c r="A1142" s="16" t="n"/>
      <c r="B1142" s="16" t="n"/>
      <c r="C1142" s="16">
        <f>IF($B1142="","",IFERROR(INDEX(Materiais!$B$6:$B$405,MATCH($B1142,Materiais!$A$6:$A$405,0)),"Código não cadastrado"))</f>
        <v/>
      </c>
      <c r="D1142" s="16">
        <f>IF($B1142="","",IFERROR(INDEX(Materiais!$C$6:$C$405,MATCH($B1142,Materiais!$A$6:$A$405,0)),""))</f>
        <v/>
      </c>
      <c r="E1142" s="22" t="n"/>
      <c r="F1142" s="18">
        <f>IF($B1142="","",IFERROR(INDEX(Materiais!$D$6:$D$405,MATCH($B1142,Materiais!$A$6:$A$405,0)),0))</f>
        <v/>
      </c>
      <c r="G1142" s="18">
        <f>IF(OR(E1142="",F1142=""),"",E1142*F1142)</f>
        <v/>
      </c>
    </row>
    <row r="1143">
      <c r="A1143" s="16" t="n"/>
      <c r="B1143" s="16" t="n"/>
      <c r="C1143" s="16">
        <f>IF($B1143="","",IFERROR(INDEX(Materiais!$B$6:$B$405,MATCH($B1143,Materiais!$A$6:$A$405,0)),"Código não cadastrado"))</f>
        <v/>
      </c>
      <c r="D1143" s="16">
        <f>IF($B1143="","",IFERROR(INDEX(Materiais!$C$6:$C$405,MATCH($B1143,Materiais!$A$6:$A$405,0)),""))</f>
        <v/>
      </c>
      <c r="E1143" s="22" t="n"/>
      <c r="F1143" s="18">
        <f>IF($B1143="","",IFERROR(INDEX(Materiais!$D$6:$D$405,MATCH($B1143,Materiais!$A$6:$A$405,0)),0))</f>
        <v/>
      </c>
      <c r="G1143" s="18">
        <f>IF(OR(E1143="",F1143=""),"",E1143*F1143)</f>
        <v/>
      </c>
    </row>
    <row r="1144">
      <c r="A1144" s="16" t="n"/>
      <c r="B1144" s="16" t="n"/>
      <c r="C1144" s="16">
        <f>IF($B1144="","",IFERROR(INDEX(Materiais!$B$6:$B$405,MATCH($B1144,Materiais!$A$6:$A$405,0)),"Código não cadastrado"))</f>
        <v/>
      </c>
      <c r="D1144" s="16">
        <f>IF($B1144="","",IFERROR(INDEX(Materiais!$C$6:$C$405,MATCH($B1144,Materiais!$A$6:$A$405,0)),""))</f>
        <v/>
      </c>
      <c r="E1144" s="22" t="n"/>
      <c r="F1144" s="18">
        <f>IF($B1144="","",IFERROR(INDEX(Materiais!$D$6:$D$405,MATCH($B1144,Materiais!$A$6:$A$405,0)),0))</f>
        <v/>
      </c>
      <c r="G1144" s="18">
        <f>IF(OR(E1144="",F1144=""),"",E1144*F1144)</f>
        <v/>
      </c>
    </row>
    <row r="1145">
      <c r="A1145" s="16" t="n"/>
      <c r="B1145" s="16" t="n"/>
      <c r="C1145" s="16">
        <f>IF($B1145="","",IFERROR(INDEX(Materiais!$B$6:$B$405,MATCH($B1145,Materiais!$A$6:$A$405,0)),"Código não cadastrado"))</f>
        <v/>
      </c>
      <c r="D1145" s="16">
        <f>IF($B1145="","",IFERROR(INDEX(Materiais!$C$6:$C$405,MATCH($B1145,Materiais!$A$6:$A$405,0)),""))</f>
        <v/>
      </c>
      <c r="E1145" s="22" t="n"/>
      <c r="F1145" s="18">
        <f>IF($B1145="","",IFERROR(INDEX(Materiais!$D$6:$D$405,MATCH($B1145,Materiais!$A$6:$A$405,0)),0))</f>
        <v/>
      </c>
      <c r="G1145" s="18">
        <f>IF(OR(E1145="",F1145=""),"",E1145*F1145)</f>
        <v/>
      </c>
    </row>
    <row r="1146">
      <c r="A1146" s="16" t="n"/>
      <c r="B1146" s="16" t="n"/>
      <c r="C1146" s="16">
        <f>IF($B1146="","",IFERROR(INDEX(Materiais!$B$6:$B$405,MATCH($B1146,Materiais!$A$6:$A$405,0)),"Código não cadastrado"))</f>
        <v/>
      </c>
      <c r="D1146" s="16">
        <f>IF($B1146="","",IFERROR(INDEX(Materiais!$C$6:$C$405,MATCH($B1146,Materiais!$A$6:$A$405,0)),""))</f>
        <v/>
      </c>
      <c r="E1146" s="22" t="n"/>
      <c r="F1146" s="18">
        <f>IF($B1146="","",IFERROR(INDEX(Materiais!$D$6:$D$405,MATCH($B1146,Materiais!$A$6:$A$405,0)),0))</f>
        <v/>
      </c>
      <c r="G1146" s="18">
        <f>IF(OR(E1146="",F1146=""),"",E1146*F1146)</f>
        <v/>
      </c>
    </row>
    <row r="1147">
      <c r="A1147" s="16" t="n"/>
      <c r="B1147" s="16" t="n"/>
      <c r="C1147" s="16">
        <f>IF($B1147="","",IFERROR(INDEX(Materiais!$B$6:$B$405,MATCH($B1147,Materiais!$A$6:$A$405,0)),"Código não cadastrado"))</f>
        <v/>
      </c>
      <c r="D1147" s="16">
        <f>IF($B1147="","",IFERROR(INDEX(Materiais!$C$6:$C$405,MATCH($B1147,Materiais!$A$6:$A$405,0)),""))</f>
        <v/>
      </c>
      <c r="E1147" s="22" t="n"/>
      <c r="F1147" s="18">
        <f>IF($B1147="","",IFERROR(INDEX(Materiais!$D$6:$D$405,MATCH($B1147,Materiais!$A$6:$A$405,0)),0))</f>
        <v/>
      </c>
      <c r="G1147" s="18">
        <f>IF(OR(E1147="",F1147=""),"",E1147*F1147)</f>
        <v/>
      </c>
    </row>
    <row r="1148">
      <c r="A1148" s="16" t="n"/>
      <c r="B1148" s="16" t="n"/>
      <c r="C1148" s="16">
        <f>IF($B1148="","",IFERROR(INDEX(Materiais!$B$6:$B$405,MATCH($B1148,Materiais!$A$6:$A$405,0)),"Código não cadastrado"))</f>
        <v/>
      </c>
      <c r="D1148" s="16">
        <f>IF($B1148="","",IFERROR(INDEX(Materiais!$C$6:$C$405,MATCH($B1148,Materiais!$A$6:$A$405,0)),""))</f>
        <v/>
      </c>
      <c r="E1148" s="22" t="n"/>
      <c r="F1148" s="18">
        <f>IF($B1148="","",IFERROR(INDEX(Materiais!$D$6:$D$405,MATCH($B1148,Materiais!$A$6:$A$405,0)),0))</f>
        <v/>
      </c>
      <c r="G1148" s="18">
        <f>IF(OR(E1148="",F1148=""),"",E1148*F1148)</f>
        <v/>
      </c>
    </row>
    <row r="1149">
      <c r="A1149" s="16" t="n"/>
      <c r="B1149" s="16" t="n"/>
      <c r="C1149" s="16">
        <f>IF($B1149="","",IFERROR(INDEX(Materiais!$B$6:$B$405,MATCH($B1149,Materiais!$A$6:$A$405,0)),"Código não cadastrado"))</f>
        <v/>
      </c>
      <c r="D1149" s="16">
        <f>IF($B1149="","",IFERROR(INDEX(Materiais!$C$6:$C$405,MATCH($B1149,Materiais!$A$6:$A$405,0)),""))</f>
        <v/>
      </c>
      <c r="E1149" s="22" t="n"/>
      <c r="F1149" s="18">
        <f>IF($B1149="","",IFERROR(INDEX(Materiais!$D$6:$D$405,MATCH($B1149,Materiais!$A$6:$A$405,0)),0))</f>
        <v/>
      </c>
      <c r="G1149" s="18">
        <f>IF(OR(E1149="",F1149=""),"",E1149*F1149)</f>
        <v/>
      </c>
    </row>
    <row r="1150">
      <c r="A1150" s="16" t="n"/>
      <c r="B1150" s="16" t="n"/>
      <c r="C1150" s="16">
        <f>IF($B1150="","",IFERROR(INDEX(Materiais!$B$6:$B$405,MATCH($B1150,Materiais!$A$6:$A$405,0)),"Código não cadastrado"))</f>
        <v/>
      </c>
      <c r="D1150" s="16">
        <f>IF($B1150="","",IFERROR(INDEX(Materiais!$C$6:$C$405,MATCH($B1150,Materiais!$A$6:$A$405,0)),""))</f>
        <v/>
      </c>
      <c r="E1150" s="22" t="n"/>
      <c r="F1150" s="18">
        <f>IF($B1150="","",IFERROR(INDEX(Materiais!$D$6:$D$405,MATCH($B1150,Materiais!$A$6:$A$405,0)),0))</f>
        <v/>
      </c>
      <c r="G1150" s="18">
        <f>IF(OR(E1150="",F1150=""),"",E1150*F1150)</f>
        <v/>
      </c>
    </row>
    <row r="1151">
      <c r="A1151" s="16" t="n"/>
      <c r="B1151" s="16" t="n"/>
      <c r="C1151" s="16">
        <f>IF($B1151="","",IFERROR(INDEX(Materiais!$B$6:$B$405,MATCH($B1151,Materiais!$A$6:$A$405,0)),"Código não cadastrado"))</f>
        <v/>
      </c>
      <c r="D1151" s="16">
        <f>IF($B1151="","",IFERROR(INDEX(Materiais!$C$6:$C$405,MATCH($B1151,Materiais!$A$6:$A$405,0)),""))</f>
        <v/>
      </c>
      <c r="E1151" s="22" t="n"/>
      <c r="F1151" s="18">
        <f>IF($B1151="","",IFERROR(INDEX(Materiais!$D$6:$D$405,MATCH($B1151,Materiais!$A$6:$A$405,0)),0))</f>
        <v/>
      </c>
      <c r="G1151" s="18">
        <f>IF(OR(E1151="",F1151=""),"",E1151*F1151)</f>
        <v/>
      </c>
    </row>
    <row r="1152">
      <c r="A1152" s="16" t="n"/>
      <c r="B1152" s="16" t="n"/>
      <c r="C1152" s="16">
        <f>IF($B1152="","",IFERROR(INDEX(Materiais!$B$6:$B$405,MATCH($B1152,Materiais!$A$6:$A$405,0)),"Código não cadastrado"))</f>
        <v/>
      </c>
      <c r="D1152" s="16">
        <f>IF($B1152="","",IFERROR(INDEX(Materiais!$C$6:$C$405,MATCH($B1152,Materiais!$A$6:$A$405,0)),""))</f>
        <v/>
      </c>
      <c r="E1152" s="22" t="n"/>
      <c r="F1152" s="18">
        <f>IF($B1152="","",IFERROR(INDEX(Materiais!$D$6:$D$405,MATCH($B1152,Materiais!$A$6:$A$405,0)),0))</f>
        <v/>
      </c>
      <c r="G1152" s="18">
        <f>IF(OR(E1152="",F1152=""),"",E1152*F1152)</f>
        <v/>
      </c>
    </row>
    <row r="1153">
      <c r="A1153" s="16" t="n"/>
      <c r="B1153" s="16" t="n"/>
      <c r="C1153" s="16">
        <f>IF($B1153="","",IFERROR(INDEX(Materiais!$B$6:$B$405,MATCH($B1153,Materiais!$A$6:$A$405,0)),"Código não cadastrado"))</f>
        <v/>
      </c>
      <c r="D1153" s="16">
        <f>IF($B1153="","",IFERROR(INDEX(Materiais!$C$6:$C$405,MATCH($B1153,Materiais!$A$6:$A$405,0)),""))</f>
        <v/>
      </c>
      <c r="E1153" s="22" t="n"/>
      <c r="F1153" s="18">
        <f>IF($B1153="","",IFERROR(INDEX(Materiais!$D$6:$D$405,MATCH($B1153,Materiais!$A$6:$A$405,0)),0))</f>
        <v/>
      </c>
      <c r="G1153" s="18">
        <f>IF(OR(E1153="",F1153=""),"",E1153*F1153)</f>
        <v/>
      </c>
    </row>
    <row r="1154">
      <c r="A1154" s="16" t="n"/>
      <c r="B1154" s="16" t="n"/>
      <c r="C1154" s="16">
        <f>IF($B1154="","",IFERROR(INDEX(Materiais!$B$6:$B$405,MATCH($B1154,Materiais!$A$6:$A$405,0)),"Código não cadastrado"))</f>
        <v/>
      </c>
      <c r="D1154" s="16">
        <f>IF($B1154="","",IFERROR(INDEX(Materiais!$C$6:$C$405,MATCH($B1154,Materiais!$A$6:$A$405,0)),""))</f>
        <v/>
      </c>
      <c r="E1154" s="22" t="n"/>
      <c r="F1154" s="18">
        <f>IF($B1154="","",IFERROR(INDEX(Materiais!$D$6:$D$405,MATCH($B1154,Materiais!$A$6:$A$405,0)),0))</f>
        <v/>
      </c>
      <c r="G1154" s="18">
        <f>IF(OR(E1154="",F1154=""),"",E1154*F1154)</f>
        <v/>
      </c>
    </row>
    <row r="1155">
      <c r="A1155" s="16" t="n"/>
      <c r="B1155" s="16" t="n"/>
      <c r="C1155" s="16">
        <f>IF($B1155="","",IFERROR(INDEX(Materiais!$B$6:$B$405,MATCH($B1155,Materiais!$A$6:$A$405,0)),"Código não cadastrado"))</f>
        <v/>
      </c>
      <c r="D1155" s="16">
        <f>IF($B1155="","",IFERROR(INDEX(Materiais!$C$6:$C$405,MATCH($B1155,Materiais!$A$6:$A$405,0)),""))</f>
        <v/>
      </c>
      <c r="E1155" s="22" t="n"/>
      <c r="F1155" s="18">
        <f>IF($B1155="","",IFERROR(INDEX(Materiais!$D$6:$D$405,MATCH($B1155,Materiais!$A$6:$A$405,0)),0))</f>
        <v/>
      </c>
      <c r="G1155" s="18">
        <f>IF(OR(E1155="",F1155=""),"",E1155*F1155)</f>
        <v/>
      </c>
    </row>
    <row r="1156">
      <c r="A1156" s="16" t="n"/>
      <c r="B1156" s="16" t="n"/>
      <c r="C1156" s="16">
        <f>IF($B1156="","",IFERROR(INDEX(Materiais!$B$6:$B$405,MATCH($B1156,Materiais!$A$6:$A$405,0)),"Código não cadastrado"))</f>
        <v/>
      </c>
      <c r="D1156" s="16">
        <f>IF($B1156="","",IFERROR(INDEX(Materiais!$C$6:$C$405,MATCH($B1156,Materiais!$A$6:$A$405,0)),""))</f>
        <v/>
      </c>
      <c r="E1156" s="22" t="n"/>
      <c r="F1156" s="18">
        <f>IF($B1156="","",IFERROR(INDEX(Materiais!$D$6:$D$405,MATCH($B1156,Materiais!$A$6:$A$405,0)),0))</f>
        <v/>
      </c>
      <c r="G1156" s="18">
        <f>IF(OR(E1156="",F1156=""),"",E1156*F1156)</f>
        <v/>
      </c>
    </row>
    <row r="1157">
      <c r="A1157" s="16" t="n"/>
      <c r="B1157" s="16" t="n"/>
      <c r="C1157" s="16">
        <f>IF($B1157="","",IFERROR(INDEX(Materiais!$B$6:$B$405,MATCH($B1157,Materiais!$A$6:$A$405,0)),"Código não cadastrado"))</f>
        <v/>
      </c>
      <c r="D1157" s="16">
        <f>IF($B1157="","",IFERROR(INDEX(Materiais!$C$6:$C$405,MATCH($B1157,Materiais!$A$6:$A$405,0)),""))</f>
        <v/>
      </c>
      <c r="E1157" s="22" t="n"/>
      <c r="F1157" s="18">
        <f>IF($B1157="","",IFERROR(INDEX(Materiais!$D$6:$D$405,MATCH($B1157,Materiais!$A$6:$A$405,0)),0))</f>
        <v/>
      </c>
      <c r="G1157" s="18">
        <f>IF(OR(E1157="",F1157=""),"",E1157*F1157)</f>
        <v/>
      </c>
    </row>
    <row r="1158">
      <c r="A1158" s="16" t="n"/>
      <c r="B1158" s="16" t="n"/>
      <c r="C1158" s="16">
        <f>IF($B1158="","",IFERROR(INDEX(Materiais!$B$6:$B$405,MATCH($B1158,Materiais!$A$6:$A$405,0)),"Código não cadastrado"))</f>
        <v/>
      </c>
      <c r="D1158" s="16">
        <f>IF($B1158="","",IFERROR(INDEX(Materiais!$C$6:$C$405,MATCH($B1158,Materiais!$A$6:$A$405,0)),""))</f>
        <v/>
      </c>
      <c r="E1158" s="22" t="n"/>
      <c r="F1158" s="18">
        <f>IF($B1158="","",IFERROR(INDEX(Materiais!$D$6:$D$405,MATCH($B1158,Materiais!$A$6:$A$405,0)),0))</f>
        <v/>
      </c>
      <c r="G1158" s="18">
        <f>IF(OR(E1158="",F1158=""),"",E1158*F1158)</f>
        <v/>
      </c>
    </row>
    <row r="1159">
      <c r="A1159" s="16" t="n"/>
      <c r="B1159" s="16" t="n"/>
      <c r="C1159" s="16">
        <f>IF($B1159="","",IFERROR(INDEX(Materiais!$B$6:$B$405,MATCH($B1159,Materiais!$A$6:$A$405,0)),"Código não cadastrado"))</f>
        <v/>
      </c>
      <c r="D1159" s="16">
        <f>IF($B1159="","",IFERROR(INDEX(Materiais!$C$6:$C$405,MATCH($B1159,Materiais!$A$6:$A$405,0)),""))</f>
        <v/>
      </c>
      <c r="E1159" s="22" t="n"/>
      <c r="F1159" s="18">
        <f>IF($B1159="","",IFERROR(INDEX(Materiais!$D$6:$D$405,MATCH($B1159,Materiais!$A$6:$A$405,0)),0))</f>
        <v/>
      </c>
      <c r="G1159" s="18">
        <f>IF(OR(E1159="",F1159=""),"",E1159*F1159)</f>
        <v/>
      </c>
    </row>
    <row r="1160">
      <c r="A1160" s="16" t="n"/>
      <c r="B1160" s="16" t="n"/>
      <c r="C1160" s="16">
        <f>IF($B1160="","",IFERROR(INDEX(Materiais!$B$6:$B$405,MATCH($B1160,Materiais!$A$6:$A$405,0)),"Código não cadastrado"))</f>
        <v/>
      </c>
      <c r="D1160" s="16">
        <f>IF($B1160="","",IFERROR(INDEX(Materiais!$C$6:$C$405,MATCH($B1160,Materiais!$A$6:$A$405,0)),""))</f>
        <v/>
      </c>
      <c r="E1160" s="22" t="n"/>
      <c r="F1160" s="18">
        <f>IF($B1160="","",IFERROR(INDEX(Materiais!$D$6:$D$405,MATCH($B1160,Materiais!$A$6:$A$405,0)),0))</f>
        <v/>
      </c>
      <c r="G1160" s="18">
        <f>IF(OR(E1160="",F1160=""),"",E1160*F1160)</f>
        <v/>
      </c>
    </row>
    <row r="1161">
      <c r="A1161" s="16" t="n"/>
      <c r="B1161" s="16" t="n"/>
      <c r="C1161" s="16">
        <f>IF($B1161="","",IFERROR(INDEX(Materiais!$B$6:$B$405,MATCH($B1161,Materiais!$A$6:$A$405,0)),"Código não cadastrado"))</f>
        <v/>
      </c>
      <c r="D1161" s="16">
        <f>IF($B1161="","",IFERROR(INDEX(Materiais!$C$6:$C$405,MATCH($B1161,Materiais!$A$6:$A$405,0)),""))</f>
        <v/>
      </c>
      <c r="E1161" s="22" t="n"/>
      <c r="F1161" s="18">
        <f>IF($B1161="","",IFERROR(INDEX(Materiais!$D$6:$D$405,MATCH($B1161,Materiais!$A$6:$A$405,0)),0))</f>
        <v/>
      </c>
      <c r="G1161" s="18">
        <f>IF(OR(E1161="",F1161=""),"",E1161*F1161)</f>
        <v/>
      </c>
    </row>
    <row r="1162">
      <c r="A1162" s="16" t="n"/>
      <c r="B1162" s="16" t="n"/>
      <c r="C1162" s="16">
        <f>IF($B1162="","",IFERROR(INDEX(Materiais!$B$6:$B$405,MATCH($B1162,Materiais!$A$6:$A$405,0)),"Código não cadastrado"))</f>
        <v/>
      </c>
      <c r="D1162" s="16">
        <f>IF($B1162="","",IFERROR(INDEX(Materiais!$C$6:$C$405,MATCH($B1162,Materiais!$A$6:$A$405,0)),""))</f>
        <v/>
      </c>
      <c r="E1162" s="22" t="n"/>
      <c r="F1162" s="18">
        <f>IF($B1162="","",IFERROR(INDEX(Materiais!$D$6:$D$405,MATCH($B1162,Materiais!$A$6:$A$405,0)),0))</f>
        <v/>
      </c>
      <c r="G1162" s="18">
        <f>IF(OR(E1162="",F1162=""),"",E1162*F1162)</f>
        <v/>
      </c>
    </row>
    <row r="1163">
      <c r="A1163" s="16" t="n"/>
      <c r="B1163" s="16" t="n"/>
      <c r="C1163" s="16">
        <f>IF($B1163="","",IFERROR(INDEX(Materiais!$B$6:$B$405,MATCH($B1163,Materiais!$A$6:$A$405,0)),"Código não cadastrado"))</f>
        <v/>
      </c>
      <c r="D1163" s="16">
        <f>IF($B1163="","",IFERROR(INDEX(Materiais!$C$6:$C$405,MATCH($B1163,Materiais!$A$6:$A$405,0)),""))</f>
        <v/>
      </c>
      <c r="E1163" s="22" t="n"/>
      <c r="F1163" s="18">
        <f>IF($B1163="","",IFERROR(INDEX(Materiais!$D$6:$D$405,MATCH($B1163,Materiais!$A$6:$A$405,0)),0))</f>
        <v/>
      </c>
      <c r="G1163" s="18">
        <f>IF(OR(E1163="",F1163=""),"",E1163*F1163)</f>
        <v/>
      </c>
    </row>
    <row r="1164">
      <c r="A1164" s="16" t="n"/>
      <c r="B1164" s="16" t="n"/>
      <c r="C1164" s="16">
        <f>IF($B1164="","",IFERROR(INDEX(Materiais!$B$6:$B$405,MATCH($B1164,Materiais!$A$6:$A$405,0)),"Código não cadastrado"))</f>
        <v/>
      </c>
      <c r="D1164" s="16">
        <f>IF($B1164="","",IFERROR(INDEX(Materiais!$C$6:$C$405,MATCH($B1164,Materiais!$A$6:$A$405,0)),""))</f>
        <v/>
      </c>
      <c r="E1164" s="22" t="n"/>
      <c r="F1164" s="18">
        <f>IF($B1164="","",IFERROR(INDEX(Materiais!$D$6:$D$405,MATCH($B1164,Materiais!$A$6:$A$405,0)),0))</f>
        <v/>
      </c>
      <c r="G1164" s="18">
        <f>IF(OR(E1164="",F1164=""),"",E1164*F1164)</f>
        <v/>
      </c>
    </row>
    <row r="1165">
      <c r="A1165" s="16" t="n"/>
      <c r="B1165" s="16" t="n"/>
      <c r="C1165" s="16">
        <f>IF($B1165="","",IFERROR(INDEX(Materiais!$B$6:$B$405,MATCH($B1165,Materiais!$A$6:$A$405,0)),"Código não cadastrado"))</f>
        <v/>
      </c>
      <c r="D1165" s="16">
        <f>IF($B1165="","",IFERROR(INDEX(Materiais!$C$6:$C$405,MATCH($B1165,Materiais!$A$6:$A$405,0)),""))</f>
        <v/>
      </c>
      <c r="E1165" s="22" t="n"/>
      <c r="F1165" s="18">
        <f>IF($B1165="","",IFERROR(INDEX(Materiais!$D$6:$D$405,MATCH($B1165,Materiais!$A$6:$A$405,0)),0))</f>
        <v/>
      </c>
      <c r="G1165" s="18">
        <f>IF(OR(E1165="",F1165=""),"",E1165*F1165)</f>
        <v/>
      </c>
    </row>
    <row r="1166">
      <c r="A1166" s="16" t="n"/>
      <c r="B1166" s="16" t="n"/>
      <c r="C1166" s="16">
        <f>IF($B1166="","",IFERROR(INDEX(Materiais!$B$6:$B$405,MATCH($B1166,Materiais!$A$6:$A$405,0)),"Código não cadastrado"))</f>
        <v/>
      </c>
      <c r="D1166" s="16">
        <f>IF($B1166="","",IFERROR(INDEX(Materiais!$C$6:$C$405,MATCH($B1166,Materiais!$A$6:$A$405,0)),""))</f>
        <v/>
      </c>
      <c r="E1166" s="22" t="n"/>
      <c r="F1166" s="18">
        <f>IF($B1166="","",IFERROR(INDEX(Materiais!$D$6:$D$405,MATCH($B1166,Materiais!$A$6:$A$405,0)),0))</f>
        <v/>
      </c>
      <c r="G1166" s="18">
        <f>IF(OR(E1166="",F1166=""),"",E1166*F1166)</f>
        <v/>
      </c>
    </row>
    <row r="1167">
      <c r="A1167" s="16" t="n"/>
      <c r="B1167" s="16" t="n"/>
      <c r="C1167" s="16">
        <f>IF($B1167="","",IFERROR(INDEX(Materiais!$B$6:$B$405,MATCH($B1167,Materiais!$A$6:$A$405,0)),"Código não cadastrado"))</f>
        <v/>
      </c>
      <c r="D1167" s="16">
        <f>IF($B1167="","",IFERROR(INDEX(Materiais!$C$6:$C$405,MATCH($B1167,Materiais!$A$6:$A$405,0)),""))</f>
        <v/>
      </c>
      <c r="E1167" s="22" t="n"/>
      <c r="F1167" s="18">
        <f>IF($B1167="","",IFERROR(INDEX(Materiais!$D$6:$D$405,MATCH($B1167,Materiais!$A$6:$A$405,0)),0))</f>
        <v/>
      </c>
      <c r="G1167" s="18">
        <f>IF(OR(E1167="",F1167=""),"",E1167*F1167)</f>
        <v/>
      </c>
    </row>
    <row r="1168">
      <c r="A1168" s="16" t="n"/>
      <c r="B1168" s="16" t="n"/>
      <c r="C1168" s="16">
        <f>IF($B1168="","",IFERROR(INDEX(Materiais!$B$6:$B$405,MATCH($B1168,Materiais!$A$6:$A$405,0)),"Código não cadastrado"))</f>
        <v/>
      </c>
      <c r="D1168" s="16">
        <f>IF($B1168="","",IFERROR(INDEX(Materiais!$C$6:$C$405,MATCH($B1168,Materiais!$A$6:$A$405,0)),""))</f>
        <v/>
      </c>
      <c r="E1168" s="22" t="n"/>
      <c r="F1168" s="18">
        <f>IF($B1168="","",IFERROR(INDEX(Materiais!$D$6:$D$405,MATCH($B1168,Materiais!$A$6:$A$405,0)),0))</f>
        <v/>
      </c>
      <c r="G1168" s="18">
        <f>IF(OR(E1168="",F1168=""),"",E1168*F1168)</f>
        <v/>
      </c>
    </row>
    <row r="1169">
      <c r="A1169" s="16" t="n"/>
      <c r="B1169" s="16" t="n"/>
      <c r="C1169" s="16">
        <f>IF($B1169="","",IFERROR(INDEX(Materiais!$B$6:$B$405,MATCH($B1169,Materiais!$A$6:$A$405,0)),"Código não cadastrado"))</f>
        <v/>
      </c>
      <c r="D1169" s="16">
        <f>IF($B1169="","",IFERROR(INDEX(Materiais!$C$6:$C$405,MATCH($B1169,Materiais!$A$6:$A$405,0)),""))</f>
        <v/>
      </c>
      <c r="E1169" s="22" t="n"/>
      <c r="F1169" s="18">
        <f>IF($B1169="","",IFERROR(INDEX(Materiais!$D$6:$D$405,MATCH($B1169,Materiais!$A$6:$A$405,0)),0))</f>
        <v/>
      </c>
      <c r="G1169" s="18">
        <f>IF(OR(E1169="",F1169=""),"",E1169*F1169)</f>
        <v/>
      </c>
    </row>
    <row r="1170">
      <c r="A1170" s="16" t="n"/>
      <c r="B1170" s="16" t="n"/>
      <c r="C1170" s="16">
        <f>IF($B1170="","",IFERROR(INDEX(Materiais!$B$6:$B$405,MATCH($B1170,Materiais!$A$6:$A$405,0)),"Código não cadastrado"))</f>
        <v/>
      </c>
      <c r="D1170" s="16">
        <f>IF($B1170="","",IFERROR(INDEX(Materiais!$C$6:$C$405,MATCH($B1170,Materiais!$A$6:$A$405,0)),""))</f>
        <v/>
      </c>
      <c r="E1170" s="22" t="n"/>
      <c r="F1170" s="18">
        <f>IF($B1170="","",IFERROR(INDEX(Materiais!$D$6:$D$405,MATCH($B1170,Materiais!$A$6:$A$405,0)),0))</f>
        <v/>
      </c>
      <c r="G1170" s="18">
        <f>IF(OR(E1170="",F1170=""),"",E1170*F1170)</f>
        <v/>
      </c>
    </row>
    <row r="1171">
      <c r="A1171" s="16" t="n"/>
      <c r="B1171" s="16" t="n"/>
      <c r="C1171" s="16">
        <f>IF($B1171="","",IFERROR(INDEX(Materiais!$B$6:$B$405,MATCH($B1171,Materiais!$A$6:$A$405,0)),"Código não cadastrado"))</f>
        <v/>
      </c>
      <c r="D1171" s="16">
        <f>IF($B1171="","",IFERROR(INDEX(Materiais!$C$6:$C$405,MATCH($B1171,Materiais!$A$6:$A$405,0)),""))</f>
        <v/>
      </c>
      <c r="E1171" s="22" t="n"/>
      <c r="F1171" s="18">
        <f>IF($B1171="","",IFERROR(INDEX(Materiais!$D$6:$D$405,MATCH($B1171,Materiais!$A$6:$A$405,0)),0))</f>
        <v/>
      </c>
      <c r="G1171" s="18">
        <f>IF(OR(E1171="",F1171=""),"",E1171*F1171)</f>
        <v/>
      </c>
    </row>
    <row r="1172">
      <c r="A1172" s="16" t="n"/>
      <c r="B1172" s="16" t="n"/>
      <c r="C1172" s="16">
        <f>IF($B1172="","",IFERROR(INDEX(Materiais!$B$6:$B$405,MATCH($B1172,Materiais!$A$6:$A$405,0)),"Código não cadastrado"))</f>
        <v/>
      </c>
      <c r="D1172" s="16">
        <f>IF($B1172="","",IFERROR(INDEX(Materiais!$C$6:$C$405,MATCH($B1172,Materiais!$A$6:$A$405,0)),""))</f>
        <v/>
      </c>
      <c r="E1172" s="22" t="n"/>
      <c r="F1172" s="18">
        <f>IF($B1172="","",IFERROR(INDEX(Materiais!$D$6:$D$405,MATCH($B1172,Materiais!$A$6:$A$405,0)),0))</f>
        <v/>
      </c>
      <c r="G1172" s="18">
        <f>IF(OR(E1172="",F1172=""),"",E1172*F1172)</f>
        <v/>
      </c>
    </row>
    <row r="1173">
      <c r="A1173" s="16" t="n"/>
      <c r="B1173" s="16" t="n"/>
      <c r="C1173" s="16">
        <f>IF($B1173="","",IFERROR(INDEX(Materiais!$B$6:$B$405,MATCH($B1173,Materiais!$A$6:$A$405,0)),"Código não cadastrado"))</f>
        <v/>
      </c>
      <c r="D1173" s="16">
        <f>IF($B1173="","",IFERROR(INDEX(Materiais!$C$6:$C$405,MATCH($B1173,Materiais!$A$6:$A$405,0)),""))</f>
        <v/>
      </c>
      <c r="E1173" s="22" t="n"/>
      <c r="F1173" s="18">
        <f>IF($B1173="","",IFERROR(INDEX(Materiais!$D$6:$D$405,MATCH($B1173,Materiais!$A$6:$A$405,0)),0))</f>
        <v/>
      </c>
      <c r="G1173" s="18">
        <f>IF(OR(E1173="",F1173=""),"",E1173*F1173)</f>
        <v/>
      </c>
    </row>
    <row r="1174">
      <c r="A1174" s="16" t="n"/>
      <c r="B1174" s="16" t="n"/>
      <c r="C1174" s="16">
        <f>IF($B1174="","",IFERROR(INDEX(Materiais!$B$6:$B$405,MATCH($B1174,Materiais!$A$6:$A$405,0)),"Código não cadastrado"))</f>
        <v/>
      </c>
      <c r="D1174" s="16">
        <f>IF($B1174="","",IFERROR(INDEX(Materiais!$C$6:$C$405,MATCH($B1174,Materiais!$A$6:$A$405,0)),""))</f>
        <v/>
      </c>
      <c r="E1174" s="22" t="n"/>
      <c r="F1174" s="18">
        <f>IF($B1174="","",IFERROR(INDEX(Materiais!$D$6:$D$405,MATCH($B1174,Materiais!$A$6:$A$405,0)),0))</f>
        <v/>
      </c>
      <c r="G1174" s="18">
        <f>IF(OR(E1174="",F1174=""),"",E1174*F1174)</f>
        <v/>
      </c>
    </row>
    <row r="1175">
      <c r="A1175" s="16" t="n"/>
      <c r="B1175" s="16" t="n"/>
      <c r="C1175" s="16">
        <f>IF($B1175="","",IFERROR(INDEX(Materiais!$B$6:$B$405,MATCH($B1175,Materiais!$A$6:$A$405,0)),"Código não cadastrado"))</f>
        <v/>
      </c>
      <c r="D1175" s="16">
        <f>IF($B1175="","",IFERROR(INDEX(Materiais!$C$6:$C$405,MATCH($B1175,Materiais!$A$6:$A$405,0)),""))</f>
        <v/>
      </c>
      <c r="E1175" s="22" t="n"/>
      <c r="F1175" s="18">
        <f>IF($B1175="","",IFERROR(INDEX(Materiais!$D$6:$D$405,MATCH($B1175,Materiais!$A$6:$A$405,0)),0))</f>
        <v/>
      </c>
      <c r="G1175" s="18">
        <f>IF(OR(E1175="",F1175=""),"",E1175*F1175)</f>
        <v/>
      </c>
    </row>
    <row r="1176">
      <c r="A1176" s="16" t="n"/>
      <c r="B1176" s="16" t="n"/>
      <c r="C1176" s="16">
        <f>IF($B1176="","",IFERROR(INDEX(Materiais!$B$6:$B$405,MATCH($B1176,Materiais!$A$6:$A$405,0)),"Código não cadastrado"))</f>
        <v/>
      </c>
      <c r="D1176" s="16">
        <f>IF($B1176="","",IFERROR(INDEX(Materiais!$C$6:$C$405,MATCH($B1176,Materiais!$A$6:$A$405,0)),""))</f>
        <v/>
      </c>
      <c r="E1176" s="22" t="n"/>
      <c r="F1176" s="18">
        <f>IF($B1176="","",IFERROR(INDEX(Materiais!$D$6:$D$405,MATCH($B1176,Materiais!$A$6:$A$405,0)),0))</f>
        <v/>
      </c>
      <c r="G1176" s="18">
        <f>IF(OR(E1176="",F1176=""),"",E1176*F1176)</f>
        <v/>
      </c>
    </row>
    <row r="1177">
      <c r="A1177" s="16" t="n"/>
      <c r="B1177" s="16" t="n"/>
      <c r="C1177" s="16">
        <f>IF($B1177="","",IFERROR(INDEX(Materiais!$B$6:$B$405,MATCH($B1177,Materiais!$A$6:$A$405,0)),"Código não cadastrado"))</f>
        <v/>
      </c>
      <c r="D1177" s="16">
        <f>IF($B1177="","",IFERROR(INDEX(Materiais!$C$6:$C$405,MATCH($B1177,Materiais!$A$6:$A$405,0)),""))</f>
        <v/>
      </c>
      <c r="E1177" s="22" t="n"/>
      <c r="F1177" s="18">
        <f>IF($B1177="","",IFERROR(INDEX(Materiais!$D$6:$D$405,MATCH($B1177,Materiais!$A$6:$A$405,0)),0))</f>
        <v/>
      </c>
      <c r="G1177" s="18">
        <f>IF(OR(E1177="",F1177=""),"",E1177*F1177)</f>
        <v/>
      </c>
    </row>
    <row r="1178">
      <c r="A1178" s="16" t="n"/>
      <c r="B1178" s="16" t="n"/>
      <c r="C1178" s="16">
        <f>IF($B1178="","",IFERROR(INDEX(Materiais!$B$6:$B$405,MATCH($B1178,Materiais!$A$6:$A$405,0)),"Código não cadastrado"))</f>
        <v/>
      </c>
      <c r="D1178" s="16">
        <f>IF($B1178="","",IFERROR(INDEX(Materiais!$C$6:$C$405,MATCH($B1178,Materiais!$A$6:$A$405,0)),""))</f>
        <v/>
      </c>
      <c r="E1178" s="22" t="n"/>
      <c r="F1178" s="18">
        <f>IF($B1178="","",IFERROR(INDEX(Materiais!$D$6:$D$405,MATCH($B1178,Materiais!$A$6:$A$405,0)),0))</f>
        <v/>
      </c>
      <c r="G1178" s="18">
        <f>IF(OR(E1178="",F1178=""),"",E1178*F1178)</f>
        <v/>
      </c>
    </row>
    <row r="1179">
      <c r="A1179" s="16" t="n"/>
      <c r="B1179" s="16" t="n"/>
      <c r="C1179" s="16">
        <f>IF($B1179="","",IFERROR(INDEX(Materiais!$B$6:$B$405,MATCH($B1179,Materiais!$A$6:$A$405,0)),"Código não cadastrado"))</f>
        <v/>
      </c>
      <c r="D1179" s="16">
        <f>IF($B1179="","",IFERROR(INDEX(Materiais!$C$6:$C$405,MATCH($B1179,Materiais!$A$6:$A$405,0)),""))</f>
        <v/>
      </c>
      <c r="E1179" s="22" t="n"/>
      <c r="F1179" s="18">
        <f>IF($B1179="","",IFERROR(INDEX(Materiais!$D$6:$D$405,MATCH($B1179,Materiais!$A$6:$A$405,0)),0))</f>
        <v/>
      </c>
      <c r="G1179" s="18">
        <f>IF(OR(E1179="",F1179=""),"",E1179*F1179)</f>
        <v/>
      </c>
    </row>
    <row r="1180">
      <c r="A1180" s="16" t="n"/>
      <c r="B1180" s="16" t="n"/>
      <c r="C1180" s="16">
        <f>IF($B1180="","",IFERROR(INDEX(Materiais!$B$6:$B$405,MATCH($B1180,Materiais!$A$6:$A$405,0)),"Código não cadastrado"))</f>
        <v/>
      </c>
      <c r="D1180" s="16">
        <f>IF($B1180="","",IFERROR(INDEX(Materiais!$C$6:$C$405,MATCH($B1180,Materiais!$A$6:$A$405,0)),""))</f>
        <v/>
      </c>
      <c r="E1180" s="22" t="n"/>
      <c r="F1180" s="18">
        <f>IF($B1180="","",IFERROR(INDEX(Materiais!$D$6:$D$405,MATCH($B1180,Materiais!$A$6:$A$405,0)),0))</f>
        <v/>
      </c>
      <c r="G1180" s="18">
        <f>IF(OR(E1180="",F1180=""),"",E1180*F1180)</f>
        <v/>
      </c>
    </row>
    <row r="1181">
      <c r="A1181" s="16" t="n"/>
      <c r="B1181" s="16" t="n"/>
      <c r="C1181" s="16">
        <f>IF($B1181="","",IFERROR(INDEX(Materiais!$B$6:$B$405,MATCH($B1181,Materiais!$A$6:$A$405,0)),"Código não cadastrado"))</f>
        <v/>
      </c>
      <c r="D1181" s="16">
        <f>IF($B1181="","",IFERROR(INDEX(Materiais!$C$6:$C$405,MATCH($B1181,Materiais!$A$6:$A$405,0)),""))</f>
        <v/>
      </c>
      <c r="E1181" s="22" t="n"/>
      <c r="F1181" s="18">
        <f>IF($B1181="","",IFERROR(INDEX(Materiais!$D$6:$D$405,MATCH($B1181,Materiais!$A$6:$A$405,0)),0))</f>
        <v/>
      </c>
      <c r="G1181" s="18">
        <f>IF(OR(E1181="",F1181=""),"",E1181*F1181)</f>
        <v/>
      </c>
    </row>
    <row r="1182">
      <c r="A1182" s="16" t="n"/>
      <c r="B1182" s="16" t="n"/>
      <c r="C1182" s="16">
        <f>IF($B1182="","",IFERROR(INDEX(Materiais!$B$6:$B$405,MATCH($B1182,Materiais!$A$6:$A$405,0)),"Código não cadastrado"))</f>
        <v/>
      </c>
      <c r="D1182" s="16">
        <f>IF($B1182="","",IFERROR(INDEX(Materiais!$C$6:$C$405,MATCH($B1182,Materiais!$A$6:$A$405,0)),""))</f>
        <v/>
      </c>
      <c r="E1182" s="22" t="n"/>
      <c r="F1182" s="18">
        <f>IF($B1182="","",IFERROR(INDEX(Materiais!$D$6:$D$405,MATCH($B1182,Materiais!$A$6:$A$405,0)),0))</f>
        <v/>
      </c>
      <c r="G1182" s="18">
        <f>IF(OR(E1182="",F1182=""),"",E1182*F1182)</f>
        <v/>
      </c>
    </row>
    <row r="1183">
      <c r="A1183" s="16" t="n"/>
      <c r="B1183" s="16" t="n"/>
      <c r="C1183" s="16">
        <f>IF($B1183="","",IFERROR(INDEX(Materiais!$B$6:$B$405,MATCH($B1183,Materiais!$A$6:$A$405,0)),"Código não cadastrado"))</f>
        <v/>
      </c>
      <c r="D1183" s="16">
        <f>IF($B1183="","",IFERROR(INDEX(Materiais!$C$6:$C$405,MATCH($B1183,Materiais!$A$6:$A$405,0)),""))</f>
        <v/>
      </c>
      <c r="E1183" s="22" t="n"/>
      <c r="F1183" s="18">
        <f>IF($B1183="","",IFERROR(INDEX(Materiais!$D$6:$D$405,MATCH($B1183,Materiais!$A$6:$A$405,0)),0))</f>
        <v/>
      </c>
      <c r="G1183" s="18">
        <f>IF(OR(E1183="",F1183=""),"",E1183*F1183)</f>
        <v/>
      </c>
    </row>
    <row r="1184">
      <c r="A1184" s="16" t="n"/>
      <c r="B1184" s="16" t="n"/>
      <c r="C1184" s="16">
        <f>IF($B1184="","",IFERROR(INDEX(Materiais!$B$6:$B$405,MATCH($B1184,Materiais!$A$6:$A$405,0)),"Código não cadastrado"))</f>
        <v/>
      </c>
      <c r="D1184" s="16">
        <f>IF($B1184="","",IFERROR(INDEX(Materiais!$C$6:$C$405,MATCH($B1184,Materiais!$A$6:$A$405,0)),""))</f>
        <v/>
      </c>
      <c r="E1184" s="22" t="n"/>
      <c r="F1184" s="18">
        <f>IF($B1184="","",IFERROR(INDEX(Materiais!$D$6:$D$405,MATCH($B1184,Materiais!$A$6:$A$405,0)),0))</f>
        <v/>
      </c>
      <c r="G1184" s="18">
        <f>IF(OR(E1184="",F1184=""),"",E1184*F1184)</f>
        <v/>
      </c>
    </row>
    <row r="1185">
      <c r="A1185" s="16" t="n"/>
      <c r="B1185" s="16" t="n"/>
      <c r="C1185" s="16">
        <f>IF($B1185="","",IFERROR(INDEX(Materiais!$B$6:$B$405,MATCH($B1185,Materiais!$A$6:$A$405,0)),"Código não cadastrado"))</f>
        <v/>
      </c>
      <c r="D1185" s="16">
        <f>IF($B1185="","",IFERROR(INDEX(Materiais!$C$6:$C$405,MATCH($B1185,Materiais!$A$6:$A$405,0)),""))</f>
        <v/>
      </c>
      <c r="E1185" s="22" t="n"/>
      <c r="F1185" s="18">
        <f>IF($B1185="","",IFERROR(INDEX(Materiais!$D$6:$D$405,MATCH($B1185,Materiais!$A$6:$A$405,0)),0))</f>
        <v/>
      </c>
      <c r="G1185" s="18">
        <f>IF(OR(E1185="",F1185=""),"",E1185*F1185)</f>
        <v/>
      </c>
    </row>
    <row r="1186">
      <c r="A1186" s="16" t="n"/>
      <c r="B1186" s="16" t="n"/>
      <c r="C1186" s="16">
        <f>IF($B1186="","",IFERROR(INDEX(Materiais!$B$6:$B$405,MATCH($B1186,Materiais!$A$6:$A$405,0)),"Código não cadastrado"))</f>
        <v/>
      </c>
      <c r="D1186" s="16">
        <f>IF($B1186="","",IFERROR(INDEX(Materiais!$C$6:$C$405,MATCH($B1186,Materiais!$A$6:$A$405,0)),""))</f>
        <v/>
      </c>
      <c r="E1186" s="22" t="n"/>
      <c r="F1186" s="18">
        <f>IF($B1186="","",IFERROR(INDEX(Materiais!$D$6:$D$405,MATCH($B1186,Materiais!$A$6:$A$405,0)),0))</f>
        <v/>
      </c>
      <c r="G1186" s="18">
        <f>IF(OR(E1186="",F1186=""),"",E1186*F1186)</f>
        <v/>
      </c>
    </row>
    <row r="1187">
      <c r="A1187" s="16" t="n"/>
      <c r="B1187" s="16" t="n"/>
      <c r="C1187" s="16">
        <f>IF($B1187="","",IFERROR(INDEX(Materiais!$B$6:$B$405,MATCH($B1187,Materiais!$A$6:$A$405,0)),"Código não cadastrado"))</f>
        <v/>
      </c>
      <c r="D1187" s="16">
        <f>IF($B1187="","",IFERROR(INDEX(Materiais!$C$6:$C$405,MATCH($B1187,Materiais!$A$6:$A$405,0)),""))</f>
        <v/>
      </c>
      <c r="E1187" s="22" t="n"/>
      <c r="F1187" s="18">
        <f>IF($B1187="","",IFERROR(INDEX(Materiais!$D$6:$D$405,MATCH($B1187,Materiais!$A$6:$A$405,0)),0))</f>
        <v/>
      </c>
      <c r="G1187" s="18">
        <f>IF(OR(E1187="",F1187=""),"",E1187*F1187)</f>
        <v/>
      </c>
    </row>
    <row r="1188">
      <c r="A1188" s="16" t="n"/>
      <c r="B1188" s="16" t="n"/>
      <c r="C1188" s="16">
        <f>IF($B1188="","",IFERROR(INDEX(Materiais!$B$6:$B$405,MATCH($B1188,Materiais!$A$6:$A$405,0)),"Código não cadastrado"))</f>
        <v/>
      </c>
      <c r="D1188" s="16">
        <f>IF($B1188="","",IFERROR(INDEX(Materiais!$C$6:$C$405,MATCH($B1188,Materiais!$A$6:$A$405,0)),""))</f>
        <v/>
      </c>
      <c r="E1188" s="22" t="n"/>
      <c r="F1188" s="18">
        <f>IF($B1188="","",IFERROR(INDEX(Materiais!$D$6:$D$405,MATCH($B1188,Materiais!$A$6:$A$405,0)),0))</f>
        <v/>
      </c>
      <c r="G1188" s="18">
        <f>IF(OR(E1188="",F1188=""),"",E1188*F1188)</f>
        <v/>
      </c>
    </row>
    <row r="1189">
      <c r="A1189" s="16" t="n"/>
      <c r="B1189" s="16" t="n"/>
      <c r="C1189" s="16">
        <f>IF($B1189="","",IFERROR(INDEX(Materiais!$B$6:$B$405,MATCH($B1189,Materiais!$A$6:$A$405,0)),"Código não cadastrado"))</f>
        <v/>
      </c>
      <c r="D1189" s="16">
        <f>IF($B1189="","",IFERROR(INDEX(Materiais!$C$6:$C$405,MATCH($B1189,Materiais!$A$6:$A$405,0)),""))</f>
        <v/>
      </c>
      <c r="E1189" s="22" t="n"/>
      <c r="F1189" s="18">
        <f>IF($B1189="","",IFERROR(INDEX(Materiais!$D$6:$D$405,MATCH($B1189,Materiais!$A$6:$A$405,0)),0))</f>
        <v/>
      </c>
      <c r="G1189" s="18">
        <f>IF(OR(E1189="",F1189=""),"",E1189*F1189)</f>
        <v/>
      </c>
    </row>
    <row r="1190">
      <c r="A1190" s="16" t="n"/>
      <c r="B1190" s="16" t="n"/>
      <c r="C1190" s="16">
        <f>IF($B1190="","",IFERROR(INDEX(Materiais!$B$6:$B$405,MATCH($B1190,Materiais!$A$6:$A$405,0)),"Código não cadastrado"))</f>
        <v/>
      </c>
      <c r="D1190" s="16">
        <f>IF($B1190="","",IFERROR(INDEX(Materiais!$C$6:$C$405,MATCH($B1190,Materiais!$A$6:$A$405,0)),""))</f>
        <v/>
      </c>
      <c r="E1190" s="22" t="n"/>
      <c r="F1190" s="18">
        <f>IF($B1190="","",IFERROR(INDEX(Materiais!$D$6:$D$405,MATCH($B1190,Materiais!$A$6:$A$405,0)),0))</f>
        <v/>
      </c>
      <c r="G1190" s="18">
        <f>IF(OR(E1190="",F1190=""),"",E1190*F1190)</f>
        <v/>
      </c>
    </row>
    <row r="1191">
      <c r="A1191" s="16" t="n"/>
      <c r="B1191" s="16" t="n"/>
      <c r="C1191" s="16">
        <f>IF($B1191="","",IFERROR(INDEX(Materiais!$B$6:$B$405,MATCH($B1191,Materiais!$A$6:$A$405,0)),"Código não cadastrado"))</f>
        <v/>
      </c>
      <c r="D1191" s="16">
        <f>IF($B1191="","",IFERROR(INDEX(Materiais!$C$6:$C$405,MATCH($B1191,Materiais!$A$6:$A$405,0)),""))</f>
        <v/>
      </c>
      <c r="E1191" s="22" t="n"/>
      <c r="F1191" s="18">
        <f>IF($B1191="","",IFERROR(INDEX(Materiais!$D$6:$D$405,MATCH($B1191,Materiais!$A$6:$A$405,0)),0))</f>
        <v/>
      </c>
      <c r="G1191" s="18">
        <f>IF(OR(E1191="",F1191=""),"",E1191*F1191)</f>
        <v/>
      </c>
    </row>
    <row r="1192">
      <c r="A1192" s="16" t="n"/>
      <c r="B1192" s="16" t="n"/>
      <c r="C1192" s="16">
        <f>IF($B1192="","",IFERROR(INDEX(Materiais!$B$6:$B$405,MATCH($B1192,Materiais!$A$6:$A$405,0)),"Código não cadastrado"))</f>
        <v/>
      </c>
      <c r="D1192" s="16">
        <f>IF($B1192="","",IFERROR(INDEX(Materiais!$C$6:$C$405,MATCH($B1192,Materiais!$A$6:$A$405,0)),""))</f>
        <v/>
      </c>
      <c r="E1192" s="22" t="n"/>
      <c r="F1192" s="18">
        <f>IF($B1192="","",IFERROR(INDEX(Materiais!$D$6:$D$405,MATCH($B1192,Materiais!$A$6:$A$405,0)),0))</f>
        <v/>
      </c>
      <c r="G1192" s="18">
        <f>IF(OR(E1192="",F1192=""),"",E1192*F1192)</f>
        <v/>
      </c>
    </row>
    <row r="1193">
      <c r="A1193" s="16" t="n"/>
      <c r="B1193" s="16" t="n"/>
      <c r="C1193" s="16">
        <f>IF($B1193="","",IFERROR(INDEX(Materiais!$B$6:$B$405,MATCH($B1193,Materiais!$A$6:$A$405,0)),"Código não cadastrado"))</f>
        <v/>
      </c>
      <c r="D1193" s="16">
        <f>IF($B1193="","",IFERROR(INDEX(Materiais!$C$6:$C$405,MATCH($B1193,Materiais!$A$6:$A$405,0)),""))</f>
        <v/>
      </c>
      <c r="E1193" s="22" t="n"/>
      <c r="F1193" s="18">
        <f>IF($B1193="","",IFERROR(INDEX(Materiais!$D$6:$D$405,MATCH($B1193,Materiais!$A$6:$A$405,0)),0))</f>
        <v/>
      </c>
      <c r="G1193" s="18">
        <f>IF(OR(E1193="",F1193=""),"",E1193*F1193)</f>
        <v/>
      </c>
    </row>
    <row r="1194">
      <c r="A1194" s="16" t="n"/>
      <c r="B1194" s="16" t="n"/>
      <c r="C1194" s="16">
        <f>IF($B1194="","",IFERROR(INDEX(Materiais!$B$6:$B$405,MATCH($B1194,Materiais!$A$6:$A$405,0)),"Código não cadastrado"))</f>
        <v/>
      </c>
      <c r="D1194" s="16">
        <f>IF($B1194="","",IFERROR(INDEX(Materiais!$C$6:$C$405,MATCH($B1194,Materiais!$A$6:$A$405,0)),""))</f>
        <v/>
      </c>
      <c r="E1194" s="22" t="n"/>
      <c r="F1194" s="18">
        <f>IF($B1194="","",IFERROR(INDEX(Materiais!$D$6:$D$405,MATCH($B1194,Materiais!$A$6:$A$405,0)),0))</f>
        <v/>
      </c>
      <c r="G1194" s="18">
        <f>IF(OR(E1194="",F1194=""),"",E1194*F1194)</f>
        <v/>
      </c>
    </row>
    <row r="1195">
      <c r="A1195" s="16" t="n"/>
      <c r="B1195" s="16" t="n"/>
      <c r="C1195" s="16">
        <f>IF($B1195="","",IFERROR(INDEX(Materiais!$B$6:$B$405,MATCH($B1195,Materiais!$A$6:$A$405,0)),"Código não cadastrado"))</f>
        <v/>
      </c>
      <c r="D1195" s="16">
        <f>IF($B1195="","",IFERROR(INDEX(Materiais!$C$6:$C$405,MATCH($B1195,Materiais!$A$6:$A$405,0)),""))</f>
        <v/>
      </c>
      <c r="E1195" s="22" t="n"/>
      <c r="F1195" s="18">
        <f>IF($B1195="","",IFERROR(INDEX(Materiais!$D$6:$D$405,MATCH($B1195,Materiais!$A$6:$A$405,0)),0))</f>
        <v/>
      </c>
      <c r="G1195" s="18">
        <f>IF(OR(E1195="",F1195=""),"",E1195*F1195)</f>
        <v/>
      </c>
    </row>
    <row r="1196">
      <c r="A1196" s="16" t="n"/>
      <c r="B1196" s="16" t="n"/>
      <c r="C1196" s="16">
        <f>IF($B1196="","",IFERROR(INDEX(Materiais!$B$6:$B$405,MATCH($B1196,Materiais!$A$6:$A$405,0)),"Código não cadastrado"))</f>
        <v/>
      </c>
      <c r="D1196" s="16">
        <f>IF($B1196="","",IFERROR(INDEX(Materiais!$C$6:$C$405,MATCH($B1196,Materiais!$A$6:$A$405,0)),""))</f>
        <v/>
      </c>
      <c r="E1196" s="22" t="n"/>
      <c r="F1196" s="18">
        <f>IF($B1196="","",IFERROR(INDEX(Materiais!$D$6:$D$405,MATCH($B1196,Materiais!$A$6:$A$405,0)),0))</f>
        <v/>
      </c>
      <c r="G1196" s="18">
        <f>IF(OR(E1196="",F1196=""),"",E1196*F1196)</f>
        <v/>
      </c>
    </row>
    <row r="1197">
      <c r="A1197" s="16" t="n"/>
      <c r="B1197" s="16" t="n"/>
      <c r="C1197" s="16">
        <f>IF($B1197="","",IFERROR(INDEX(Materiais!$B$6:$B$405,MATCH($B1197,Materiais!$A$6:$A$405,0)),"Código não cadastrado"))</f>
        <v/>
      </c>
      <c r="D1197" s="16">
        <f>IF($B1197="","",IFERROR(INDEX(Materiais!$C$6:$C$405,MATCH($B1197,Materiais!$A$6:$A$405,0)),""))</f>
        <v/>
      </c>
      <c r="E1197" s="22" t="n"/>
      <c r="F1197" s="18">
        <f>IF($B1197="","",IFERROR(INDEX(Materiais!$D$6:$D$405,MATCH($B1197,Materiais!$A$6:$A$405,0)),0))</f>
        <v/>
      </c>
      <c r="G1197" s="18">
        <f>IF(OR(E1197="",F1197=""),"",E1197*F1197)</f>
        <v/>
      </c>
    </row>
    <row r="1198">
      <c r="A1198" s="16" t="n"/>
      <c r="B1198" s="16" t="n"/>
      <c r="C1198" s="16">
        <f>IF($B1198="","",IFERROR(INDEX(Materiais!$B$6:$B$405,MATCH($B1198,Materiais!$A$6:$A$405,0)),"Código não cadastrado"))</f>
        <v/>
      </c>
      <c r="D1198" s="16">
        <f>IF($B1198="","",IFERROR(INDEX(Materiais!$C$6:$C$405,MATCH($B1198,Materiais!$A$6:$A$405,0)),""))</f>
        <v/>
      </c>
      <c r="E1198" s="22" t="n"/>
      <c r="F1198" s="18">
        <f>IF($B1198="","",IFERROR(INDEX(Materiais!$D$6:$D$405,MATCH($B1198,Materiais!$A$6:$A$405,0)),0))</f>
        <v/>
      </c>
      <c r="G1198" s="18">
        <f>IF(OR(E1198="",F1198=""),"",E1198*F1198)</f>
        <v/>
      </c>
    </row>
    <row r="1199">
      <c r="A1199" s="16" t="n"/>
      <c r="B1199" s="16" t="n"/>
      <c r="C1199" s="16">
        <f>IF($B1199="","",IFERROR(INDEX(Materiais!$B$6:$B$405,MATCH($B1199,Materiais!$A$6:$A$405,0)),"Código não cadastrado"))</f>
        <v/>
      </c>
      <c r="D1199" s="16">
        <f>IF($B1199="","",IFERROR(INDEX(Materiais!$C$6:$C$405,MATCH($B1199,Materiais!$A$6:$A$405,0)),""))</f>
        <v/>
      </c>
      <c r="E1199" s="22" t="n"/>
      <c r="F1199" s="18">
        <f>IF($B1199="","",IFERROR(INDEX(Materiais!$D$6:$D$405,MATCH($B1199,Materiais!$A$6:$A$405,0)),0))</f>
        <v/>
      </c>
      <c r="G1199" s="18">
        <f>IF(OR(E1199="",F1199=""),"",E1199*F1199)</f>
        <v/>
      </c>
    </row>
    <row r="1200">
      <c r="A1200" s="16" t="n"/>
      <c r="B1200" s="16" t="n"/>
      <c r="C1200" s="16">
        <f>IF($B1200="","",IFERROR(INDEX(Materiais!$B$6:$B$405,MATCH($B1200,Materiais!$A$6:$A$405,0)),"Código não cadastrado"))</f>
        <v/>
      </c>
      <c r="D1200" s="16">
        <f>IF($B1200="","",IFERROR(INDEX(Materiais!$C$6:$C$405,MATCH($B1200,Materiais!$A$6:$A$405,0)),""))</f>
        <v/>
      </c>
      <c r="E1200" s="22" t="n"/>
      <c r="F1200" s="18">
        <f>IF($B1200="","",IFERROR(INDEX(Materiais!$D$6:$D$405,MATCH($B1200,Materiais!$A$6:$A$405,0)),0))</f>
        <v/>
      </c>
      <c r="G1200" s="18">
        <f>IF(OR(E1200="",F1200=""),"",E1200*F1200)</f>
        <v/>
      </c>
    </row>
    <row r="1201">
      <c r="A1201" s="16" t="n"/>
      <c r="B1201" s="16" t="n"/>
      <c r="C1201" s="16">
        <f>IF($B1201="","",IFERROR(INDEX(Materiais!$B$6:$B$405,MATCH($B1201,Materiais!$A$6:$A$405,0)),"Código não cadastrado"))</f>
        <v/>
      </c>
      <c r="D1201" s="16">
        <f>IF($B1201="","",IFERROR(INDEX(Materiais!$C$6:$C$405,MATCH($B1201,Materiais!$A$6:$A$405,0)),""))</f>
        <v/>
      </c>
      <c r="E1201" s="22" t="n"/>
      <c r="F1201" s="18">
        <f>IF($B1201="","",IFERROR(INDEX(Materiais!$D$6:$D$405,MATCH($B1201,Materiais!$A$6:$A$405,0)),0))</f>
        <v/>
      </c>
      <c r="G1201" s="18">
        <f>IF(OR(E1201="",F1201=""),"",E1201*F1201)</f>
        <v/>
      </c>
    </row>
    <row r="1202">
      <c r="A1202" s="16" t="n"/>
      <c r="B1202" s="16" t="n"/>
      <c r="C1202" s="16">
        <f>IF($B1202="","",IFERROR(INDEX(Materiais!$B$6:$B$405,MATCH($B1202,Materiais!$A$6:$A$405,0)),"Código não cadastrado"))</f>
        <v/>
      </c>
      <c r="D1202" s="16">
        <f>IF($B1202="","",IFERROR(INDEX(Materiais!$C$6:$C$405,MATCH($B1202,Materiais!$A$6:$A$405,0)),""))</f>
        <v/>
      </c>
      <c r="E1202" s="22" t="n"/>
      <c r="F1202" s="18">
        <f>IF($B1202="","",IFERROR(INDEX(Materiais!$D$6:$D$405,MATCH($B1202,Materiais!$A$6:$A$405,0)),0))</f>
        <v/>
      </c>
      <c r="G1202" s="18">
        <f>IF(OR(E1202="",F1202=""),"",E1202*F1202)</f>
        <v/>
      </c>
    </row>
    <row r="1203">
      <c r="A1203" s="16" t="n"/>
      <c r="B1203" s="16" t="n"/>
      <c r="C1203" s="16">
        <f>IF($B1203="","",IFERROR(INDEX(Materiais!$B$6:$B$405,MATCH($B1203,Materiais!$A$6:$A$405,0)),"Código não cadastrado"))</f>
        <v/>
      </c>
      <c r="D1203" s="16">
        <f>IF($B1203="","",IFERROR(INDEX(Materiais!$C$6:$C$405,MATCH($B1203,Materiais!$A$6:$A$405,0)),""))</f>
        <v/>
      </c>
      <c r="E1203" s="22" t="n"/>
      <c r="F1203" s="18">
        <f>IF($B1203="","",IFERROR(INDEX(Materiais!$D$6:$D$405,MATCH($B1203,Materiais!$A$6:$A$405,0)),0))</f>
        <v/>
      </c>
      <c r="G1203" s="18">
        <f>IF(OR(E1203="",F1203=""),"",E1203*F1203)</f>
        <v/>
      </c>
    </row>
    <row r="1204">
      <c r="A1204" s="16" t="n"/>
      <c r="B1204" s="16" t="n"/>
      <c r="C1204" s="16">
        <f>IF($B1204="","",IFERROR(INDEX(Materiais!$B$6:$B$405,MATCH($B1204,Materiais!$A$6:$A$405,0)),"Código não cadastrado"))</f>
        <v/>
      </c>
      <c r="D1204" s="16">
        <f>IF($B1204="","",IFERROR(INDEX(Materiais!$C$6:$C$405,MATCH($B1204,Materiais!$A$6:$A$405,0)),""))</f>
        <v/>
      </c>
      <c r="E1204" s="22" t="n"/>
      <c r="F1204" s="18">
        <f>IF($B1204="","",IFERROR(INDEX(Materiais!$D$6:$D$405,MATCH($B1204,Materiais!$A$6:$A$405,0)),0))</f>
        <v/>
      </c>
      <c r="G1204" s="18">
        <f>IF(OR(E1204="",F1204=""),"",E1204*F1204)</f>
        <v/>
      </c>
    </row>
    <row r="1205">
      <c r="A1205" s="16" t="n"/>
      <c r="B1205" s="16" t="n"/>
      <c r="C1205" s="16">
        <f>IF($B1205="","",IFERROR(INDEX(Materiais!$B$6:$B$405,MATCH($B1205,Materiais!$A$6:$A$405,0)),"Código não cadastrado"))</f>
        <v/>
      </c>
      <c r="D1205" s="16">
        <f>IF($B1205="","",IFERROR(INDEX(Materiais!$C$6:$C$405,MATCH($B1205,Materiais!$A$6:$A$405,0)),""))</f>
        <v/>
      </c>
      <c r="E1205" s="22" t="n"/>
      <c r="F1205" s="18">
        <f>IF($B1205="","",IFERROR(INDEX(Materiais!$D$6:$D$405,MATCH($B1205,Materiais!$A$6:$A$405,0)),0))</f>
        <v/>
      </c>
      <c r="G1205" s="18">
        <f>IF(OR(E1205="",F1205=""),"",E1205*F1205)</f>
        <v/>
      </c>
    </row>
    <row r="1206">
      <c r="A1206" s="16" t="n"/>
      <c r="B1206" s="16" t="n"/>
      <c r="C1206" s="16">
        <f>IF($B1206="","",IFERROR(INDEX(Materiais!$B$6:$B$405,MATCH($B1206,Materiais!$A$6:$A$405,0)),"Código não cadastrado"))</f>
        <v/>
      </c>
      <c r="D1206" s="16">
        <f>IF($B1206="","",IFERROR(INDEX(Materiais!$C$6:$C$405,MATCH($B1206,Materiais!$A$6:$A$405,0)),""))</f>
        <v/>
      </c>
      <c r="E1206" s="22" t="n"/>
      <c r="F1206" s="18">
        <f>IF($B1206="","",IFERROR(INDEX(Materiais!$D$6:$D$405,MATCH($B1206,Materiais!$A$6:$A$405,0)),0))</f>
        <v/>
      </c>
      <c r="G1206" s="18">
        <f>IF(OR(E1206="",F1206=""),"",E1206*F1206)</f>
        <v/>
      </c>
    </row>
    <row r="1207">
      <c r="A1207" s="16" t="n"/>
      <c r="B1207" s="16" t="n"/>
      <c r="C1207" s="16">
        <f>IF($B1207="","",IFERROR(INDEX(Materiais!$B$6:$B$405,MATCH($B1207,Materiais!$A$6:$A$405,0)),"Código não cadastrado"))</f>
        <v/>
      </c>
      <c r="D1207" s="16">
        <f>IF($B1207="","",IFERROR(INDEX(Materiais!$C$6:$C$405,MATCH($B1207,Materiais!$A$6:$A$405,0)),""))</f>
        <v/>
      </c>
      <c r="E1207" s="22" t="n"/>
      <c r="F1207" s="18">
        <f>IF($B1207="","",IFERROR(INDEX(Materiais!$D$6:$D$405,MATCH($B1207,Materiais!$A$6:$A$405,0)),0))</f>
        <v/>
      </c>
      <c r="G1207" s="18">
        <f>IF(OR(E1207="",F1207=""),"",E1207*F1207)</f>
        <v/>
      </c>
    </row>
    <row r="1208">
      <c r="A1208" s="16" t="n"/>
      <c r="B1208" s="16" t="n"/>
      <c r="C1208" s="16">
        <f>IF($B1208="","",IFERROR(INDEX(Materiais!$B$6:$B$405,MATCH($B1208,Materiais!$A$6:$A$405,0)),"Código não cadastrado"))</f>
        <v/>
      </c>
      <c r="D1208" s="16">
        <f>IF($B1208="","",IFERROR(INDEX(Materiais!$C$6:$C$405,MATCH($B1208,Materiais!$A$6:$A$405,0)),""))</f>
        <v/>
      </c>
      <c r="E1208" s="22" t="n"/>
      <c r="F1208" s="18">
        <f>IF($B1208="","",IFERROR(INDEX(Materiais!$D$6:$D$405,MATCH($B1208,Materiais!$A$6:$A$405,0)),0))</f>
        <v/>
      </c>
      <c r="G1208" s="18">
        <f>IF(OR(E1208="",F1208=""),"",E1208*F1208)</f>
        <v/>
      </c>
    </row>
    <row r="1209">
      <c r="A1209" s="16" t="n"/>
      <c r="B1209" s="16" t="n"/>
      <c r="C1209" s="16">
        <f>IF($B1209="","",IFERROR(INDEX(Materiais!$B$6:$B$405,MATCH($B1209,Materiais!$A$6:$A$405,0)),"Código não cadastrado"))</f>
        <v/>
      </c>
      <c r="D1209" s="16">
        <f>IF($B1209="","",IFERROR(INDEX(Materiais!$C$6:$C$405,MATCH($B1209,Materiais!$A$6:$A$405,0)),""))</f>
        <v/>
      </c>
      <c r="E1209" s="22" t="n"/>
      <c r="F1209" s="18">
        <f>IF($B1209="","",IFERROR(INDEX(Materiais!$D$6:$D$405,MATCH($B1209,Materiais!$A$6:$A$405,0)),0))</f>
        <v/>
      </c>
      <c r="G1209" s="18">
        <f>IF(OR(E1209="",F1209=""),"",E1209*F1209)</f>
        <v/>
      </c>
    </row>
    <row r="1210">
      <c r="A1210" s="16" t="n"/>
      <c r="B1210" s="16" t="n"/>
      <c r="C1210" s="16">
        <f>IF($B1210="","",IFERROR(INDEX(Materiais!$B$6:$B$405,MATCH($B1210,Materiais!$A$6:$A$405,0)),"Código não cadastrado"))</f>
        <v/>
      </c>
      <c r="D1210" s="16">
        <f>IF($B1210="","",IFERROR(INDEX(Materiais!$C$6:$C$405,MATCH($B1210,Materiais!$A$6:$A$405,0)),""))</f>
        <v/>
      </c>
      <c r="E1210" s="22" t="n"/>
      <c r="F1210" s="18">
        <f>IF($B1210="","",IFERROR(INDEX(Materiais!$D$6:$D$405,MATCH($B1210,Materiais!$A$6:$A$405,0)),0))</f>
        <v/>
      </c>
      <c r="G1210" s="18">
        <f>IF(OR(E1210="",F1210=""),"",E1210*F1210)</f>
        <v/>
      </c>
    </row>
    <row r="1211">
      <c r="A1211" s="16" t="n"/>
      <c r="B1211" s="16" t="n"/>
      <c r="C1211" s="16">
        <f>IF($B1211="","",IFERROR(INDEX(Materiais!$B$6:$B$405,MATCH($B1211,Materiais!$A$6:$A$405,0)),"Código não cadastrado"))</f>
        <v/>
      </c>
      <c r="D1211" s="16">
        <f>IF($B1211="","",IFERROR(INDEX(Materiais!$C$6:$C$405,MATCH($B1211,Materiais!$A$6:$A$405,0)),""))</f>
        <v/>
      </c>
      <c r="E1211" s="22" t="n"/>
      <c r="F1211" s="18">
        <f>IF($B1211="","",IFERROR(INDEX(Materiais!$D$6:$D$405,MATCH($B1211,Materiais!$A$6:$A$405,0)),0))</f>
        <v/>
      </c>
      <c r="G1211" s="18">
        <f>IF(OR(E1211="",F1211=""),"",E1211*F1211)</f>
        <v/>
      </c>
    </row>
    <row r="1212">
      <c r="A1212" s="16" t="n"/>
      <c r="B1212" s="16" t="n"/>
      <c r="C1212" s="16">
        <f>IF($B1212="","",IFERROR(INDEX(Materiais!$B$6:$B$405,MATCH($B1212,Materiais!$A$6:$A$405,0)),"Código não cadastrado"))</f>
        <v/>
      </c>
      <c r="D1212" s="16">
        <f>IF($B1212="","",IFERROR(INDEX(Materiais!$C$6:$C$405,MATCH($B1212,Materiais!$A$6:$A$405,0)),""))</f>
        <v/>
      </c>
      <c r="E1212" s="22" t="n"/>
      <c r="F1212" s="18">
        <f>IF($B1212="","",IFERROR(INDEX(Materiais!$D$6:$D$405,MATCH($B1212,Materiais!$A$6:$A$405,0)),0))</f>
        <v/>
      </c>
      <c r="G1212" s="18">
        <f>IF(OR(E1212="",F1212=""),"",E1212*F1212)</f>
        <v/>
      </c>
    </row>
    <row r="1213">
      <c r="A1213" s="16" t="n"/>
      <c r="B1213" s="16" t="n"/>
      <c r="C1213" s="16">
        <f>IF($B1213="","",IFERROR(INDEX(Materiais!$B$6:$B$405,MATCH($B1213,Materiais!$A$6:$A$405,0)),"Código não cadastrado"))</f>
        <v/>
      </c>
      <c r="D1213" s="16">
        <f>IF($B1213="","",IFERROR(INDEX(Materiais!$C$6:$C$405,MATCH($B1213,Materiais!$A$6:$A$405,0)),""))</f>
        <v/>
      </c>
      <c r="E1213" s="22" t="n"/>
      <c r="F1213" s="18">
        <f>IF($B1213="","",IFERROR(INDEX(Materiais!$D$6:$D$405,MATCH($B1213,Materiais!$A$6:$A$405,0)),0))</f>
        <v/>
      </c>
      <c r="G1213" s="18">
        <f>IF(OR(E1213="",F1213=""),"",E1213*F1213)</f>
        <v/>
      </c>
    </row>
    <row r="1214">
      <c r="A1214" s="16" t="n"/>
      <c r="B1214" s="16" t="n"/>
      <c r="C1214" s="16">
        <f>IF($B1214="","",IFERROR(INDEX(Materiais!$B$6:$B$405,MATCH($B1214,Materiais!$A$6:$A$405,0)),"Código não cadastrado"))</f>
        <v/>
      </c>
      <c r="D1214" s="16">
        <f>IF($B1214="","",IFERROR(INDEX(Materiais!$C$6:$C$405,MATCH($B1214,Materiais!$A$6:$A$405,0)),""))</f>
        <v/>
      </c>
      <c r="E1214" s="22" t="n"/>
      <c r="F1214" s="18">
        <f>IF($B1214="","",IFERROR(INDEX(Materiais!$D$6:$D$405,MATCH($B1214,Materiais!$A$6:$A$405,0)),0))</f>
        <v/>
      </c>
      <c r="G1214" s="18">
        <f>IF(OR(E1214="",F1214=""),"",E1214*F1214)</f>
        <v/>
      </c>
    </row>
    <row r="1215">
      <c r="A1215" s="16" t="n"/>
      <c r="B1215" s="16" t="n"/>
      <c r="C1215" s="16">
        <f>IF($B1215="","",IFERROR(INDEX(Materiais!$B$6:$B$405,MATCH($B1215,Materiais!$A$6:$A$405,0)),"Código não cadastrado"))</f>
        <v/>
      </c>
      <c r="D1215" s="16">
        <f>IF($B1215="","",IFERROR(INDEX(Materiais!$C$6:$C$405,MATCH($B1215,Materiais!$A$6:$A$405,0)),""))</f>
        <v/>
      </c>
      <c r="E1215" s="22" t="n"/>
      <c r="F1215" s="18">
        <f>IF($B1215="","",IFERROR(INDEX(Materiais!$D$6:$D$405,MATCH($B1215,Materiais!$A$6:$A$405,0)),0))</f>
        <v/>
      </c>
      <c r="G1215" s="18">
        <f>IF(OR(E1215="",F1215=""),"",E1215*F1215)</f>
        <v/>
      </c>
    </row>
    <row r="1216">
      <c r="A1216" s="16" t="n"/>
      <c r="B1216" s="16" t="n"/>
      <c r="C1216" s="16">
        <f>IF($B1216="","",IFERROR(INDEX(Materiais!$B$6:$B$405,MATCH($B1216,Materiais!$A$6:$A$405,0)),"Código não cadastrado"))</f>
        <v/>
      </c>
      <c r="D1216" s="16">
        <f>IF($B1216="","",IFERROR(INDEX(Materiais!$C$6:$C$405,MATCH($B1216,Materiais!$A$6:$A$405,0)),""))</f>
        <v/>
      </c>
      <c r="E1216" s="22" t="n"/>
      <c r="F1216" s="18">
        <f>IF($B1216="","",IFERROR(INDEX(Materiais!$D$6:$D$405,MATCH($B1216,Materiais!$A$6:$A$405,0)),0))</f>
        <v/>
      </c>
      <c r="G1216" s="18">
        <f>IF(OR(E1216="",F1216=""),"",E1216*F1216)</f>
        <v/>
      </c>
    </row>
    <row r="1217">
      <c r="A1217" s="16" t="n"/>
      <c r="B1217" s="16" t="n"/>
      <c r="C1217" s="16">
        <f>IF($B1217="","",IFERROR(INDEX(Materiais!$B$6:$B$405,MATCH($B1217,Materiais!$A$6:$A$405,0)),"Código não cadastrado"))</f>
        <v/>
      </c>
      <c r="D1217" s="16">
        <f>IF($B1217="","",IFERROR(INDEX(Materiais!$C$6:$C$405,MATCH($B1217,Materiais!$A$6:$A$405,0)),""))</f>
        <v/>
      </c>
      <c r="E1217" s="22" t="n"/>
      <c r="F1217" s="18">
        <f>IF($B1217="","",IFERROR(INDEX(Materiais!$D$6:$D$405,MATCH($B1217,Materiais!$A$6:$A$405,0)),0))</f>
        <v/>
      </c>
      <c r="G1217" s="18">
        <f>IF(OR(E1217="",F1217=""),"",E1217*F1217)</f>
        <v/>
      </c>
    </row>
    <row r="1218">
      <c r="A1218" s="16" t="n"/>
      <c r="B1218" s="16" t="n"/>
      <c r="C1218" s="16">
        <f>IF($B1218="","",IFERROR(INDEX(Materiais!$B$6:$B$405,MATCH($B1218,Materiais!$A$6:$A$405,0)),"Código não cadastrado"))</f>
        <v/>
      </c>
      <c r="D1218" s="16">
        <f>IF($B1218="","",IFERROR(INDEX(Materiais!$C$6:$C$405,MATCH($B1218,Materiais!$A$6:$A$405,0)),""))</f>
        <v/>
      </c>
      <c r="E1218" s="22" t="n"/>
      <c r="F1218" s="18">
        <f>IF($B1218="","",IFERROR(INDEX(Materiais!$D$6:$D$405,MATCH($B1218,Materiais!$A$6:$A$405,0)),0))</f>
        <v/>
      </c>
      <c r="G1218" s="18">
        <f>IF(OR(E1218="",F1218=""),"",E1218*F1218)</f>
        <v/>
      </c>
    </row>
    <row r="1219">
      <c r="A1219" s="16" t="n"/>
      <c r="B1219" s="16" t="n"/>
      <c r="C1219" s="16">
        <f>IF($B1219="","",IFERROR(INDEX(Materiais!$B$6:$B$405,MATCH($B1219,Materiais!$A$6:$A$405,0)),"Código não cadastrado"))</f>
        <v/>
      </c>
      <c r="D1219" s="16">
        <f>IF($B1219="","",IFERROR(INDEX(Materiais!$C$6:$C$405,MATCH($B1219,Materiais!$A$6:$A$405,0)),""))</f>
        <v/>
      </c>
      <c r="E1219" s="22" t="n"/>
      <c r="F1219" s="18">
        <f>IF($B1219="","",IFERROR(INDEX(Materiais!$D$6:$D$405,MATCH($B1219,Materiais!$A$6:$A$405,0)),0))</f>
        <v/>
      </c>
      <c r="G1219" s="18">
        <f>IF(OR(E1219="",F1219=""),"",E1219*F1219)</f>
        <v/>
      </c>
    </row>
    <row r="1220">
      <c r="A1220" s="16" t="n"/>
      <c r="B1220" s="16" t="n"/>
      <c r="C1220" s="16">
        <f>IF($B1220="","",IFERROR(INDEX(Materiais!$B$6:$B$405,MATCH($B1220,Materiais!$A$6:$A$405,0)),"Código não cadastrado"))</f>
        <v/>
      </c>
      <c r="D1220" s="16">
        <f>IF($B1220="","",IFERROR(INDEX(Materiais!$C$6:$C$405,MATCH($B1220,Materiais!$A$6:$A$405,0)),""))</f>
        <v/>
      </c>
      <c r="E1220" s="22" t="n"/>
      <c r="F1220" s="18">
        <f>IF($B1220="","",IFERROR(INDEX(Materiais!$D$6:$D$405,MATCH($B1220,Materiais!$A$6:$A$405,0)),0))</f>
        <v/>
      </c>
      <c r="G1220" s="18">
        <f>IF(OR(E1220="",F1220=""),"",E1220*F1220)</f>
        <v/>
      </c>
    </row>
    <row r="1221">
      <c r="A1221" s="16" t="n"/>
      <c r="B1221" s="16" t="n"/>
      <c r="C1221" s="16">
        <f>IF($B1221="","",IFERROR(INDEX(Materiais!$B$6:$B$405,MATCH($B1221,Materiais!$A$6:$A$405,0)),"Código não cadastrado"))</f>
        <v/>
      </c>
      <c r="D1221" s="16">
        <f>IF($B1221="","",IFERROR(INDEX(Materiais!$C$6:$C$405,MATCH($B1221,Materiais!$A$6:$A$405,0)),""))</f>
        <v/>
      </c>
      <c r="E1221" s="22" t="n"/>
      <c r="F1221" s="18">
        <f>IF($B1221="","",IFERROR(INDEX(Materiais!$D$6:$D$405,MATCH($B1221,Materiais!$A$6:$A$405,0)),0))</f>
        <v/>
      </c>
      <c r="G1221" s="18">
        <f>IF(OR(E1221="",F1221=""),"",E1221*F1221)</f>
        <v/>
      </c>
    </row>
    <row r="1222">
      <c r="A1222" s="16" t="n"/>
      <c r="B1222" s="16" t="n"/>
      <c r="C1222" s="16">
        <f>IF($B1222="","",IFERROR(INDEX(Materiais!$B$6:$B$405,MATCH($B1222,Materiais!$A$6:$A$405,0)),"Código não cadastrado"))</f>
        <v/>
      </c>
      <c r="D1222" s="16">
        <f>IF($B1222="","",IFERROR(INDEX(Materiais!$C$6:$C$405,MATCH($B1222,Materiais!$A$6:$A$405,0)),""))</f>
        <v/>
      </c>
      <c r="E1222" s="22" t="n"/>
      <c r="F1222" s="18">
        <f>IF($B1222="","",IFERROR(INDEX(Materiais!$D$6:$D$405,MATCH($B1222,Materiais!$A$6:$A$405,0)),0))</f>
        <v/>
      </c>
      <c r="G1222" s="18">
        <f>IF(OR(E1222="",F1222=""),"",E1222*F1222)</f>
        <v/>
      </c>
    </row>
    <row r="1223">
      <c r="A1223" s="16" t="n"/>
      <c r="B1223" s="16" t="n"/>
      <c r="C1223" s="16">
        <f>IF($B1223="","",IFERROR(INDEX(Materiais!$B$6:$B$405,MATCH($B1223,Materiais!$A$6:$A$405,0)),"Código não cadastrado"))</f>
        <v/>
      </c>
      <c r="D1223" s="16">
        <f>IF($B1223="","",IFERROR(INDEX(Materiais!$C$6:$C$405,MATCH($B1223,Materiais!$A$6:$A$405,0)),""))</f>
        <v/>
      </c>
      <c r="E1223" s="22" t="n"/>
      <c r="F1223" s="18">
        <f>IF($B1223="","",IFERROR(INDEX(Materiais!$D$6:$D$405,MATCH($B1223,Materiais!$A$6:$A$405,0)),0))</f>
        <v/>
      </c>
      <c r="G1223" s="18">
        <f>IF(OR(E1223="",F1223=""),"",E1223*F1223)</f>
        <v/>
      </c>
    </row>
    <row r="1224">
      <c r="A1224" s="16" t="n"/>
      <c r="B1224" s="16" t="n"/>
      <c r="C1224" s="16">
        <f>IF($B1224="","",IFERROR(INDEX(Materiais!$B$6:$B$405,MATCH($B1224,Materiais!$A$6:$A$405,0)),"Código não cadastrado"))</f>
        <v/>
      </c>
      <c r="D1224" s="16">
        <f>IF($B1224="","",IFERROR(INDEX(Materiais!$C$6:$C$405,MATCH($B1224,Materiais!$A$6:$A$405,0)),""))</f>
        <v/>
      </c>
      <c r="E1224" s="22" t="n"/>
      <c r="F1224" s="18">
        <f>IF($B1224="","",IFERROR(INDEX(Materiais!$D$6:$D$405,MATCH($B1224,Materiais!$A$6:$A$405,0)),0))</f>
        <v/>
      </c>
      <c r="G1224" s="18">
        <f>IF(OR(E1224="",F1224=""),"",E1224*F1224)</f>
        <v/>
      </c>
    </row>
    <row r="1225">
      <c r="A1225" s="16" t="n"/>
      <c r="B1225" s="16" t="n"/>
      <c r="C1225" s="16">
        <f>IF($B1225="","",IFERROR(INDEX(Materiais!$B$6:$B$405,MATCH($B1225,Materiais!$A$6:$A$405,0)),"Código não cadastrado"))</f>
        <v/>
      </c>
      <c r="D1225" s="16">
        <f>IF($B1225="","",IFERROR(INDEX(Materiais!$C$6:$C$405,MATCH($B1225,Materiais!$A$6:$A$405,0)),""))</f>
        <v/>
      </c>
      <c r="E1225" s="22" t="n"/>
      <c r="F1225" s="18">
        <f>IF($B1225="","",IFERROR(INDEX(Materiais!$D$6:$D$405,MATCH($B1225,Materiais!$A$6:$A$405,0)),0))</f>
        <v/>
      </c>
      <c r="G1225" s="18">
        <f>IF(OR(E1225="",F1225=""),"",E1225*F1225)</f>
        <v/>
      </c>
    </row>
    <row r="1226">
      <c r="A1226" s="16" t="n"/>
      <c r="B1226" s="16" t="n"/>
      <c r="C1226" s="16">
        <f>IF($B1226="","",IFERROR(INDEX(Materiais!$B$6:$B$405,MATCH($B1226,Materiais!$A$6:$A$405,0)),"Código não cadastrado"))</f>
        <v/>
      </c>
      <c r="D1226" s="16">
        <f>IF($B1226="","",IFERROR(INDEX(Materiais!$C$6:$C$405,MATCH($B1226,Materiais!$A$6:$A$405,0)),""))</f>
        <v/>
      </c>
      <c r="E1226" s="22" t="n"/>
      <c r="F1226" s="18">
        <f>IF($B1226="","",IFERROR(INDEX(Materiais!$D$6:$D$405,MATCH($B1226,Materiais!$A$6:$A$405,0)),0))</f>
        <v/>
      </c>
      <c r="G1226" s="18">
        <f>IF(OR(E1226="",F1226=""),"",E1226*F1226)</f>
        <v/>
      </c>
    </row>
    <row r="1227">
      <c r="A1227" s="16" t="n"/>
      <c r="B1227" s="16" t="n"/>
      <c r="C1227" s="16">
        <f>IF($B1227="","",IFERROR(INDEX(Materiais!$B$6:$B$405,MATCH($B1227,Materiais!$A$6:$A$405,0)),"Código não cadastrado"))</f>
        <v/>
      </c>
      <c r="D1227" s="16">
        <f>IF($B1227="","",IFERROR(INDEX(Materiais!$C$6:$C$405,MATCH($B1227,Materiais!$A$6:$A$405,0)),""))</f>
        <v/>
      </c>
      <c r="E1227" s="22" t="n"/>
      <c r="F1227" s="18">
        <f>IF($B1227="","",IFERROR(INDEX(Materiais!$D$6:$D$405,MATCH($B1227,Materiais!$A$6:$A$405,0)),0))</f>
        <v/>
      </c>
      <c r="G1227" s="18">
        <f>IF(OR(E1227="",F1227=""),"",E1227*F1227)</f>
        <v/>
      </c>
    </row>
    <row r="1228">
      <c r="A1228" s="16" t="n"/>
      <c r="B1228" s="16" t="n"/>
      <c r="C1228" s="16">
        <f>IF($B1228="","",IFERROR(INDEX(Materiais!$B$6:$B$405,MATCH($B1228,Materiais!$A$6:$A$405,0)),"Código não cadastrado"))</f>
        <v/>
      </c>
      <c r="D1228" s="16">
        <f>IF($B1228="","",IFERROR(INDEX(Materiais!$C$6:$C$405,MATCH($B1228,Materiais!$A$6:$A$405,0)),""))</f>
        <v/>
      </c>
      <c r="E1228" s="22" t="n"/>
      <c r="F1228" s="18">
        <f>IF($B1228="","",IFERROR(INDEX(Materiais!$D$6:$D$405,MATCH($B1228,Materiais!$A$6:$A$405,0)),0))</f>
        <v/>
      </c>
      <c r="G1228" s="18">
        <f>IF(OR(E1228="",F1228=""),"",E1228*F1228)</f>
        <v/>
      </c>
    </row>
    <row r="1229">
      <c r="A1229" s="16" t="n"/>
      <c r="B1229" s="16" t="n"/>
      <c r="C1229" s="16">
        <f>IF($B1229="","",IFERROR(INDEX(Materiais!$B$6:$B$405,MATCH($B1229,Materiais!$A$6:$A$405,0)),"Código não cadastrado"))</f>
        <v/>
      </c>
      <c r="D1229" s="16">
        <f>IF($B1229="","",IFERROR(INDEX(Materiais!$C$6:$C$405,MATCH($B1229,Materiais!$A$6:$A$405,0)),""))</f>
        <v/>
      </c>
      <c r="E1229" s="22" t="n"/>
      <c r="F1229" s="18">
        <f>IF($B1229="","",IFERROR(INDEX(Materiais!$D$6:$D$405,MATCH($B1229,Materiais!$A$6:$A$405,0)),0))</f>
        <v/>
      </c>
      <c r="G1229" s="18">
        <f>IF(OR(E1229="",F1229=""),"",E1229*F1229)</f>
        <v/>
      </c>
    </row>
    <row r="1230">
      <c r="A1230" s="16" t="n"/>
      <c r="B1230" s="16" t="n"/>
      <c r="C1230" s="16">
        <f>IF($B1230="","",IFERROR(INDEX(Materiais!$B$6:$B$405,MATCH($B1230,Materiais!$A$6:$A$405,0)),"Código não cadastrado"))</f>
        <v/>
      </c>
      <c r="D1230" s="16">
        <f>IF($B1230="","",IFERROR(INDEX(Materiais!$C$6:$C$405,MATCH($B1230,Materiais!$A$6:$A$405,0)),""))</f>
        <v/>
      </c>
      <c r="E1230" s="22" t="n"/>
      <c r="F1230" s="18">
        <f>IF($B1230="","",IFERROR(INDEX(Materiais!$D$6:$D$405,MATCH($B1230,Materiais!$A$6:$A$405,0)),0))</f>
        <v/>
      </c>
      <c r="G1230" s="18">
        <f>IF(OR(E1230="",F1230=""),"",E1230*F1230)</f>
        <v/>
      </c>
    </row>
    <row r="1231">
      <c r="A1231" s="16" t="n"/>
      <c r="B1231" s="16" t="n"/>
      <c r="C1231" s="16">
        <f>IF($B1231="","",IFERROR(INDEX(Materiais!$B$6:$B$405,MATCH($B1231,Materiais!$A$6:$A$405,0)),"Código não cadastrado"))</f>
        <v/>
      </c>
      <c r="D1231" s="16">
        <f>IF($B1231="","",IFERROR(INDEX(Materiais!$C$6:$C$405,MATCH($B1231,Materiais!$A$6:$A$405,0)),""))</f>
        <v/>
      </c>
      <c r="E1231" s="22" t="n"/>
      <c r="F1231" s="18">
        <f>IF($B1231="","",IFERROR(INDEX(Materiais!$D$6:$D$405,MATCH($B1231,Materiais!$A$6:$A$405,0)),0))</f>
        <v/>
      </c>
      <c r="G1231" s="18">
        <f>IF(OR(E1231="",F1231=""),"",E1231*F1231)</f>
        <v/>
      </c>
    </row>
    <row r="1232">
      <c r="A1232" s="16" t="n"/>
      <c r="B1232" s="16" t="n"/>
      <c r="C1232" s="16">
        <f>IF($B1232="","",IFERROR(INDEX(Materiais!$B$6:$B$405,MATCH($B1232,Materiais!$A$6:$A$405,0)),"Código não cadastrado"))</f>
        <v/>
      </c>
      <c r="D1232" s="16">
        <f>IF($B1232="","",IFERROR(INDEX(Materiais!$C$6:$C$405,MATCH($B1232,Materiais!$A$6:$A$405,0)),""))</f>
        <v/>
      </c>
      <c r="E1232" s="22" t="n"/>
      <c r="F1232" s="18">
        <f>IF($B1232="","",IFERROR(INDEX(Materiais!$D$6:$D$405,MATCH($B1232,Materiais!$A$6:$A$405,0)),0))</f>
        <v/>
      </c>
      <c r="G1232" s="18">
        <f>IF(OR(E1232="",F1232=""),"",E1232*F1232)</f>
        <v/>
      </c>
    </row>
    <row r="1233">
      <c r="A1233" s="16" t="n"/>
      <c r="B1233" s="16" t="n"/>
      <c r="C1233" s="16">
        <f>IF($B1233="","",IFERROR(INDEX(Materiais!$B$6:$B$405,MATCH($B1233,Materiais!$A$6:$A$405,0)),"Código não cadastrado"))</f>
        <v/>
      </c>
      <c r="D1233" s="16">
        <f>IF($B1233="","",IFERROR(INDEX(Materiais!$C$6:$C$405,MATCH($B1233,Materiais!$A$6:$A$405,0)),""))</f>
        <v/>
      </c>
      <c r="E1233" s="22" t="n"/>
      <c r="F1233" s="18">
        <f>IF($B1233="","",IFERROR(INDEX(Materiais!$D$6:$D$405,MATCH($B1233,Materiais!$A$6:$A$405,0)),0))</f>
        <v/>
      </c>
      <c r="G1233" s="18">
        <f>IF(OR(E1233="",F1233=""),"",E1233*F1233)</f>
        <v/>
      </c>
    </row>
    <row r="1234">
      <c r="A1234" s="16" t="n"/>
      <c r="B1234" s="16" t="n"/>
      <c r="C1234" s="16">
        <f>IF($B1234="","",IFERROR(INDEX(Materiais!$B$6:$B$405,MATCH($B1234,Materiais!$A$6:$A$405,0)),"Código não cadastrado"))</f>
        <v/>
      </c>
      <c r="D1234" s="16">
        <f>IF($B1234="","",IFERROR(INDEX(Materiais!$C$6:$C$405,MATCH($B1234,Materiais!$A$6:$A$405,0)),""))</f>
        <v/>
      </c>
      <c r="E1234" s="22" t="n"/>
      <c r="F1234" s="18">
        <f>IF($B1234="","",IFERROR(INDEX(Materiais!$D$6:$D$405,MATCH($B1234,Materiais!$A$6:$A$405,0)),0))</f>
        <v/>
      </c>
      <c r="G1234" s="18">
        <f>IF(OR(E1234="",F1234=""),"",E1234*F1234)</f>
        <v/>
      </c>
    </row>
    <row r="1235">
      <c r="A1235" s="16" t="n"/>
      <c r="B1235" s="16" t="n"/>
      <c r="C1235" s="16">
        <f>IF($B1235="","",IFERROR(INDEX(Materiais!$B$6:$B$405,MATCH($B1235,Materiais!$A$6:$A$405,0)),"Código não cadastrado"))</f>
        <v/>
      </c>
      <c r="D1235" s="16">
        <f>IF($B1235="","",IFERROR(INDEX(Materiais!$C$6:$C$405,MATCH($B1235,Materiais!$A$6:$A$405,0)),""))</f>
        <v/>
      </c>
      <c r="E1235" s="22" t="n"/>
      <c r="F1235" s="18">
        <f>IF($B1235="","",IFERROR(INDEX(Materiais!$D$6:$D$405,MATCH($B1235,Materiais!$A$6:$A$405,0)),0))</f>
        <v/>
      </c>
      <c r="G1235" s="18">
        <f>IF(OR(E1235="",F1235=""),"",E1235*F1235)</f>
        <v/>
      </c>
    </row>
    <row r="1236">
      <c r="A1236" s="16" t="n"/>
      <c r="B1236" s="16" t="n"/>
      <c r="C1236" s="16">
        <f>IF($B1236="","",IFERROR(INDEX(Materiais!$B$6:$B$405,MATCH($B1236,Materiais!$A$6:$A$405,0)),"Código não cadastrado"))</f>
        <v/>
      </c>
      <c r="D1236" s="16">
        <f>IF($B1236="","",IFERROR(INDEX(Materiais!$C$6:$C$405,MATCH($B1236,Materiais!$A$6:$A$405,0)),""))</f>
        <v/>
      </c>
      <c r="E1236" s="22" t="n"/>
      <c r="F1236" s="18">
        <f>IF($B1236="","",IFERROR(INDEX(Materiais!$D$6:$D$405,MATCH($B1236,Materiais!$A$6:$A$405,0)),0))</f>
        <v/>
      </c>
      <c r="G1236" s="18">
        <f>IF(OR(E1236="",F1236=""),"",E1236*F1236)</f>
        <v/>
      </c>
    </row>
    <row r="1237">
      <c r="A1237" s="16" t="n"/>
      <c r="B1237" s="16" t="n"/>
      <c r="C1237" s="16">
        <f>IF($B1237="","",IFERROR(INDEX(Materiais!$B$6:$B$405,MATCH($B1237,Materiais!$A$6:$A$405,0)),"Código não cadastrado"))</f>
        <v/>
      </c>
      <c r="D1237" s="16">
        <f>IF($B1237="","",IFERROR(INDEX(Materiais!$C$6:$C$405,MATCH($B1237,Materiais!$A$6:$A$405,0)),""))</f>
        <v/>
      </c>
      <c r="E1237" s="22" t="n"/>
      <c r="F1237" s="18">
        <f>IF($B1237="","",IFERROR(INDEX(Materiais!$D$6:$D$405,MATCH($B1237,Materiais!$A$6:$A$405,0)),0))</f>
        <v/>
      </c>
      <c r="G1237" s="18">
        <f>IF(OR(E1237="",F1237=""),"",E1237*F1237)</f>
        <v/>
      </c>
    </row>
    <row r="1238">
      <c r="A1238" s="16" t="n"/>
      <c r="B1238" s="16" t="n"/>
      <c r="C1238" s="16">
        <f>IF($B1238="","",IFERROR(INDEX(Materiais!$B$6:$B$405,MATCH($B1238,Materiais!$A$6:$A$405,0)),"Código não cadastrado"))</f>
        <v/>
      </c>
      <c r="D1238" s="16">
        <f>IF($B1238="","",IFERROR(INDEX(Materiais!$C$6:$C$405,MATCH($B1238,Materiais!$A$6:$A$405,0)),""))</f>
        <v/>
      </c>
      <c r="E1238" s="22" t="n"/>
      <c r="F1238" s="18">
        <f>IF($B1238="","",IFERROR(INDEX(Materiais!$D$6:$D$405,MATCH($B1238,Materiais!$A$6:$A$405,0)),0))</f>
        <v/>
      </c>
      <c r="G1238" s="18">
        <f>IF(OR(E1238="",F1238=""),"",E1238*F1238)</f>
        <v/>
      </c>
    </row>
    <row r="1239">
      <c r="A1239" s="16" t="n"/>
      <c r="B1239" s="16" t="n"/>
      <c r="C1239" s="16">
        <f>IF($B1239="","",IFERROR(INDEX(Materiais!$B$6:$B$405,MATCH($B1239,Materiais!$A$6:$A$405,0)),"Código não cadastrado"))</f>
        <v/>
      </c>
      <c r="D1239" s="16">
        <f>IF($B1239="","",IFERROR(INDEX(Materiais!$C$6:$C$405,MATCH($B1239,Materiais!$A$6:$A$405,0)),""))</f>
        <v/>
      </c>
      <c r="E1239" s="22" t="n"/>
      <c r="F1239" s="18">
        <f>IF($B1239="","",IFERROR(INDEX(Materiais!$D$6:$D$405,MATCH($B1239,Materiais!$A$6:$A$405,0)),0))</f>
        <v/>
      </c>
      <c r="G1239" s="18">
        <f>IF(OR(E1239="",F1239=""),"",E1239*F1239)</f>
        <v/>
      </c>
    </row>
    <row r="1240">
      <c r="A1240" s="16" t="n"/>
      <c r="B1240" s="16" t="n"/>
      <c r="C1240" s="16">
        <f>IF($B1240="","",IFERROR(INDEX(Materiais!$B$6:$B$405,MATCH($B1240,Materiais!$A$6:$A$405,0)),"Código não cadastrado"))</f>
        <v/>
      </c>
      <c r="D1240" s="16">
        <f>IF($B1240="","",IFERROR(INDEX(Materiais!$C$6:$C$405,MATCH($B1240,Materiais!$A$6:$A$405,0)),""))</f>
        <v/>
      </c>
      <c r="E1240" s="22" t="n"/>
      <c r="F1240" s="18">
        <f>IF($B1240="","",IFERROR(INDEX(Materiais!$D$6:$D$405,MATCH($B1240,Materiais!$A$6:$A$405,0)),0))</f>
        <v/>
      </c>
      <c r="G1240" s="18">
        <f>IF(OR(E1240="",F1240=""),"",E1240*F1240)</f>
        <v/>
      </c>
    </row>
    <row r="1241">
      <c r="A1241" s="16" t="n"/>
      <c r="B1241" s="16" t="n"/>
      <c r="C1241" s="16">
        <f>IF($B1241="","",IFERROR(INDEX(Materiais!$B$6:$B$405,MATCH($B1241,Materiais!$A$6:$A$405,0)),"Código não cadastrado"))</f>
        <v/>
      </c>
      <c r="D1241" s="16">
        <f>IF($B1241="","",IFERROR(INDEX(Materiais!$C$6:$C$405,MATCH($B1241,Materiais!$A$6:$A$405,0)),""))</f>
        <v/>
      </c>
      <c r="E1241" s="22" t="n"/>
      <c r="F1241" s="18">
        <f>IF($B1241="","",IFERROR(INDEX(Materiais!$D$6:$D$405,MATCH($B1241,Materiais!$A$6:$A$405,0)),0))</f>
        <v/>
      </c>
      <c r="G1241" s="18">
        <f>IF(OR(E1241="",F1241=""),"",E1241*F1241)</f>
        <v/>
      </c>
    </row>
    <row r="1242">
      <c r="A1242" s="16" t="n"/>
      <c r="B1242" s="16" t="n"/>
      <c r="C1242" s="16">
        <f>IF($B1242="","",IFERROR(INDEX(Materiais!$B$6:$B$405,MATCH($B1242,Materiais!$A$6:$A$405,0)),"Código não cadastrado"))</f>
        <v/>
      </c>
      <c r="D1242" s="16">
        <f>IF($B1242="","",IFERROR(INDEX(Materiais!$C$6:$C$405,MATCH($B1242,Materiais!$A$6:$A$405,0)),""))</f>
        <v/>
      </c>
      <c r="E1242" s="22" t="n"/>
      <c r="F1242" s="18">
        <f>IF($B1242="","",IFERROR(INDEX(Materiais!$D$6:$D$405,MATCH($B1242,Materiais!$A$6:$A$405,0)),0))</f>
        <v/>
      </c>
      <c r="G1242" s="18">
        <f>IF(OR(E1242="",F1242=""),"",E1242*F1242)</f>
        <v/>
      </c>
    </row>
    <row r="1243">
      <c r="A1243" s="16" t="n"/>
      <c r="B1243" s="16" t="n"/>
      <c r="C1243" s="16">
        <f>IF($B1243="","",IFERROR(INDEX(Materiais!$B$6:$B$405,MATCH($B1243,Materiais!$A$6:$A$405,0)),"Código não cadastrado"))</f>
        <v/>
      </c>
      <c r="D1243" s="16">
        <f>IF($B1243="","",IFERROR(INDEX(Materiais!$C$6:$C$405,MATCH($B1243,Materiais!$A$6:$A$405,0)),""))</f>
        <v/>
      </c>
      <c r="E1243" s="22" t="n"/>
      <c r="F1243" s="18">
        <f>IF($B1243="","",IFERROR(INDEX(Materiais!$D$6:$D$405,MATCH($B1243,Materiais!$A$6:$A$405,0)),0))</f>
        <v/>
      </c>
      <c r="G1243" s="18">
        <f>IF(OR(E1243="",F1243=""),"",E1243*F1243)</f>
        <v/>
      </c>
    </row>
    <row r="1244">
      <c r="A1244" s="16" t="n"/>
      <c r="B1244" s="16" t="n"/>
      <c r="C1244" s="16">
        <f>IF($B1244="","",IFERROR(INDEX(Materiais!$B$6:$B$405,MATCH($B1244,Materiais!$A$6:$A$405,0)),"Código não cadastrado"))</f>
        <v/>
      </c>
      <c r="D1244" s="16">
        <f>IF($B1244="","",IFERROR(INDEX(Materiais!$C$6:$C$405,MATCH($B1244,Materiais!$A$6:$A$405,0)),""))</f>
        <v/>
      </c>
      <c r="E1244" s="22" t="n"/>
      <c r="F1244" s="18">
        <f>IF($B1244="","",IFERROR(INDEX(Materiais!$D$6:$D$405,MATCH($B1244,Materiais!$A$6:$A$405,0)),0))</f>
        <v/>
      </c>
      <c r="G1244" s="18">
        <f>IF(OR(E1244="",F1244=""),"",E1244*F1244)</f>
        <v/>
      </c>
    </row>
    <row r="1245">
      <c r="A1245" s="16" t="n"/>
      <c r="B1245" s="16" t="n"/>
      <c r="C1245" s="16">
        <f>IF($B1245="","",IFERROR(INDEX(Materiais!$B$6:$B$405,MATCH($B1245,Materiais!$A$6:$A$405,0)),"Código não cadastrado"))</f>
        <v/>
      </c>
      <c r="D1245" s="16">
        <f>IF($B1245="","",IFERROR(INDEX(Materiais!$C$6:$C$405,MATCH($B1245,Materiais!$A$6:$A$405,0)),""))</f>
        <v/>
      </c>
      <c r="E1245" s="22" t="n"/>
      <c r="F1245" s="18">
        <f>IF($B1245="","",IFERROR(INDEX(Materiais!$D$6:$D$405,MATCH($B1245,Materiais!$A$6:$A$405,0)),0))</f>
        <v/>
      </c>
      <c r="G1245" s="18">
        <f>IF(OR(E1245="",F1245=""),"",E1245*F1245)</f>
        <v/>
      </c>
    </row>
    <row r="1246">
      <c r="A1246" s="16" t="n"/>
      <c r="B1246" s="16" t="n"/>
      <c r="C1246" s="16">
        <f>IF($B1246="","",IFERROR(INDEX(Materiais!$B$6:$B$405,MATCH($B1246,Materiais!$A$6:$A$405,0)),"Código não cadastrado"))</f>
        <v/>
      </c>
      <c r="D1246" s="16">
        <f>IF($B1246="","",IFERROR(INDEX(Materiais!$C$6:$C$405,MATCH($B1246,Materiais!$A$6:$A$405,0)),""))</f>
        <v/>
      </c>
      <c r="E1246" s="22" t="n"/>
      <c r="F1246" s="18">
        <f>IF($B1246="","",IFERROR(INDEX(Materiais!$D$6:$D$405,MATCH($B1246,Materiais!$A$6:$A$405,0)),0))</f>
        <v/>
      </c>
      <c r="G1246" s="18">
        <f>IF(OR(E1246="",F1246=""),"",E1246*F1246)</f>
        <v/>
      </c>
    </row>
    <row r="1247">
      <c r="A1247" s="16" t="n"/>
      <c r="B1247" s="16" t="n"/>
      <c r="C1247" s="16">
        <f>IF($B1247="","",IFERROR(INDEX(Materiais!$B$6:$B$405,MATCH($B1247,Materiais!$A$6:$A$405,0)),"Código não cadastrado"))</f>
        <v/>
      </c>
      <c r="D1247" s="16">
        <f>IF($B1247="","",IFERROR(INDEX(Materiais!$C$6:$C$405,MATCH($B1247,Materiais!$A$6:$A$405,0)),""))</f>
        <v/>
      </c>
      <c r="E1247" s="22" t="n"/>
      <c r="F1247" s="18">
        <f>IF($B1247="","",IFERROR(INDEX(Materiais!$D$6:$D$405,MATCH($B1247,Materiais!$A$6:$A$405,0)),0))</f>
        <v/>
      </c>
      <c r="G1247" s="18">
        <f>IF(OR(E1247="",F1247=""),"",E1247*F1247)</f>
        <v/>
      </c>
    </row>
    <row r="1248">
      <c r="A1248" s="16" t="n"/>
      <c r="B1248" s="16" t="n"/>
      <c r="C1248" s="16">
        <f>IF($B1248="","",IFERROR(INDEX(Materiais!$B$6:$B$405,MATCH($B1248,Materiais!$A$6:$A$405,0)),"Código não cadastrado"))</f>
        <v/>
      </c>
      <c r="D1248" s="16">
        <f>IF($B1248="","",IFERROR(INDEX(Materiais!$C$6:$C$405,MATCH($B1248,Materiais!$A$6:$A$405,0)),""))</f>
        <v/>
      </c>
      <c r="E1248" s="22" t="n"/>
      <c r="F1248" s="18">
        <f>IF($B1248="","",IFERROR(INDEX(Materiais!$D$6:$D$405,MATCH($B1248,Materiais!$A$6:$A$405,0)),0))</f>
        <v/>
      </c>
      <c r="G1248" s="18">
        <f>IF(OR(E1248="",F1248=""),"",E1248*F1248)</f>
        <v/>
      </c>
    </row>
    <row r="1249">
      <c r="A1249" s="16" t="n"/>
      <c r="B1249" s="16" t="n"/>
      <c r="C1249" s="16">
        <f>IF($B1249="","",IFERROR(INDEX(Materiais!$B$6:$B$405,MATCH($B1249,Materiais!$A$6:$A$405,0)),"Código não cadastrado"))</f>
        <v/>
      </c>
      <c r="D1249" s="16">
        <f>IF($B1249="","",IFERROR(INDEX(Materiais!$C$6:$C$405,MATCH($B1249,Materiais!$A$6:$A$405,0)),""))</f>
        <v/>
      </c>
      <c r="E1249" s="22" t="n"/>
      <c r="F1249" s="18">
        <f>IF($B1249="","",IFERROR(INDEX(Materiais!$D$6:$D$405,MATCH($B1249,Materiais!$A$6:$A$405,0)),0))</f>
        <v/>
      </c>
      <c r="G1249" s="18">
        <f>IF(OR(E1249="",F1249=""),"",E1249*F1249)</f>
        <v/>
      </c>
    </row>
    <row r="1250">
      <c r="A1250" s="16" t="n"/>
      <c r="B1250" s="16" t="n"/>
      <c r="C1250" s="16">
        <f>IF($B1250="","",IFERROR(INDEX(Materiais!$B$6:$B$405,MATCH($B1250,Materiais!$A$6:$A$405,0)),"Código não cadastrado"))</f>
        <v/>
      </c>
      <c r="D1250" s="16">
        <f>IF($B1250="","",IFERROR(INDEX(Materiais!$C$6:$C$405,MATCH($B1250,Materiais!$A$6:$A$405,0)),""))</f>
        <v/>
      </c>
      <c r="E1250" s="22" t="n"/>
      <c r="F1250" s="18">
        <f>IF($B1250="","",IFERROR(INDEX(Materiais!$D$6:$D$405,MATCH($B1250,Materiais!$A$6:$A$405,0)),0))</f>
        <v/>
      </c>
      <c r="G1250" s="18">
        <f>IF(OR(E1250="",F1250=""),"",E1250*F1250)</f>
        <v/>
      </c>
    </row>
    <row r="1251">
      <c r="A1251" s="16" t="n"/>
      <c r="B1251" s="16" t="n"/>
      <c r="C1251" s="16">
        <f>IF($B1251="","",IFERROR(INDEX(Materiais!$B$6:$B$405,MATCH($B1251,Materiais!$A$6:$A$405,0)),"Código não cadastrado"))</f>
        <v/>
      </c>
      <c r="D1251" s="16">
        <f>IF($B1251="","",IFERROR(INDEX(Materiais!$C$6:$C$405,MATCH($B1251,Materiais!$A$6:$A$405,0)),""))</f>
        <v/>
      </c>
      <c r="E1251" s="22" t="n"/>
      <c r="F1251" s="18">
        <f>IF($B1251="","",IFERROR(INDEX(Materiais!$D$6:$D$405,MATCH($B1251,Materiais!$A$6:$A$405,0)),0))</f>
        <v/>
      </c>
      <c r="G1251" s="18">
        <f>IF(OR(E1251="",F1251=""),"",E1251*F1251)</f>
        <v/>
      </c>
    </row>
    <row r="1252">
      <c r="A1252" s="16" t="n"/>
      <c r="B1252" s="16" t="n"/>
      <c r="C1252" s="16">
        <f>IF($B1252="","",IFERROR(INDEX(Materiais!$B$6:$B$405,MATCH($B1252,Materiais!$A$6:$A$405,0)),"Código não cadastrado"))</f>
        <v/>
      </c>
      <c r="D1252" s="16">
        <f>IF($B1252="","",IFERROR(INDEX(Materiais!$C$6:$C$405,MATCH($B1252,Materiais!$A$6:$A$405,0)),""))</f>
        <v/>
      </c>
      <c r="E1252" s="22" t="n"/>
      <c r="F1252" s="18">
        <f>IF($B1252="","",IFERROR(INDEX(Materiais!$D$6:$D$405,MATCH($B1252,Materiais!$A$6:$A$405,0)),0))</f>
        <v/>
      </c>
      <c r="G1252" s="18">
        <f>IF(OR(E1252="",F1252=""),"",E1252*F1252)</f>
        <v/>
      </c>
    </row>
    <row r="1253">
      <c r="A1253" s="16" t="n"/>
      <c r="B1253" s="16" t="n"/>
      <c r="C1253" s="16">
        <f>IF($B1253="","",IFERROR(INDEX(Materiais!$B$6:$B$405,MATCH($B1253,Materiais!$A$6:$A$405,0)),"Código não cadastrado"))</f>
        <v/>
      </c>
      <c r="D1253" s="16">
        <f>IF($B1253="","",IFERROR(INDEX(Materiais!$C$6:$C$405,MATCH($B1253,Materiais!$A$6:$A$405,0)),""))</f>
        <v/>
      </c>
      <c r="E1253" s="22" t="n"/>
      <c r="F1253" s="18">
        <f>IF($B1253="","",IFERROR(INDEX(Materiais!$D$6:$D$405,MATCH($B1253,Materiais!$A$6:$A$405,0)),0))</f>
        <v/>
      </c>
      <c r="G1253" s="18">
        <f>IF(OR(E1253="",F1253=""),"",E1253*F1253)</f>
        <v/>
      </c>
    </row>
    <row r="1254">
      <c r="A1254" s="16" t="n"/>
      <c r="B1254" s="16" t="n"/>
      <c r="C1254" s="16">
        <f>IF($B1254="","",IFERROR(INDEX(Materiais!$B$6:$B$405,MATCH($B1254,Materiais!$A$6:$A$405,0)),"Código não cadastrado"))</f>
        <v/>
      </c>
      <c r="D1254" s="16">
        <f>IF($B1254="","",IFERROR(INDEX(Materiais!$C$6:$C$405,MATCH($B1254,Materiais!$A$6:$A$405,0)),""))</f>
        <v/>
      </c>
      <c r="E1254" s="22" t="n"/>
      <c r="F1254" s="18">
        <f>IF($B1254="","",IFERROR(INDEX(Materiais!$D$6:$D$405,MATCH($B1254,Materiais!$A$6:$A$405,0)),0))</f>
        <v/>
      </c>
      <c r="G1254" s="18">
        <f>IF(OR(E1254="",F1254=""),"",E1254*F1254)</f>
        <v/>
      </c>
    </row>
    <row r="1255">
      <c r="A1255" s="16" t="n"/>
      <c r="B1255" s="16" t="n"/>
      <c r="C1255" s="16">
        <f>IF($B1255="","",IFERROR(INDEX(Materiais!$B$6:$B$405,MATCH($B1255,Materiais!$A$6:$A$405,0)),"Código não cadastrado"))</f>
        <v/>
      </c>
      <c r="D1255" s="16">
        <f>IF($B1255="","",IFERROR(INDEX(Materiais!$C$6:$C$405,MATCH($B1255,Materiais!$A$6:$A$405,0)),""))</f>
        <v/>
      </c>
      <c r="E1255" s="22" t="n"/>
      <c r="F1255" s="18">
        <f>IF($B1255="","",IFERROR(INDEX(Materiais!$D$6:$D$405,MATCH($B1255,Materiais!$A$6:$A$405,0)),0))</f>
        <v/>
      </c>
      <c r="G1255" s="18">
        <f>IF(OR(E1255="",F1255=""),"",E1255*F1255)</f>
        <v/>
      </c>
    </row>
    <row r="1256">
      <c r="A1256" s="16" t="n"/>
      <c r="B1256" s="16" t="n"/>
      <c r="C1256" s="16">
        <f>IF($B1256="","",IFERROR(INDEX(Materiais!$B$6:$B$405,MATCH($B1256,Materiais!$A$6:$A$405,0)),"Código não cadastrado"))</f>
        <v/>
      </c>
      <c r="D1256" s="16">
        <f>IF($B1256="","",IFERROR(INDEX(Materiais!$C$6:$C$405,MATCH($B1256,Materiais!$A$6:$A$405,0)),""))</f>
        <v/>
      </c>
      <c r="E1256" s="22" t="n"/>
      <c r="F1256" s="18">
        <f>IF($B1256="","",IFERROR(INDEX(Materiais!$D$6:$D$405,MATCH($B1256,Materiais!$A$6:$A$405,0)),0))</f>
        <v/>
      </c>
      <c r="G1256" s="18">
        <f>IF(OR(E1256="",F1256=""),"",E1256*F1256)</f>
        <v/>
      </c>
    </row>
    <row r="1257">
      <c r="A1257" s="16" t="n"/>
      <c r="B1257" s="16" t="n"/>
      <c r="C1257" s="16">
        <f>IF($B1257="","",IFERROR(INDEX(Materiais!$B$6:$B$405,MATCH($B1257,Materiais!$A$6:$A$405,0)),"Código não cadastrado"))</f>
        <v/>
      </c>
      <c r="D1257" s="16">
        <f>IF($B1257="","",IFERROR(INDEX(Materiais!$C$6:$C$405,MATCH($B1257,Materiais!$A$6:$A$405,0)),""))</f>
        <v/>
      </c>
      <c r="E1257" s="22" t="n"/>
      <c r="F1257" s="18">
        <f>IF($B1257="","",IFERROR(INDEX(Materiais!$D$6:$D$405,MATCH($B1257,Materiais!$A$6:$A$405,0)),0))</f>
        <v/>
      </c>
      <c r="G1257" s="18">
        <f>IF(OR(E1257="",F1257=""),"",E1257*F1257)</f>
        <v/>
      </c>
    </row>
    <row r="1258">
      <c r="A1258" s="16" t="n"/>
      <c r="B1258" s="16" t="n"/>
      <c r="C1258" s="16">
        <f>IF($B1258="","",IFERROR(INDEX(Materiais!$B$6:$B$405,MATCH($B1258,Materiais!$A$6:$A$405,0)),"Código não cadastrado"))</f>
        <v/>
      </c>
      <c r="D1258" s="16">
        <f>IF($B1258="","",IFERROR(INDEX(Materiais!$C$6:$C$405,MATCH($B1258,Materiais!$A$6:$A$405,0)),""))</f>
        <v/>
      </c>
      <c r="E1258" s="22" t="n"/>
      <c r="F1258" s="18">
        <f>IF($B1258="","",IFERROR(INDEX(Materiais!$D$6:$D$405,MATCH($B1258,Materiais!$A$6:$A$405,0)),0))</f>
        <v/>
      </c>
      <c r="G1258" s="18">
        <f>IF(OR(E1258="",F1258=""),"",E1258*F1258)</f>
        <v/>
      </c>
    </row>
    <row r="1259">
      <c r="A1259" s="16" t="n"/>
      <c r="B1259" s="16" t="n"/>
      <c r="C1259" s="16">
        <f>IF($B1259="","",IFERROR(INDEX(Materiais!$B$6:$B$405,MATCH($B1259,Materiais!$A$6:$A$405,0)),"Código não cadastrado"))</f>
        <v/>
      </c>
      <c r="D1259" s="16">
        <f>IF($B1259="","",IFERROR(INDEX(Materiais!$C$6:$C$405,MATCH($B1259,Materiais!$A$6:$A$405,0)),""))</f>
        <v/>
      </c>
      <c r="E1259" s="22" t="n"/>
      <c r="F1259" s="18">
        <f>IF($B1259="","",IFERROR(INDEX(Materiais!$D$6:$D$405,MATCH($B1259,Materiais!$A$6:$A$405,0)),0))</f>
        <v/>
      </c>
      <c r="G1259" s="18">
        <f>IF(OR(E1259="",F1259=""),"",E1259*F1259)</f>
        <v/>
      </c>
    </row>
    <row r="1260">
      <c r="A1260" s="16" t="n"/>
      <c r="B1260" s="16" t="n"/>
      <c r="C1260" s="16">
        <f>IF($B1260="","",IFERROR(INDEX(Materiais!$B$6:$B$405,MATCH($B1260,Materiais!$A$6:$A$405,0)),"Código não cadastrado"))</f>
        <v/>
      </c>
      <c r="D1260" s="16">
        <f>IF($B1260="","",IFERROR(INDEX(Materiais!$C$6:$C$405,MATCH($B1260,Materiais!$A$6:$A$405,0)),""))</f>
        <v/>
      </c>
      <c r="E1260" s="22" t="n"/>
      <c r="F1260" s="18">
        <f>IF($B1260="","",IFERROR(INDEX(Materiais!$D$6:$D$405,MATCH($B1260,Materiais!$A$6:$A$405,0)),0))</f>
        <v/>
      </c>
      <c r="G1260" s="18">
        <f>IF(OR(E1260="",F1260=""),"",E1260*F1260)</f>
        <v/>
      </c>
    </row>
    <row r="1261">
      <c r="A1261" s="16" t="n"/>
      <c r="B1261" s="16" t="n"/>
      <c r="C1261" s="16">
        <f>IF($B1261="","",IFERROR(INDEX(Materiais!$B$6:$B$405,MATCH($B1261,Materiais!$A$6:$A$405,0)),"Código não cadastrado"))</f>
        <v/>
      </c>
      <c r="D1261" s="16">
        <f>IF($B1261="","",IFERROR(INDEX(Materiais!$C$6:$C$405,MATCH($B1261,Materiais!$A$6:$A$405,0)),""))</f>
        <v/>
      </c>
      <c r="E1261" s="22" t="n"/>
      <c r="F1261" s="18">
        <f>IF($B1261="","",IFERROR(INDEX(Materiais!$D$6:$D$405,MATCH($B1261,Materiais!$A$6:$A$405,0)),0))</f>
        <v/>
      </c>
      <c r="G1261" s="18">
        <f>IF(OR(E1261="",F1261=""),"",E1261*F1261)</f>
        <v/>
      </c>
    </row>
    <row r="1262">
      <c r="A1262" s="16" t="n"/>
      <c r="B1262" s="16" t="n"/>
      <c r="C1262" s="16">
        <f>IF($B1262="","",IFERROR(INDEX(Materiais!$B$6:$B$405,MATCH($B1262,Materiais!$A$6:$A$405,0)),"Código não cadastrado"))</f>
        <v/>
      </c>
      <c r="D1262" s="16">
        <f>IF($B1262="","",IFERROR(INDEX(Materiais!$C$6:$C$405,MATCH($B1262,Materiais!$A$6:$A$405,0)),""))</f>
        <v/>
      </c>
      <c r="E1262" s="22" t="n"/>
      <c r="F1262" s="18">
        <f>IF($B1262="","",IFERROR(INDEX(Materiais!$D$6:$D$405,MATCH($B1262,Materiais!$A$6:$A$405,0)),0))</f>
        <v/>
      </c>
      <c r="G1262" s="18">
        <f>IF(OR(E1262="",F1262=""),"",E1262*F1262)</f>
        <v/>
      </c>
    </row>
    <row r="1263">
      <c r="A1263" s="16" t="n"/>
      <c r="B1263" s="16" t="n"/>
      <c r="C1263" s="16">
        <f>IF($B1263="","",IFERROR(INDEX(Materiais!$B$6:$B$405,MATCH($B1263,Materiais!$A$6:$A$405,0)),"Código não cadastrado"))</f>
        <v/>
      </c>
      <c r="D1263" s="16">
        <f>IF($B1263="","",IFERROR(INDEX(Materiais!$C$6:$C$405,MATCH($B1263,Materiais!$A$6:$A$405,0)),""))</f>
        <v/>
      </c>
      <c r="E1263" s="22" t="n"/>
      <c r="F1263" s="18">
        <f>IF($B1263="","",IFERROR(INDEX(Materiais!$D$6:$D$405,MATCH($B1263,Materiais!$A$6:$A$405,0)),0))</f>
        <v/>
      </c>
      <c r="G1263" s="18">
        <f>IF(OR(E1263="",F1263=""),"",E1263*F1263)</f>
        <v/>
      </c>
    </row>
    <row r="1264">
      <c r="A1264" s="16" t="n"/>
      <c r="B1264" s="16" t="n"/>
      <c r="C1264" s="16">
        <f>IF($B1264="","",IFERROR(INDEX(Materiais!$B$6:$B$405,MATCH($B1264,Materiais!$A$6:$A$405,0)),"Código não cadastrado"))</f>
        <v/>
      </c>
      <c r="D1264" s="16">
        <f>IF($B1264="","",IFERROR(INDEX(Materiais!$C$6:$C$405,MATCH($B1264,Materiais!$A$6:$A$405,0)),""))</f>
        <v/>
      </c>
      <c r="E1264" s="22" t="n"/>
      <c r="F1264" s="18">
        <f>IF($B1264="","",IFERROR(INDEX(Materiais!$D$6:$D$405,MATCH($B1264,Materiais!$A$6:$A$405,0)),0))</f>
        <v/>
      </c>
      <c r="G1264" s="18">
        <f>IF(OR(E1264="",F1264=""),"",E1264*F1264)</f>
        <v/>
      </c>
    </row>
    <row r="1265">
      <c r="A1265" s="16" t="n"/>
      <c r="B1265" s="16" t="n"/>
      <c r="C1265" s="16">
        <f>IF($B1265="","",IFERROR(INDEX(Materiais!$B$6:$B$405,MATCH($B1265,Materiais!$A$6:$A$405,0)),"Código não cadastrado"))</f>
        <v/>
      </c>
      <c r="D1265" s="16">
        <f>IF($B1265="","",IFERROR(INDEX(Materiais!$C$6:$C$405,MATCH($B1265,Materiais!$A$6:$A$405,0)),""))</f>
        <v/>
      </c>
      <c r="E1265" s="22" t="n"/>
      <c r="F1265" s="18">
        <f>IF($B1265="","",IFERROR(INDEX(Materiais!$D$6:$D$405,MATCH($B1265,Materiais!$A$6:$A$405,0)),0))</f>
        <v/>
      </c>
      <c r="G1265" s="18">
        <f>IF(OR(E1265="",F1265=""),"",E1265*F1265)</f>
        <v/>
      </c>
    </row>
    <row r="1266">
      <c r="A1266" s="16" t="n"/>
      <c r="B1266" s="16" t="n"/>
      <c r="C1266" s="16">
        <f>IF($B1266="","",IFERROR(INDEX(Materiais!$B$6:$B$405,MATCH($B1266,Materiais!$A$6:$A$405,0)),"Código não cadastrado"))</f>
        <v/>
      </c>
      <c r="D1266" s="16">
        <f>IF($B1266="","",IFERROR(INDEX(Materiais!$C$6:$C$405,MATCH($B1266,Materiais!$A$6:$A$405,0)),""))</f>
        <v/>
      </c>
      <c r="E1266" s="22" t="n"/>
      <c r="F1266" s="18">
        <f>IF($B1266="","",IFERROR(INDEX(Materiais!$D$6:$D$405,MATCH($B1266,Materiais!$A$6:$A$405,0)),0))</f>
        <v/>
      </c>
      <c r="G1266" s="18">
        <f>IF(OR(E1266="",F1266=""),"",E1266*F1266)</f>
        <v/>
      </c>
    </row>
    <row r="1267">
      <c r="A1267" s="16" t="n"/>
      <c r="B1267" s="16" t="n"/>
      <c r="C1267" s="16">
        <f>IF($B1267="","",IFERROR(INDEX(Materiais!$B$6:$B$405,MATCH($B1267,Materiais!$A$6:$A$405,0)),"Código não cadastrado"))</f>
        <v/>
      </c>
      <c r="D1267" s="16">
        <f>IF($B1267="","",IFERROR(INDEX(Materiais!$C$6:$C$405,MATCH($B1267,Materiais!$A$6:$A$405,0)),""))</f>
        <v/>
      </c>
      <c r="E1267" s="22" t="n"/>
      <c r="F1267" s="18">
        <f>IF($B1267="","",IFERROR(INDEX(Materiais!$D$6:$D$405,MATCH($B1267,Materiais!$A$6:$A$405,0)),0))</f>
        <v/>
      </c>
      <c r="G1267" s="18">
        <f>IF(OR(E1267="",F1267=""),"",E1267*F1267)</f>
        <v/>
      </c>
    </row>
    <row r="1268">
      <c r="A1268" s="16" t="n"/>
      <c r="B1268" s="16" t="n"/>
      <c r="C1268" s="16">
        <f>IF($B1268="","",IFERROR(INDEX(Materiais!$B$6:$B$405,MATCH($B1268,Materiais!$A$6:$A$405,0)),"Código não cadastrado"))</f>
        <v/>
      </c>
      <c r="D1268" s="16">
        <f>IF($B1268="","",IFERROR(INDEX(Materiais!$C$6:$C$405,MATCH($B1268,Materiais!$A$6:$A$405,0)),""))</f>
        <v/>
      </c>
      <c r="E1268" s="22" t="n"/>
      <c r="F1268" s="18">
        <f>IF($B1268="","",IFERROR(INDEX(Materiais!$D$6:$D$405,MATCH($B1268,Materiais!$A$6:$A$405,0)),0))</f>
        <v/>
      </c>
      <c r="G1268" s="18">
        <f>IF(OR(E1268="",F1268=""),"",E1268*F1268)</f>
        <v/>
      </c>
    </row>
    <row r="1269">
      <c r="A1269" s="16" t="n"/>
      <c r="B1269" s="16" t="n"/>
      <c r="C1269" s="16">
        <f>IF($B1269="","",IFERROR(INDEX(Materiais!$B$6:$B$405,MATCH($B1269,Materiais!$A$6:$A$405,0)),"Código não cadastrado"))</f>
        <v/>
      </c>
      <c r="D1269" s="16">
        <f>IF($B1269="","",IFERROR(INDEX(Materiais!$C$6:$C$405,MATCH($B1269,Materiais!$A$6:$A$405,0)),""))</f>
        <v/>
      </c>
      <c r="E1269" s="22" t="n"/>
      <c r="F1269" s="18">
        <f>IF($B1269="","",IFERROR(INDEX(Materiais!$D$6:$D$405,MATCH($B1269,Materiais!$A$6:$A$405,0)),0))</f>
        <v/>
      </c>
      <c r="G1269" s="18">
        <f>IF(OR(E1269="",F1269=""),"",E1269*F1269)</f>
        <v/>
      </c>
    </row>
    <row r="1270">
      <c r="A1270" s="16" t="n"/>
      <c r="B1270" s="16" t="n"/>
      <c r="C1270" s="16">
        <f>IF($B1270="","",IFERROR(INDEX(Materiais!$B$6:$B$405,MATCH($B1270,Materiais!$A$6:$A$405,0)),"Código não cadastrado"))</f>
        <v/>
      </c>
      <c r="D1270" s="16">
        <f>IF($B1270="","",IFERROR(INDEX(Materiais!$C$6:$C$405,MATCH($B1270,Materiais!$A$6:$A$405,0)),""))</f>
        <v/>
      </c>
      <c r="E1270" s="22" t="n"/>
      <c r="F1270" s="18">
        <f>IF($B1270="","",IFERROR(INDEX(Materiais!$D$6:$D$405,MATCH($B1270,Materiais!$A$6:$A$405,0)),0))</f>
        <v/>
      </c>
      <c r="G1270" s="18">
        <f>IF(OR(E1270="",F1270=""),"",E1270*F1270)</f>
        <v/>
      </c>
    </row>
    <row r="1271">
      <c r="A1271" s="16" t="n"/>
      <c r="B1271" s="16" t="n"/>
      <c r="C1271" s="16">
        <f>IF($B1271="","",IFERROR(INDEX(Materiais!$B$6:$B$405,MATCH($B1271,Materiais!$A$6:$A$405,0)),"Código não cadastrado"))</f>
        <v/>
      </c>
      <c r="D1271" s="16">
        <f>IF($B1271="","",IFERROR(INDEX(Materiais!$C$6:$C$405,MATCH($B1271,Materiais!$A$6:$A$405,0)),""))</f>
        <v/>
      </c>
      <c r="E1271" s="22" t="n"/>
      <c r="F1271" s="18">
        <f>IF($B1271="","",IFERROR(INDEX(Materiais!$D$6:$D$405,MATCH($B1271,Materiais!$A$6:$A$405,0)),0))</f>
        <v/>
      </c>
      <c r="G1271" s="18">
        <f>IF(OR(E1271="",F1271=""),"",E1271*F1271)</f>
        <v/>
      </c>
    </row>
    <row r="1272">
      <c r="A1272" s="16" t="n"/>
      <c r="B1272" s="16" t="n"/>
      <c r="C1272" s="16">
        <f>IF($B1272="","",IFERROR(INDEX(Materiais!$B$6:$B$405,MATCH($B1272,Materiais!$A$6:$A$405,0)),"Código não cadastrado"))</f>
        <v/>
      </c>
      <c r="D1272" s="16">
        <f>IF($B1272="","",IFERROR(INDEX(Materiais!$C$6:$C$405,MATCH($B1272,Materiais!$A$6:$A$405,0)),""))</f>
        <v/>
      </c>
      <c r="E1272" s="22" t="n"/>
      <c r="F1272" s="18">
        <f>IF($B1272="","",IFERROR(INDEX(Materiais!$D$6:$D$405,MATCH($B1272,Materiais!$A$6:$A$405,0)),0))</f>
        <v/>
      </c>
      <c r="G1272" s="18">
        <f>IF(OR(E1272="",F1272=""),"",E1272*F1272)</f>
        <v/>
      </c>
    </row>
    <row r="1273">
      <c r="A1273" s="16" t="n"/>
      <c r="B1273" s="16" t="n"/>
      <c r="C1273" s="16">
        <f>IF($B1273="","",IFERROR(INDEX(Materiais!$B$6:$B$405,MATCH($B1273,Materiais!$A$6:$A$405,0)),"Código não cadastrado"))</f>
        <v/>
      </c>
      <c r="D1273" s="16">
        <f>IF($B1273="","",IFERROR(INDEX(Materiais!$C$6:$C$405,MATCH($B1273,Materiais!$A$6:$A$405,0)),""))</f>
        <v/>
      </c>
      <c r="E1273" s="22" t="n"/>
      <c r="F1273" s="18">
        <f>IF($B1273="","",IFERROR(INDEX(Materiais!$D$6:$D$405,MATCH($B1273,Materiais!$A$6:$A$405,0)),0))</f>
        <v/>
      </c>
      <c r="G1273" s="18">
        <f>IF(OR(E1273="",F1273=""),"",E1273*F1273)</f>
        <v/>
      </c>
    </row>
    <row r="1274">
      <c r="A1274" s="16" t="n"/>
      <c r="B1274" s="16" t="n"/>
      <c r="C1274" s="16">
        <f>IF($B1274="","",IFERROR(INDEX(Materiais!$B$6:$B$405,MATCH($B1274,Materiais!$A$6:$A$405,0)),"Código não cadastrado"))</f>
        <v/>
      </c>
      <c r="D1274" s="16">
        <f>IF($B1274="","",IFERROR(INDEX(Materiais!$C$6:$C$405,MATCH($B1274,Materiais!$A$6:$A$405,0)),""))</f>
        <v/>
      </c>
      <c r="E1274" s="22" t="n"/>
      <c r="F1274" s="18">
        <f>IF($B1274="","",IFERROR(INDEX(Materiais!$D$6:$D$405,MATCH($B1274,Materiais!$A$6:$A$405,0)),0))</f>
        <v/>
      </c>
      <c r="G1274" s="18">
        <f>IF(OR(E1274="",F1274=""),"",E1274*F1274)</f>
        <v/>
      </c>
    </row>
    <row r="1275">
      <c r="A1275" s="16" t="n"/>
      <c r="B1275" s="16" t="n"/>
      <c r="C1275" s="16">
        <f>IF($B1275="","",IFERROR(INDEX(Materiais!$B$6:$B$405,MATCH($B1275,Materiais!$A$6:$A$405,0)),"Código não cadastrado"))</f>
        <v/>
      </c>
      <c r="D1275" s="16">
        <f>IF($B1275="","",IFERROR(INDEX(Materiais!$C$6:$C$405,MATCH($B1275,Materiais!$A$6:$A$405,0)),""))</f>
        <v/>
      </c>
      <c r="E1275" s="22" t="n"/>
      <c r="F1275" s="18">
        <f>IF($B1275="","",IFERROR(INDEX(Materiais!$D$6:$D$405,MATCH($B1275,Materiais!$A$6:$A$405,0)),0))</f>
        <v/>
      </c>
      <c r="G1275" s="18">
        <f>IF(OR(E1275="",F1275=""),"",E1275*F1275)</f>
        <v/>
      </c>
    </row>
    <row r="1276">
      <c r="A1276" s="16" t="n"/>
      <c r="B1276" s="16" t="n"/>
      <c r="C1276" s="16">
        <f>IF($B1276="","",IFERROR(INDEX(Materiais!$B$6:$B$405,MATCH($B1276,Materiais!$A$6:$A$405,0)),"Código não cadastrado"))</f>
        <v/>
      </c>
      <c r="D1276" s="16">
        <f>IF($B1276="","",IFERROR(INDEX(Materiais!$C$6:$C$405,MATCH($B1276,Materiais!$A$6:$A$405,0)),""))</f>
        <v/>
      </c>
      <c r="E1276" s="22" t="n"/>
      <c r="F1276" s="18">
        <f>IF($B1276="","",IFERROR(INDEX(Materiais!$D$6:$D$405,MATCH($B1276,Materiais!$A$6:$A$405,0)),0))</f>
        <v/>
      </c>
      <c r="G1276" s="18">
        <f>IF(OR(E1276="",F1276=""),"",E1276*F1276)</f>
        <v/>
      </c>
    </row>
    <row r="1277">
      <c r="A1277" s="16" t="n"/>
      <c r="B1277" s="16" t="n"/>
      <c r="C1277" s="16">
        <f>IF($B1277="","",IFERROR(INDEX(Materiais!$B$6:$B$405,MATCH($B1277,Materiais!$A$6:$A$405,0)),"Código não cadastrado"))</f>
        <v/>
      </c>
      <c r="D1277" s="16">
        <f>IF($B1277="","",IFERROR(INDEX(Materiais!$C$6:$C$405,MATCH($B1277,Materiais!$A$6:$A$405,0)),""))</f>
        <v/>
      </c>
      <c r="E1277" s="22" t="n"/>
      <c r="F1277" s="18">
        <f>IF($B1277="","",IFERROR(INDEX(Materiais!$D$6:$D$405,MATCH($B1277,Materiais!$A$6:$A$405,0)),0))</f>
        <v/>
      </c>
      <c r="G1277" s="18">
        <f>IF(OR(E1277="",F1277=""),"",E1277*F1277)</f>
        <v/>
      </c>
    </row>
    <row r="1278">
      <c r="A1278" s="16" t="n"/>
      <c r="B1278" s="16" t="n"/>
      <c r="C1278" s="16">
        <f>IF($B1278="","",IFERROR(INDEX(Materiais!$B$6:$B$405,MATCH($B1278,Materiais!$A$6:$A$405,0)),"Código não cadastrado"))</f>
        <v/>
      </c>
      <c r="D1278" s="16">
        <f>IF($B1278="","",IFERROR(INDEX(Materiais!$C$6:$C$405,MATCH($B1278,Materiais!$A$6:$A$405,0)),""))</f>
        <v/>
      </c>
      <c r="E1278" s="22" t="n"/>
      <c r="F1278" s="18">
        <f>IF($B1278="","",IFERROR(INDEX(Materiais!$D$6:$D$405,MATCH($B1278,Materiais!$A$6:$A$405,0)),0))</f>
        <v/>
      </c>
      <c r="G1278" s="18">
        <f>IF(OR(E1278="",F1278=""),"",E1278*F1278)</f>
        <v/>
      </c>
    </row>
    <row r="1279">
      <c r="A1279" s="16" t="n"/>
      <c r="B1279" s="16" t="n"/>
      <c r="C1279" s="16">
        <f>IF($B1279="","",IFERROR(INDEX(Materiais!$B$6:$B$405,MATCH($B1279,Materiais!$A$6:$A$405,0)),"Código não cadastrado"))</f>
        <v/>
      </c>
      <c r="D1279" s="16">
        <f>IF($B1279="","",IFERROR(INDEX(Materiais!$C$6:$C$405,MATCH($B1279,Materiais!$A$6:$A$405,0)),""))</f>
        <v/>
      </c>
      <c r="E1279" s="22" t="n"/>
      <c r="F1279" s="18">
        <f>IF($B1279="","",IFERROR(INDEX(Materiais!$D$6:$D$405,MATCH($B1279,Materiais!$A$6:$A$405,0)),0))</f>
        <v/>
      </c>
      <c r="G1279" s="18">
        <f>IF(OR(E1279="",F1279=""),"",E1279*F1279)</f>
        <v/>
      </c>
    </row>
    <row r="1280">
      <c r="A1280" s="16" t="n"/>
      <c r="B1280" s="16" t="n"/>
      <c r="C1280" s="16">
        <f>IF($B1280="","",IFERROR(INDEX(Materiais!$B$6:$B$405,MATCH($B1280,Materiais!$A$6:$A$405,0)),"Código não cadastrado"))</f>
        <v/>
      </c>
      <c r="D1280" s="16">
        <f>IF($B1280="","",IFERROR(INDEX(Materiais!$C$6:$C$405,MATCH($B1280,Materiais!$A$6:$A$405,0)),""))</f>
        <v/>
      </c>
      <c r="E1280" s="22" t="n"/>
      <c r="F1280" s="18">
        <f>IF($B1280="","",IFERROR(INDEX(Materiais!$D$6:$D$405,MATCH($B1280,Materiais!$A$6:$A$405,0)),0))</f>
        <v/>
      </c>
      <c r="G1280" s="18">
        <f>IF(OR(E1280="",F1280=""),"",E1280*F1280)</f>
        <v/>
      </c>
    </row>
    <row r="1281">
      <c r="A1281" s="16" t="n"/>
      <c r="B1281" s="16" t="n"/>
      <c r="C1281" s="16">
        <f>IF($B1281="","",IFERROR(INDEX(Materiais!$B$6:$B$405,MATCH($B1281,Materiais!$A$6:$A$405,0)),"Código não cadastrado"))</f>
        <v/>
      </c>
      <c r="D1281" s="16">
        <f>IF($B1281="","",IFERROR(INDEX(Materiais!$C$6:$C$405,MATCH($B1281,Materiais!$A$6:$A$405,0)),""))</f>
        <v/>
      </c>
      <c r="E1281" s="22" t="n"/>
      <c r="F1281" s="18">
        <f>IF($B1281="","",IFERROR(INDEX(Materiais!$D$6:$D$405,MATCH($B1281,Materiais!$A$6:$A$405,0)),0))</f>
        <v/>
      </c>
      <c r="G1281" s="18">
        <f>IF(OR(E1281="",F1281=""),"",E1281*F1281)</f>
        <v/>
      </c>
    </row>
    <row r="1282">
      <c r="A1282" s="16" t="n"/>
      <c r="B1282" s="16" t="n"/>
      <c r="C1282" s="16">
        <f>IF($B1282="","",IFERROR(INDEX(Materiais!$B$6:$B$405,MATCH($B1282,Materiais!$A$6:$A$405,0)),"Código não cadastrado"))</f>
        <v/>
      </c>
      <c r="D1282" s="16">
        <f>IF($B1282="","",IFERROR(INDEX(Materiais!$C$6:$C$405,MATCH($B1282,Materiais!$A$6:$A$405,0)),""))</f>
        <v/>
      </c>
      <c r="E1282" s="22" t="n"/>
      <c r="F1282" s="18">
        <f>IF($B1282="","",IFERROR(INDEX(Materiais!$D$6:$D$405,MATCH($B1282,Materiais!$A$6:$A$405,0)),0))</f>
        <v/>
      </c>
      <c r="G1282" s="18">
        <f>IF(OR(E1282="",F1282=""),"",E1282*F1282)</f>
        <v/>
      </c>
    </row>
    <row r="1283">
      <c r="A1283" s="16" t="n"/>
      <c r="B1283" s="16" t="n"/>
      <c r="C1283" s="16">
        <f>IF($B1283="","",IFERROR(INDEX(Materiais!$B$6:$B$405,MATCH($B1283,Materiais!$A$6:$A$405,0)),"Código não cadastrado"))</f>
        <v/>
      </c>
      <c r="D1283" s="16">
        <f>IF($B1283="","",IFERROR(INDEX(Materiais!$C$6:$C$405,MATCH($B1283,Materiais!$A$6:$A$405,0)),""))</f>
        <v/>
      </c>
      <c r="E1283" s="22" t="n"/>
      <c r="F1283" s="18">
        <f>IF($B1283="","",IFERROR(INDEX(Materiais!$D$6:$D$405,MATCH($B1283,Materiais!$A$6:$A$405,0)),0))</f>
        <v/>
      </c>
      <c r="G1283" s="18">
        <f>IF(OR(E1283="",F1283=""),"",E1283*F1283)</f>
        <v/>
      </c>
    </row>
    <row r="1284">
      <c r="A1284" s="16" t="n"/>
      <c r="B1284" s="16" t="n"/>
      <c r="C1284" s="16">
        <f>IF($B1284="","",IFERROR(INDEX(Materiais!$B$6:$B$405,MATCH($B1284,Materiais!$A$6:$A$405,0)),"Código não cadastrado"))</f>
        <v/>
      </c>
      <c r="D1284" s="16">
        <f>IF($B1284="","",IFERROR(INDEX(Materiais!$C$6:$C$405,MATCH($B1284,Materiais!$A$6:$A$405,0)),""))</f>
        <v/>
      </c>
      <c r="E1284" s="22" t="n"/>
      <c r="F1284" s="18">
        <f>IF($B1284="","",IFERROR(INDEX(Materiais!$D$6:$D$405,MATCH($B1284,Materiais!$A$6:$A$405,0)),0))</f>
        <v/>
      </c>
      <c r="G1284" s="18">
        <f>IF(OR(E1284="",F1284=""),"",E1284*F1284)</f>
        <v/>
      </c>
    </row>
    <row r="1285">
      <c r="A1285" s="16" t="n"/>
      <c r="B1285" s="16" t="n"/>
      <c r="C1285" s="16">
        <f>IF($B1285="","",IFERROR(INDEX(Materiais!$B$6:$B$405,MATCH($B1285,Materiais!$A$6:$A$405,0)),"Código não cadastrado"))</f>
        <v/>
      </c>
      <c r="D1285" s="16">
        <f>IF($B1285="","",IFERROR(INDEX(Materiais!$C$6:$C$405,MATCH($B1285,Materiais!$A$6:$A$405,0)),""))</f>
        <v/>
      </c>
      <c r="E1285" s="22" t="n"/>
      <c r="F1285" s="18">
        <f>IF($B1285="","",IFERROR(INDEX(Materiais!$D$6:$D$405,MATCH($B1285,Materiais!$A$6:$A$405,0)),0))</f>
        <v/>
      </c>
      <c r="G1285" s="18">
        <f>IF(OR(E1285="",F1285=""),"",E1285*F1285)</f>
        <v/>
      </c>
    </row>
    <row r="1286">
      <c r="A1286" s="16" t="n"/>
      <c r="B1286" s="16" t="n"/>
      <c r="C1286" s="16">
        <f>IF($B1286="","",IFERROR(INDEX(Materiais!$B$6:$B$405,MATCH($B1286,Materiais!$A$6:$A$405,0)),"Código não cadastrado"))</f>
        <v/>
      </c>
      <c r="D1286" s="16">
        <f>IF($B1286="","",IFERROR(INDEX(Materiais!$C$6:$C$405,MATCH($B1286,Materiais!$A$6:$A$405,0)),""))</f>
        <v/>
      </c>
      <c r="E1286" s="22" t="n"/>
      <c r="F1286" s="18">
        <f>IF($B1286="","",IFERROR(INDEX(Materiais!$D$6:$D$405,MATCH($B1286,Materiais!$A$6:$A$405,0)),0))</f>
        <v/>
      </c>
      <c r="G1286" s="18">
        <f>IF(OR(E1286="",F1286=""),"",E1286*F1286)</f>
        <v/>
      </c>
    </row>
    <row r="1287">
      <c r="A1287" s="16" t="n"/>
      <c r="B1287" s="16" t="n"/>
      <c r="C1287" s="16">
        <f>IF($B1287="","",IFERROR(INDEX(Materiais!$B$6:$B$405,MATCH($B1287,Materiais!$A$6:$A$405,0)),"Código não cadastrado"))</f>
        <v/>
      </c>
      <c r="D1287" s="16">
        <f>IF($B1287="","",IFERROR(INDEX(Materiais!$C$6:$C$405,MATCH($B1287,Materiais!$A$6:$A$405,0)),""))</f>
        <v/>
      </c>
      <c r="E1287" s="22" t="n"/>
      <c r="F1287" s="18">
        <f>IF($B1287="","",IFERROR(INDEX(Materiais!$D$6:$D$405,MATCH($B1287,Materiais!$A$6:$A$405,0)),0))</f>
        <v/>
      </c>
      <c r="G1287" s="18">
        <f>IF(OR(E1287="",F1287=""),"",E1287*F1287)</f>
        <v/>
      </c>
    </row>
    <row r="1288">
      <c r="A1288" s="16" t="n"/>
      <c r="B1288" s="16" t="n"/>
      <c r="C1288" s="16">
        <f>IF($B1288="","",IFERROR(INDEX(Materiais!$B$6:$B$405,MATCH($B1288,Materiais!$A$6:$A$405,0)),"Código não cadastrado"))</f>
        <v/>
      </c>
      <c r="D1288" s="16">
        <f>IF($B1288="","",IFERROR(INDEX(Materiais!$C$6:$C$405,MATCH($B1288,Materiais!$A$6:$A$405,0)),""))</f>
        <v/>
      </c>
      <c r="E1288" s="22" t="n"/>
      <c r="F1288" s="18">
        <f>IF($B1288="","",IFERROR(INDEX(Materiais!$D$6:$D$405,MATCH($B1288,Materiais!$A$6:$A$405,0)),0))</f>
        <v/>
      </c>
      <c r="G1288" s="18">
        <f>IF(OR(E1288="",F1288=""),"",E1288*F1288)</f>
        <v/>
      </c>
    </row>
    <row r="1289">
      <c r="A1289" s="16" t="n"/>
      <c r="B1289" s="16" t="n"/>
      <c r="C1289" s="16">
        <f>IF($B1289="","",IFERROR(INDEX(Materiais!$B$6:$B$405,MATCH($B1289,Materiais!$A$6:$A$405,0)),"Código não cadastrado"))</f>
        <v/>
      </c>
      <c r="D1289" s="16">
        <f>IF($B1289="","",IFERROR(INDEX(Materiais!$C$6:$C$405,MATCH($B1289,Materiais!$A$6:$A$405,0)),""))</f>
        <v/>
      </c>
      <c r="E1289" s="22" t="n"/>
      <c r="F1289" s="18">
        <f>IF($B1289="","",IFERROR(INDEX(Materiais!$D$6:$D$405,MATCH($B1289,Materiais!$A$6:$A$405,0)),0))</f>
        <v/>
      </c>
      <c r="G1289" s="18">
        <f>IF(OR(E1289="",F1289=""),"",E1289*F1289)</f>
        <v/>
      </c>
    </row>
    <row r="1290">
      <c r="A1290" s="16" t="n"/>
      <c r="B1290" s="16" t="n"/>
      <c r="C1290" s="16">
        <f>IF($B1290="","",IFERROR(INDEX(Materiais!$B$6:$B$405,MATCH($B1290,Materiais!$A$6:$A$405,0)),"Código não cadastrado"))</f>
        <v/>
      </c>
      <c r="D1290" s="16">
        <f>IF($B1290="","",IFERROR(INDEX(Materiais!$C$6:$C$405,MATCH($B1290,Materiais!$A$6:$A$405,0)),""))</f>
        <v/>
      </c>
      <c r="E1290" s="22" t="n"/>
      <c r="F1290" s="18">
        <f>IF($B1290="","",IFERROR(INDEX(Materiais!$D$6:$D$405,MATCH($B1290,Materiais!$A$6:$A$405,0)),0))</f>
        <v/>
      </c>
      <c r="G1290" s="18">
        <f>IF(OR(E1290="",F1290=""),"",E1290*F1290)</f>
        <v/>
      </c>
    </row>
    <row r="1291">
      <c r="A1291" s="16" t="n"/>
      <c r="B1291" s="16" t="n"/>
      <c r="C1291" s="16">
        <f>IF($B1291="","",IFERROR(INDEX(Materiais!$B$6:$B$405,MATCH($B1291,Materiais!$A$6:$A$405,0)),"Código não cadastrado"))</f>
        <v/>
      </c>
      <c r="D1291" s="16">
        <f>IF($B1291="","",IFERROR(INDEX(Materiais!$C$6:$C$405,MATCH($B1291,Materiais!$A$6:$A$405,0)),""))</f>
        <v/>
      </c>
      <c r="E1291" s="22" t="n"/>
      <c r="F1291" s="18">
        <f>IF($B1291="","",IFERROR(INDEX(Materiais!$D$6:$D$405,MATCH($B1291,Materiais!$A$6:$A$405,0)),0))</f>
        <v/>
      </c>
      <c r="G1291" s="18">
        <f>IF(OR(E1291="",F1291=""),"",E1291*F1291)</f>
        <v/>
      </c>
    </row>
    <row r="1292">
      <c r="A1292" s="16" t="n"/>
      <c r="B1292" s="16" t="n"/>
      <c r="C1292" s="16">
        <f>IF($B1292="","",IFERROR(INDEX(Materiais!$B$6:$B$405,MATCH($B1292,Materiais!$A$6:$A$405,0)),"Código não cadastrado"))</f>
        <v/>
      </c>
      <c r="D1292" s="16">
        <f>IF($B1292="","",IFERROR(INDEX(Materiais!$C$6:$C$405,MATCH($B1292,Materiais!$A$6:$A$405,0)),""))</f>
        <v/>
      </c>
      <c r="E1292" s="22" t="n"/>
      <c r="F1292" s="18">
        <f>IF($B1292="","",IFERROR(INDEX(Materiais!$D$6:$D$405,MATCH($B1292,Materiais!$A$6:$A$405,0)),0))</f>
        <v/>
      </c>
      <c r="G1292" s="18">
        <f>IF(OR(E1292="",F1292=""),"",E1292*F1292)</f>
        <v/>
      </c>
    </row>
    <row r="1293">
      <c r="A1293" s="16" t="n"/>
      <c r="B1293" s="16" t="n"/>
      <c r="C1293" s="16">
        <f>IF($B1293="","",IFERROR(INDEX(Materiais!$B$6:$B$405,MATCH($B1293,Materiais!$A$6:$A$405,0)),"Código não cadastrado"))</f>
        <v/>
      </c>
      <c r="D1293" s="16">
        <f>IF($B1293="","",IFERROR(INDEX(Materiais!$C$6:$C$405,MATCH($B1293,Materiais!$A$6:$A$405,0)),""))</f>
        <v/>
      </c>
      <c r="E1293" s="22" t="n"/>
      <c r="F1293" s="18">
        <f>IF($B1293="","",IFERROR(INDEX(Materiais!$D$6:$D$405,MATCH($B1293,Materiais!$A$6:$A$405,0)),0))</f>
        <v/>
      </c>
      <c r="G1293" s="18">
        <f>IF(OR(E1293="",F1293=""),"",E1293*F1293)</f>
        <v/>
      </c>
    </row>
    <row r="1294">
      <c r="A1294" s="16" t="n"/>
      <c r="B1294" s="16" t="n"/>
      <c r="C1294" s="16">
        <f>IF($B1294="","",IFERROR(INDEX(Materiais!$B$6:$B$405,MATCH($B1294,Materiais!$A$6:$A$405,0)),"Código não cadastrado"))</f>
        <v/>
      </c>
      <c r="D1294" s="16">
        <f>IF($B1294="","",IFERROR(INDEX(Materiais!$C$6:$C$405,MATCH($B1294,Materiais!$A$6:$A$405,0)),""))</f>
        <v/>
      </c>
      <c r="E1294" s="22" t="n"/>
      <c r="F1294" s="18">
        <f>IF($B1294="","",IFERROR(INDEX(Materiais!$D$6:$D$405,MATCH($B1294,Materiais!$A$6:$A$405,0)),0))</f>
        <v/>
      </c>
      <c r="G1294" s="18">
        <f>IF(OR(E1294="",F1294=""),"",E1294*F1294)</f>
        <v/>
      </c>
    </row>
    <row r="1295">
      <c r="A1295" s="16" t="n"/>
      <c r="B1295" s="16" t="n"/>
      <c r="C1295" s="16">
        <f>IF($B1295="","",IFERROR(INDEX(Materiais!$B$6:$B$405,MATCH($B1295,Materiais!$A$6:$A$405,0)),"Código não cadastrado"))</f>
        <v/>
      </c>
      <c r="D1295" s="16">
        <f>IF($B1295="","",IFERROR(INDEX(Materiais!$C$6:$C$405,MATCH($B1295,Materiais!$A$6:$A$405,0)),""))</f>
        <v/>
      </c>
      <c r="E1295" s="22" t="n"/>
      <c r="F1295" s="18">
        <f>IF($B1295="","",IFERROR(INDEX(Materiais!$D$6:$D$405,MATCH($B1295,Materiais!$A$6:$A$405,0)),0))</f>
        <v/>
      </c>
      <c r="G1295" s="18">
        <f>IF(OR(E1295="",F1295=""),"",E1295*F1295)</f>
        <v/>
      </c>
    </row>
    <row r="1296">
      <c r="A1296" s="16" t="n"/>
      <c r="B1296" s="16" t="n"/>
      <c r="C1296" s="16">
        <f>IF($B1296="","",IFERROR(INDEX(Materiais!$B$6:$B$405,MATCH($B1296,Materiais!$A$6:$A$405,0)),"Código não cadastrado"))</f>
        <v/>
      </c>
      <c r="D1296" s="16">
        <f>IF($B1296="","",IFERROR(INDEX(Materiais!$C$6:$C$405,MATCH($B1296,Materiais!$A$6:$A$405,0)),""))</f>
        <v/>
      </c>
      <c r="E1296" s="22" t="n"/>
      <c r="F1296" s="18">
        <f>IF($B1296="","",IFERROR(INDEX(Materiais!$D$6:$D$405,MATCH($B1296,Materiais!$A$6:$A$405,0)),0))</f>
        <v/>
      </c>
      <c r="G1296" s="18">
        <f>IF(OR(E1296="",F1296=""),"",E1296*F1296)</f>
        <v/>
      </c>
    </row>
    <row r="1297">
      <c r="A1297" s="16" t="n"/>
      <c r="B1297" s="16" t="n"/>
      <c r="C1297" s="16">
        <f>IF($B1297="","",IFERROR(INDEX(Materiais!$B$6:$B$405,MATCH($B1297,Materiais!$A$6:$A$405,0)),"Código não cadastrado"))</f>
        <v/>
      </c>
      <c r="D1297" s="16">
        <f>IF($B1297="","",IFERROR(INDEX(Materiais!$C$6:$C$405,MATCH($B1297,Materiais!$A$6:$A$405,0)),""))</f>
        <v/>
      </c>
      <c r="E1297" s="22" t="n"/>
      <c r="F1297" s="18">
        <f>IF($B1297="","",IFERROR(INDEX(Materiais!$D$6:$D$405,MATCH($B1297,Materiais!$A$6:$A$405,0)),0))</f>
        <v/>
      </c>
      <c r="G1297" s="18">
        <f>IF(OR(E1297="",F1297=""),"",E1297*F1297)</f>
        <v/>
      </c>
    </row>
    <row r="1298">
      <c r="A1298" s="16" t="n"/>
      <c r="B1298" s="16" t="n"/>
      <c r="C1298" s="16">
        <f>IF($B1298="","",IFERROR(INDEX(Materiais!$B$6:$B$405,MATCH($B1298,Materiais!$A$6:$A$405,0)),"Código não cadastrado"))</f>
        <v/>
      </c>
      <c r="D1298" s="16">
        <f>IF($B1298="","",IFERROR(INDEX(Materiais!$C$6:$C$405,MATCH($B1298,Materiais!$A$6:$A$405,0)),""))</f>
        <v/>
      </c>
      <c r="E1298" s="22" t="n"/>
      <c r="F1298" s="18">
        <f>IF($B1298="","",IFERROR(INDEX(Materiais!$D$6:$D$405,MATCH($B1298,Materiais!$A$6:$A$405,0)),0))</f>
        <v/>
      </c>
      <c r="G1298" s="18">
        <f>IF(OR(E1298="",F1298=""),"",E1298*F1298)</f>
        <v/>
      </c>
    </row>
    <row r="1299">
      <c r="A1299" s="16" t="n"/>
      <c r="B1299" s="16" t="n"/>
      <c r="C1299" s="16">
        <f>IF($B1299="","",IFERROR(INDEX(Materiais!$B$6:$B$405,MATCH($B1299,Materiais!$A$6:$A$405,0)),"Código não cadastrado"))</f>
        <v/>
      </c>
      <c r="D1299" s="16">
        <f>IF($B1299="","",IFERROR(INDEX(Materiais!$C$6:$C$405,MATCH($B1299,Materiais!$A$6:$A$405,0)),""))</f>
        <v/>
      </c>
      <c r="E1299" s="22" t="n"/>
      <c r="F1299" s="18">
        <f>IF($B1299="","",IFERROR(INDEX(Materiais!$D$6:$D$405,MATCH($B1299,Materiais!$A$6:$A$405,0)),0))</f>
        <v/>
      </c>
      <c r="G1299" s="18">
        <f>IF(OR(E1299="",F1299=""),"",E1299*F1299)</f>
        <v/>
      </c>
    </row>
    <row r="1300">
      <c r="A1300" s="16" t="n"/>
      <c r="B1300" s="16" t="n"/>
      <c r="C1300" s="16">
        <f>IF($B1300="","",IFERROR(INDEX(Materiais!$B$6:$B$405,MATCH($B1300,Materiais!$A$6:$A$405,0)),"Código não cadastrado"))</f>
        <v/>
      </c>
      <c r="D1300" s="16">
        <f>IF($B1300="","",IFERROR(INDEX(Materiais!$C$6:$C$405,MATCH($B1300,Materiais!$A$6:$A$405,0)),""))</f>
        <v/>
      </c>
      <c r="E1300" s="22" t="n"/>
      <c r="F1300" s="18">
        <f>IF($B1300="","",IFERROR(INDEX(Materiais!$D$6:$D$405,MATCH($B1300,Materiais!$A$6:$A$405,0)),0))</f>
        <v/>
      </c>
      <c r="G1300" s="18">
        <f>IF(OR(E1300="",F1300=""),"",E1300*F1300)</f>
        <v/>
      </c>
    </row>
    <row r="1301">
      <c r="A1301" s="16" t="n"/>
      <c r="B1301" s="16" t="n"/>
      <c r="C1301" s="16">
        <f>IF($B1301="","",IFERROR(INDEX(Materiais!$B$6:$B$405,MATCH($B1301,Materiais!$A$6:$A$405,0)),"Código não cadastrado"))</f>
        <v/>
      </c>
      <c r="D1301" s="16">
        <f>IF($B1301="","",IFERROR(INDEX(Materiais!$C$6:$C$405,MATCH($B1301,Materiais!$A$6:$A$405,0)),""))</f>
        <v/>
      </c>
      <c r="E1301" s="22" t="n"/>
      <c r="F1301" s="18">
        <f>IF($B1301="","",IFERROR(INDEX(Materiais!$D$6:$D$405,MATCH($B1301,Materiais!$A$6:$A$405,0)),0))</f>
        <v/>
      </c>
      <c r="G1301" s="18">
        <f>IF(OR(E1301="",F1301=""),"",E1301*F1301)</f>
        <v/>
      </c>
    </row>
    <row r="1302">
      <c r="A1302" s="16" t="n"/>
      <c r="B1302" s="16" t="n"/>
      <c r="C1302" s="16">
        <f>IF($B1302="","",IFERROR(INDEX(Materiais!$B$6:$B$405,MATCH($B1302,Materiais!$A$6:$A$405,0)),"Código não cadastrado"))</f>
        <v/>
      </c>
      <c r="D1302" s="16">
        <f>IF($B1302="","",IFERROR(INDEX(Materiais!$C$6:$C$405,MATCH($B1302,Materiais!$A$6:$A$405,0)),""))</f>
        <v/>
      </c>
      <c r="E1302" s="22" t="n"/>
      <c r="F1302" s="18">
        <f>IF($B1302="","",IFERROR(INDEX(Materiais!$D$6:$D$405,MATCH($B1302,Materiais!$A$6:$A$405,0)),0))</f>
        <v/>
      </c>
      <c r="G1302" s="18">
        <f>IF(OR(E1302="",F1302=""),"",E1302*F1302)</f>
        <v/>
      </c>
    </row>
    <row r="1303">
      <c r="A1303" s="16" t="n"/>
      <c r="B1303" s="16" t="n"/>
      <c r="C1303" s="16">
        <f>IF($B1303="","",IFERROR(INDEX(Materiais!$B$6:$B$405,MATCH($B1303,Materiais!$A$6:$A$405,0)),"Código não cadastrado"))</f>
        <v/>
      </c>
      <c r="D1303" s="16">
        <f>IF($B1303="","",IFERROR(INDEX(Materiais!$C$6:$C$405,MATCH($B1303,Materiais!$A$6:$A$405,0)),""))</f>
        <v/>
      </c>
      <c r="E1303" s="22" t="n"/>
      <c r="F1303" s="18">
        <f>IF($B1303="","",IFERROR(INDEX(Materiais!$D$6:$D$405,MATCH($B1303,Materiais!$A$6:$A$405,0)),0))</f>
        <v/>
      </c>
      <c r="G1303" s="18">
        <f>IF(OR(E1303="",F1303=""),"",E1303*F1303)</f>
        <v/>
      </c>
    </row>
    <row r="1304">
      <c r="A1304" s="16" t="n"/>
      <c r="B1304" s="16" t="n"/>
      <c r="C1304" s="16">
        <f>IF($B1304="","",IFERROR(INDEX(Materiais!$B$6:$B$405,MATCH($B1304,Materiais!$A$6:$A$405,0)),"Código não cadastrado"))</f>
        <v/>
      </c>
      <c r="D1304" s="16">
        <f>IF($B1304="","",IFERROR(INDEX(Materiais!$C$6:$C$405,MATCH($B1304,Materiais!$A$6:$A$405,0)),""))</f>
        <v/>
      </c>
      <c r="E1304" s="22" t="n"/>
      <c r="F1304" s="18">
        <f>IF($B1304="","",IFERROR(INDEX(Materiais!$D$6:$D$405,MATCH($B1304,Materiais!$A$6:$A$405,0)),0))</f>
        <v/>
      </c>
      <c r="G1304" s="18">
        <f>IF(OR(E1304="",F1304=""),"",E1304*F1304)</f>
        <v/>
      </c>
    </row>
    <row r="1305">
      <c r="A1305" s="16" t="n"/>
      <c r="B1305" s="16" t="n"/>
      <c r="C1305" s="16">
        <f>IF($B1305="","",IFERROR(INDEX(Materiais!$B$6:$B$405,MATCH($B1305,Materiais!$A$6:$A$405,0)),"Código não cadastrado"))</f>
        <v/>
      </c>
      <c r="D1305" s="16">
        <f>IF($B1305="","",IFERROR(INDEX(Materiais!$C$6:$C$405,MATCH($B1305,Materiais!$A$6:$A$405,0)),""))</f>
        <v/>
      </c>
      <c r="E1305" s="22" t="n"/>
      <c r="F1305" s="18">
        <f>IF($B1305="","",IFERROR(INDEX(Materiais!$D$6:$D$405,MATCH($B1305,Materiais!$A$6:$A$405,0)),0))</f>
        <v/>
      </c>
      <c r="G1305" s="18">
        <f>IF(OR(E1305="",F1305=""),"",E1305*F1305)</f>
        <v/>
      </c>
    </row>
    <row r="1306">
      <c r="A1306" s="16" t="n"/>
      <c r="B1306" s="16" t="n"/>
      <c r="C1306" s="16">
        <f>IF($B1306="","",IFERROR(INDEX(Materiais!$B$6:$B$405,MATCH($B1306,Materiais!$A$6:$A$405,0)),"Código não cadastrado"))</f>
        <v/>
      </c>
      <c r="D1306" s="16">
        <f>IF($B1306="","",IFERROR(INDEX(Materiais!$C$6:$C$405,MATCH($B1306,Materiais!$A$6:$A$405,0)),""))</f>
        <v/>
      </c>
      <c r="E1306" s="22" t="n"/>
      <c r="F1306" s="18">
        <f>IF($B1306="","",IFERROR(INDEX(Materiais!$D$6:$D$405,MATCH($B1306,Materiais!$A$6:$A$405,0)),0))</f>
        <v/>
      </c>
      <c r="G1306" s="18">
        <f>IF(OR(E1306="",F1306=""),"",E1306*F1306)</f>
        <v/>
      </c>
    </row>
    <row r="1307">
      <c r="A1307" s="16" t="n"/>
      <c r="B1307" s="16" t="n"/>
      <c r="C1307" s="16">
        <f>IF($B1307="","",IFERROR(INDEX(Materiais!$B$6:$B$405,MATCH($B1307,Materiais!$A$6:$A$405,0)),"Código não cadastrado"))</f>
        <v/>
      </c>
      <c r="D1307" s="16">
        <f>IF($B1307="","",IFERROR(INDEX(Materiais!$C$6:$C$405,MATCH($B1307,Materiais!$A$6:$A$405,0)),""))</f>
        <v/>
      </c>
      <c r="E1307" s="22" t="n"/>
      <c r="F1307" s="18">
        <f>IF($B1307="","",IFERROR(INDEX(Materiais!$D$6:$D$405,MATCH($B1307,Materiais!$A$6:$A$405,0)),0))</f>
        <v/>
      </c>
      <c r="G1307" s="18">
        <f>IF(OR(E1307="",F1307=""),"",E1307*F1307)</f>
        <v/>
      </c>
    </row>
    <row r="1308">
      <c r="A1308" s="16" t="n"/>
      <c r="B1308" s="16" t="n"/>
      <c r="C1308" s="16">
        <f>IF($B1308="","",IFERROR(INDEX(Materiais!$B$6:$B$405,MATCH($B1308,Materiais!$A$6:$A$405,0)),"Código não cadastrado"))</f>
        <v/>
      </c>
      <c r="D1308" s="16">
        <f>IF($B1308="","",IFERROR(INDEX(Materiais!$C$6:$C$405,MATCH($B1308,Materiais!$A$6:$A$405,0)),""))</f>
        <v/>
      </c>
      <c r="E1308" s="22" t="n"/>
      <c r="F1308" s="18">
        <f>IF($B1308="","",IFERROR(INDEX(Materiais!$D$6:$D$405,MATCH($B1308,Materiais!$A$6:$A$405,0)),0))</f>
        <v/>
      </c>
      <c r="G1308" s="18">
        <f>IF(OR(E1308="",F1308=""),"",E1308*F1308)</f>
        <v/>
      </c>
    </row>
    <row r="1309">
      <c r="A1309" s="16" t="n"/>
      <c r="B1309" s="16" t="n"/>
      <c r="C1309" s="16">
        <f>IF($B1309="","",IFERROR(INDEX(Materiais!$B$6:$B$405,MATCH($B1309,Materiais!$A$6:$A$405,0)),"Código não cadastrado"))</f>
        <v/>
      </c>
      <c r="D1309" s="16">
        <f>IF($B1309="","",IFERROR(INDEX(Materiais!$C$6:$C$405,MATCH($B1309,Materiais!$A$6:$A$405,0)),""))</f>
        <v/>
      </c>
      <c r="E1309" s="22" t="n"/>
      <c r="F1309" s="18">
        <f>IF($B1309="","",IFERROR(INDEX(Materiais!$D$6:$D$405,MATCH($B1309,Materiais!$A$6:$A$405,0)),0))</f>
        <v/>
      </c>
      <c r="G1309" s="18">
        <f>IF(OR(E1309="",F1309=""),"",E1309*F1309)</f>
        <v/>
      </c>
    </row>
    <row r="1310">
      <c r="A1310" s="16" t="n"/>
      <c r="B1310" s="16" t="n"/>
      <c r="C1310" s="16">
        <f>IF($B1310="","",IFERROR(INDEX(Materiais!$B$6:$B$405,MATCH($B1310,Materiais!$A$6:$A$405,0)),"Código não cadastrado"))</f>
        <v/>
      </c>
      <c r="D1310" s="16">
        <f>IF($B1310="","",IFERROR(INDEX(Materiais!$C$6:$C$405,MATCH($B1310,Materiais!$A$6:$A$405,0)),""))</f>
        <v/>
      </c>
      <c r="E1310" s="22" t="n"/>
      <c r="F1310" s="18">
        <f>IF($B1310="","",IFERROR(INDEX(Materiais!$D$6:$D$405,MATCH($B1310,Materiais!$A$6:$A$405,0)),0))</f>
        <v/>
      </c>
      <c r="G1310" s="18">
        <f>IF(OR(E1310="",F1310=""),"",E1310*F1310)</f>
        <v/>
      </c>
    </row>
    <row r="1311">
      <c r="A1311" s="16" t="n"/>
      <c r="B1311" s="16" t="n"/>
      <c r="C1311" s="16">
        <f>IF($B1311="","",IFERROR(INDEX(Materiais!$B$6:$B$405,MATCH($B1311,Materiais!$A$6:$A$405,0)),"Código não cadastrado"))</f>
        <v/>
      </c>
      <c r="D1311" s="16">
        <f>IF($B1311="","",IFERROR(INDEX(Materiais!$C$6:$C$405,MATCH($B1311,Materiais!$A$6:$A$405,0)),""))</f>
        <v/>
      </c>
      <c r="E1311" s="22" t="n"/>
      <c r="F1311" s="18">
        <f>IF($B1311="","",IFERROR(INDEX(Materiais!$D$6:$D$405,MATCH($B1311,Materiais!$A$6:$A$405,0)),0))</f>
        <v/>
      </c>
      <c r="G1311" s="18">
        <f>IF(OR(E1311="",F1311=""),"",E1311*F1311)</f>
        <v/>
      </c>
    </row>
    <row r="1312">
      <c r="A1312" s="16" t="n"/>
      <c r="B1312" s="16" t="n"/>
      <c r="C1312" s="16">
        <f>IF($B1312="","",IFERROR(INDEX(Materiais!$B$6:$B$405,MATCH($B1312,Materiais!$A$6:$A$405,0)),"Código não cadastrado"))</f>
        <v/>
      </c>
      <c r="D1312" s="16">
        <f>IF($B1312="","",IFERROR(INDEX(Materiais!$C$6:$C$405,MATCH($B1312,Materiais!$A$6:$A$405,0)),""))</f>
        <v/>
      </c>
      <c r="E1312" s="22" t="n"/>
      <c r="F1312" s="18">
        <f>IF($B1312="","",IFERROR(INDEX(Materiais!$D$6:$D$405,MATCH($B1312,Materiais!$A$6:$A$405,0)),0))</f>
        <v/>
      </c>
      <c r="G1312" s="18">
        <f>IF(OR(E1312="",F1312=""),"",E1312*F1312)</f>
        <v/>
      </c>
    </row>
    <row r="1313">
      <c r="A1313" s="16" t="n"/>
      <c r="B1313" s="16" t="n"/>
      <c r="C1313" s="16">
        <f>IF($B1313="","",IFERROR(INDEX(Materiais!$B$6:$B$405,MATCH($B1313,Materiais!$A$6:$A$405,0)),"Código não cadastrado"))</f>
        <v/>
      </c>
      <c r="D1313" s="16">
        <f>IF($B1313="","",IFERROR(INDEX(Materiais!$C$6:$C$405,MATCH($B1313,Materiais!$A$6:$A$405,0)),""))</f>
        <v/>
      </c>
      <c r="E1313" s="22" t="n"/>
      <c r="F1313" s="18">
        <f>IF($B1313="","",IFERROR(INDEX(Materiais!$D$6:$D$405,MATCH($B1313,Materiais!$A$6:$A$405,0)),0))</f>
        <v/>
      </c>
      <c r="G1313" s="18">
        <f>IF(OR(E1313="",F1313=""),"",E1313*F1313)</f>
        <v/>
      </c>
    </row>
    <row r="1314">
      <c r="A1314" s="16" t="n"/>
      <c r="B1314" s="16" t="n"/>
      <c r="C1314" s="16">
        <f>IF($B1314="","",IFERROR(INDEX(Materiais!$B$6:$B$405,MATCH($B1314,Materiais!$A$6:$A$405,0)),"Código não cadastrado"))</f>
        <v/>
      </c>
      <c r="D1314" s="16">
        <f>IF($B1314="","",IFERROR(INDEX(Materiais!$C$6:$C$405,MATCH($B1314,Materiais!$A$6:$A$405,0)),""))</f>
        <v/>
      </c>
      <c r="E1314" s="22" t="n"/>
      <c r="F1314" s="18">
        <f>IF($B1314="","",IFERROR(INDEX(Materiais!$D$6:$D$405,MATCH($B1314,Materiais!$A$6:$A$405,0)),0))</f>
        <v/>
      </c>
      <c r="G1314" s="18">
        <f>IF(OR(E1314="",F1314=""),"",E1314*F1314)</f>
        <v/>
      </c>
    </row>
    <row r="1315">
      <c r="A1315" s="16" t="n"/>
      <c r="B1315" s="16" t="n"/>
      <c r="C1315" s="16">
        <f>IF($B1315="","",IFERROR(INDEX(Materiais!$B$6:$B$405,MATCH($B1315,Materiais!$A$6:$A$405,0)),"Código não cadastrado"))</f>
        <v/>
      </c>
      <c r="D1315" s="16">
        <f>IF($B1315="","",IFERROR(INDEX(Materiais!$C$6:$C$405,MATCH($B1315,Materiais!$A$6:$A$405,0)),""))</f>
        <v/>
      </c>
      <c r="E1315" s="22" t="n"/>
      <c r="F1315" s="18">
        <f>IF($B1315="","",IFERROR(INDEX(Materiais!$D$6:$D$405,MATCH($B1315,Materiais!$A$6:$A$405,0)),0))</f>
        <v/>
      </c>
      <c r="G1315" s="18">
        <f>IF(OR(E1315="",F1315=""),"",E1315*F1315)</f>
        <v/>
      </c>
    </row>
    <row r="1316">
      <c r="A1316" s="16" t="n"/>
      <c r="B1316" s="16" t="n"/>
      <c r="C1316" s="16">
        <f>IF($B1316="","",IFERROR(INDEX(Materiais!$B$6:$B$405,MATCH($B1316,Materiais!$A$6:$A$405,0)),"Código não cadastrado"))</f>
        <v/>
      </c>
      <c r="D1316" s="16">
        <f>IF($B1316="","",IFERROR(INDEX(Materiais!$C$6:$C$405,MATCH($B1316,Materiais!$A$6:$A$405,0)),""))</f>
        <v/>
      </c>
      <c r="E1316" s="22" t="n"/>
      <c r="F1316" s="18">
        <f>IF($B1316="","",IFERROR(INDEX(Materiais!$D$6:$D$405,MATCH($B1316,Materiais!$A$6:$A$405,0)),0))</f>
        <v/>
      </c>
      <c r="G1316" s="18">
        <f>IF(OR(E1316="",F1316=""),"",E1316*F1316)</f>
        <v/>
      </c>
    </row>
    <row r="1317">
      <c r="A1317" s="16" t="n"/>
      <c r="B1317" s="16" t="n"/>
      <c r="C1317" s="16">
        <f>IF($B1317="","",IFERROR(INDEX(Materiais!$B$6:$B$405,MATCH($B1317,Materiais!$A$6:$A$405,0)),"Código não cadastrado"))</f>
        <v/>
      </c>
      <c r="D1317" s="16">
        <f>IF($B1317="","",IFERROR(INDEX(Materiais!$C$6:$C$405,MATCH($B1317,Materiais!$A$6:$A$405,0)),""))</f>
        <v/>
      </c>
      <c r="E1317" s="22" t="n"/>
      <c r="F1317" s="18">
        <f>IF($B1317="","",IFERROR(INDEX(Materiais!$D$6:$D$405,MATCH($B1317,Materiais!$A$6:$A$405,0)),0))</f>
        <v/>
      </c>
      <c r="G1317" s="18">
        <f>IF(OR(E1317="",F1317=""),"",E1317*F1317)</f>
        <v/>
      </c>
    </row>
    <row r="1318">
      <c r="A1318" s="16" t="n"/>
      <c r="B1318" s="16" t="n"/>
      <c r="C1318" s="16">
        <f>IF($B1318="","",IFERROR(INDEX(Materiais!$B$6:$B$405,MATCH($B1318,Materiais!$A$6:$A$405,0)),"Código não cadastrado"))</f>
        <v/>
      </c>
      <c r="D1318" s="16">
        <f>IF($B1318="","",IFERROR(INDEX(Materiais!$C$6:$C$405,MATCH($B1318,Materiais!$A$6:$A$405,0)),""))</f>
        <v/>
      </c>
      <c r="E1318" s="22" t="n"/>
      <c r="F1318" s="18">
        <f>IF($B1318="","",IFERROR(INDEX(Materiais!$D$6:$D$405,MATCH($B1318,Materiais!$A$6:$A$405,0)),0))</f>
        <v/>
      </c>
      <c r="G1318" s="18">
        <f>IF(OR(E1318="",F1318=""),"",E1318*F1318)</f>
        <v/>
      </c>
    </row>
    <row r="1319">
      <c r="A1319" s="16" t="n"/>
      <c r="B1319" s="16" t="n"/>
      <c r="C1319" s="16">
        <f>IF($B1319="","",IFERROR(INDEX(Materiais!$B$6:$B$405,MATCH($B1319,Materiais!$A$6:$A$405,0)),"Código não cadastrado"))</f>
        <v/>
      </c>
      <c r="D1319" s="16">
        <f>IF($B1319="","",IFERROR(INDEX(Materiais!$C$6:$C$405,MATCH($B1319,Materiais!$A$6:$A$405,0)),""))</f>
        <v/>
      </c>
      <c r="E1319" s="22" t="n"/>
      <c r="F1319" s="18">
        <f>IF($B1319="","",IFERROR(INDEX(Materiais!$D$6:$D$405,MATCH($B1319,Materiais!$A$6:$A$405,0)),0))</f>
        <v/>
      </c>
      <c r="G1319" s="18">
        <f>IF(OR(E1319="",F1319=""),"",E1319*F1319)</f>
        <v/>
      </c>
    </row>
    <row r="1320">
      <c r="A1320" s="16" t="n"/>
      <c r="B1320" s="16" t="n"/>
      <c r="C1320" s="16">
        <f>IF($B1320="","",IFERROR(INDEX(Materiais!$B$6:$B$405,MATCH($B1320,Materiais!$A$6:$A$405,0)),"Código não cadastrado"))</f>
        <v/>
      </c>
      <c r="D1320" s="16">
        <f>IF($B1320="","",IFERROR(INDEX(Materiais!$C$6:$C$405,MATCH($B1320,Materiais!$A$6:$A$405,0)),""))</f>
        <v/>
      </c>
      <c r="E1320" s="22" t="n"/>
      <c r="F1320" s="18">
        <f>IF($B1320="","",IFERROR(INDEX(Materiais!$D$6:$D$405,MATCH($B1320,Materiais!$A$6:$A$405,0)),0))</f>
        <v/>
      </c>
      <c r="G1320" s="18">
        <f>IF(OR(E1320="",F1320=""),"",E1320*F1320)</f>
        <v/>
      </c>
    </row>
    <row r="1321">
      <c r="A1321" s="16" t="n"/>
      <c r="B1321" s="16" t="n"/>
      <c r="C1321" s="16">
        <f>IF($B1321="","",IFERROR(INDEX(Materiais!$B$6:$B$405,MATCH($B1321,Materiais!$A$6:$A$405,0)),"Código não cadastrado"))</f>
        <v/>
      </c>
      <c r="D1321" s="16">
        <f>IF($B1321="","",IFERROR(INDEX(Materiais!$C$6:$C$405,MATCH($B1321,Materiais!$A$6:$A$405,0)),""))</f>
        <v/>
      </c>
      <c r="E1321" s="22" t="n"/>
      <c r="F1321" s="18">
        <f>IF($B1321="","",IFERROR(INDEX(Materiais!$D$6:$D$405,MATCH($B1321,Materiais!$A$6:$A$405,0)),0))</f>
        <v/>
      </c>
      <c r="G1321" s="18">
        <f>IF(OR(E1321="",F1321=""),"",E1321*F1321)</f>
        <v/>
      </c>
    </row>
    <row r="1322">
      <c r="A1322" s="16" t="n"/>
      <c r="B1322" s="16" t="n"/>
      <c r="C1322" s="16">
        <f>IF($B1322="","",IFERROR(INDEX(Materiais!$B$6:$B$405,MATCH($B1322,Materiais!$A$6:$A$405,0)),"Código não cadastrado"))</f>
        <v/>
      </c>
      <c r="D1322" s="16">
        <f>IF($B1322="","",IFERROR(INDEX(Materiais!$C$6:$C$405,MATCH($B1322,Materiais!$A$6:$A$405,0)),""))</f>
        <v/>
      </c>
      <c r="E1322" s="22" t="n"/>
      <c r="F1322" s="18">
        <f>IF($B1322="","",IFERROR(INDEX(Materiais!$D$6:$D$405,MATCH($B1322,Materiais!$A$6:$A$405,0)),0))</f>
        <v/>
      </c>
      <c r="G1322" s="18">
        <f>IF(OR(E1322="",F1322=""),"",E1322*F1322)</f>
        <v/>
      </c>
    </row>
    <row r="1323">
      <c r="A1323" s="16" t="n"/>
      <c r="B1323" s="16" t="n"/>
      <c r="C1323" s="16">
        <f>IF($B1323="","",IFERROR(INDEX(Materiais!$B$6:$B$405,MATCH($B1323,Materiais!$A$6:$A$405,0)),"Código não cadastrado"))</f>
        <v/>
      </c>
      <c r="D1323" s="16">
        <f>IF($B1323="","",IFERROR(INDEX(Materiais!$C$6:$C$405,MATCH($B1323,Materiais!$A$6:$A$405,0)),""))</f>
        <v/>
      </c>
      <c r="E1323" s="22" t="n"/>
      <c r="F1323" s="18">
        <f>IF($B1323="","",IFERROR(INDEX(Materiais!$D$6:$D$405,MATCH($B1323,Materiais!$A$6:$A$405,0)),0))</f>
        <v/>
      </c>
      <c r="G1323" s="18">
        <f>IF(OR(E1323="",F1323=""),"",E1323*F1323)</f>
        <v/>
      </c>
    </row>
    <row r="1324">
      <c r="A1324" s="16" t="n"/>
      <c r="B1324" s="16" t="n"/>
      <c r="C1324" s="16">
        <f>IF($B1324="","",IFERROR(INDEX(Materiais!$B$6:$B$405,MATCH($B1324,Materiais!$A$6:$A$405,0)),"Código não cadastrado"))</f>
        <v/>
      </c>
      <c r="D1324" s="16">
        <f>IF($B1324="","",IFERROR(INDEX(Materiais!$C$6:$C$405,MATCH($B1324,Materiais!$A$6:$A$405,0)),""))</f>
        <v/>
      </c>
      <c r="E1324" s="22" t="n"/>
      <c r="F1324" s="18">
        <f>IF($B1324="","",IFERROR(INDEX(Materiais!$D$6:$D$405,MATCH($B1324,Materiais!$A$6:$A$405,0)),0))</f>
        <v/>
      </c>
      <c r="G1324" s="18">
        <f>IF(OR(E1324="",F1324=""),"",E1324*F1324)</f>
        <v/>
      </c>
    </row>
    <row r="1325">
      <c r="A1325" s="16" t="n"/>
      <c r="B1325" s="16" t="n"/>
      <c r="C1325" s="16">
        <f>IF($B1325="","",IFERROR(INDEX(Materiais!$B$6:$B$405,MATCH($B1325,Materiais!$A$6:$A$405,0)),"Código não cadastrado"))</f>
        <v/>
      </c>
      <c r="D1325" s="16">
        <f>IF($B1325="","",IFERROR(INDEX(Materiais!$C$6:$C$405,MATCH($B1325,Materiais!$A$6:$A$405,0)),""))</f>
        <v/>
      </c>
      <c r="E1325" s="22" t="n"/>
      <c r="F1325" s="18">
        <f>IF($B1325="","",IFERROR(INDEX(Materiais!$D$6:$D$405,MATCH($B1325,Materiais!$A$6:$A$405,0)),0))</f>
        <v/>
      </c>
      <c r="G1325" s="18">
        <f>IF(OR(E1325="",F1325=""),"",E1325*F1325)</f>
        <v/>
      </c>
    </row>
    <row r="1326">
      <c r="A1326" s="16" t="n"/>
      <c r="B1326" s="16" t="n"/>
      <c r="C1326" s="16">
        <f>IF($B1326="","",IFERROR(INDEX(Materiais!$B$6:$B$405,MATCH($B1326,Materiais!$A$6:$A$405,0)),"Código não cadastrado"))</f>
        <v/>
      </c>
      <c r="D1326" s="16">
        <f>IF($B1326="","",IFERROR(INDEX(Materiais!$C$6:$C$405,MATCH($B1326,Materiais!$A$6:$A$405,0)),""))</f>
        <v/>
      </c>
      <c r="E1326" s="22" t="n"/>
      <c r="F1326" s="18">
        <f>IF($B1326="","",IFERROR(INDEX(Materiais!$D$6:$D$405,MATCH($B1326,Materiais!$A$6:$A$405,0)),0))</f>
        <v/>
      </c>
      <c r="G1326" s="18">
        <f>IF(OR(E1326="",F1326=""),"",E1326*F1326)</f>
        <v/>
      </c>
    </row>
    <row r="1327">
      <c r="A1327" s="16" t="n"/>
      <c r="B1327" s="16" t="n"/>
      <c r="C1327" s="16">
        <f>IF($B1327="","",IFERROR(INDEX(Materiais!$B$6:$B$405,MATCH($B1327,Materiais!$A$6:$A$405,0)),"Código não cadastrado"))</f>
        <v/>
      </c>
      <c r="D1327" s="16">
        <f>IF($B1327="","",IFERROR(INDEX(Materiais!$C$6:$C$405,MATCH($B1327,Materiais!$A$6:$A$405,0)),""))</f>
        <v/>
      </c>
      <c r="E1327" s="22" t="n"/>
      <c r="F1327" s="18">
        <f>IF($B1327="","",IFERROR(INDEX(Materiais!$D$6:$D$405,MATCH($B1327,Materiais!$A$6:$A$405,0)),0))</f>
        <v/>
      </c>
      <c r="G1327" s="18">
        <f>IF(OR(E1327="",F1327=""),"",E1327*F1327)</f>
        <v/>
      </c>
    </row>
    <row r="1328">
      <c r="A1328" s="16" t="n"/>
      <c r="B1328" s="16" t="n"/>
      <c r="C1328" s="16">
        <f>IF($B1328="","",IFERROR(INDEX(Materiais!$B$6:$B$405,MATCH($B1328,Materiais!$A$6:$A$405,0)),"Código não cadastrado"))</f>
        <v/>
      </c>
      <c r="D1328" s="16">
        <f>IF($B1328="","",IFERROR(INDEX(Materiais!$C$6:$C$405,MATCH($B1328,Materiais!$A$6:$A$405,0)),""))</f>
        <v/>
      </c>
      <c r="E1328" s="22" t="n"/>
      <c r="F1328" s="18">
        <f>IF($B1328="","",IFERROR(INDEX(Materiais!$D$6:$D$405,MATCH($B1328,Materiais!$A$6:$A$405,0)),0))</f>
        <v/>
      </c>
      <c r="G1328" s="18">
        <f>IF(OR(E1328="",F1328=""),"",E1328*F1328)</f>
        <v/>
      </c>
    </row>
    <row r="1329">
      <c r="A1329" s="16" t="n"/>
      <c r="B1329" s="16" t="n"/>
      <c r="C1329" s="16">
        <f>IF($B1329="","",IFERROR(INDEX(Materiais!$B$6:$B$405,MATCH($B1329,Materiais!$A$6:$A$405,0)),"Código não cadastrado"))</f>
        <v/>
      </c>
      <c r="D1329" s="16">
        <f>IF($B1329="","",IFERROR(INDEX(Materiais!$C$6:$C$405,MATCH($B1329,Materiais!$A$6:$A$405,0)),""))</f>
        <v/>
      </c>
      <c r="E1329" s="22" t="n"/>
      <c r="F1329" s="18">
        <f>IF($B1329="","",IFERROR(INDEX(Materiais!$D$6:$D$405,MATCH($B1329,Materiais!$A$6:$A$405,0)),0))</f>
        <v/>
      </c>
      <c r="G1329" s="18">
        <f>IF(OR(E1329="",F1329=""),"",E1329*F1329)</f>
        <v/>
      </c>
    </row>
    <row r="1330">
      <c r="A1330" s="16" t="n"/>
      <c r="B1330" s="16" t="n"/>
      <c r="C1330" s="16">
        <f>IF($B1330="","",IFERROR(INDEX(Materiais!$B$6:$B$405,MATCH($B1330,Materiais!$A$6:$A$405,0)),"Código não cadastrado"))</f>
        <v/>
      </c>
      <c r="D1330" s="16">
        <f>IF($B1330="","",IFERROR(INDEX(Materiais!$C$6:$C$405,MATCH($B1330,Materiais!$A$6:$A$405,0)),""))</f>
        <v/>
      </c>
      <c r="E1330" s="22" t="n"/>
      <c r="F1330" s="18">
        <f>IF($B1330="","",IFERROR(INDEX(Materiais!$D$6:$D$405,MATCH($B1330,Materiais!$A$6:$A$405,0)),0))</f>
        <v/>
      </c>
      <c r="G1330" s="18">
        <f>IF(OR(E1330="",F1330=""),"",E1330*F1330)</f>
        <v/>
      </c>
    </row>
    <row r="1331">
      <c r="A1331" s="16" t="n"/>
      <c r="B1331" s="16" t="n"/>
      <c r="C1331" s="16">
        <f>IF($B1331="","",IFERROR(INDEX(Materiais!$B$6:$B$405,MATCH($B1331,Materiais!$A$6:$A$405,0)),"Código não cadastrado"))</f>
        <v/>
      </c>
      <c r="D1331" s="16">
        <f>IF($B1331="","",IFERROR(INDEX(Materiais!$C$6:$C$405,MATCH($B1331,Materiais!$A$6:$A$405,0)),""))</f>
        <v/>
      </c>
      <c r="E1331" s="22" t="n"/>
      <c r="F1331" s="18">
        <f>IF($B1331="","",IFERROR(INDEX(Materiais!$D$6:$D$405,MATCH($B1331,Materiais!$A$6:$A$405,0)),0))</f>
        <v/>
      </c>
      <c r="G1331" s="18">
        <f>IF(OR(E1331="",F1331=""),"",E1331*F1331)</f>
        <v/>
      </c>
    </row>
    <row r="1332">
      <c r="A1332" s="16" t="n"/>
      <c r="B1332" s="16" t="n"/>
      <c r="C1332" s="16">
        <f>IF($B1332="","",IFERROR(INDEX(Materiais!$B$6:$B$405,MATCH($B1332,Materiais!$A$6:$A$405,0)),"Código não cadastrado"))</f>
        <v/>
      </c>
      <c r="D1332" s="16">
        <f>IF($B1332="","",IFERROR(INDEX(Materiais!$C$6:$C$405,MATCH($B1332,Materiais!$A$6:$A$405,0)),""))</f>
        <v/>
      </c>
      <c r="E1332" s="22" t="n"/>
      <c r="F1332" s="18">
        <f>IF($B1332="","",IFERROR(INDEX(Materiais!$D$6:$D$405,MATCH($B1332,Materiais!$A$6:$A$405,0)),0))</f>
        <v/>
      </c>
      <c r="G1332" s="18">
        <f>IF(OR(E1332="",F1332=""),"",E1332*F1332)</f>
        <v/>
      </c>
    </row>
    <row r="1333">
      <c r="A1333" s="16" t="n"/>
      <c r="B1333" s="16" t="n"/>
      <c r="C1333" s="16">
        <f>IF($B1333="","",IFERROR(INDEX(Materiais!$B$6:$B$405,MATCH($B1333,Materiais!$A$6:$A$405,0)),"Código não cadastrado"))</f>
        <v/>
      </c>
      <c r="D1333" s="16">
        <f>IF($B1333="","",IFERROR(INDEX(Materiais!$C$6:$C$405,MATCH($B1333,Materiais!$A$6:$A$405,0)),""))</f>
        <v/>
      </c>
      <c r="E1333" s="22" t="n"/>
      <c r="F1333" s="18">
        <f>IF($B1333="","",IFERROR(INDEX(Materiais!$D$6:$D$405,MATCH($B1333,Materiais!$A$6:$A$405,0)),0))</f>
        <v/>
      </c>
      <c r="G1333" s="18">
        <f>IF(OR(E1333="",F1333=""),"",E1333*F1333)</f>
        <v/>
      </c>
    </row>
    <row r="1334">
      <c r="A1334" s="16" t="n"/>
      <c r="B1334" s="16" t="n"/>
      <c r="C1334" s="16">
        <f>IF($B1334="","",IFERROR(INDEX(Materiais!$B$6:$B$405,MATCH($B1334,Materiais!$A$6:$A$405,0)),"Código não cadastrado"))</f>
        <v/>
      </c>
      <c r="D1334" s="16">
        <f>IF($B1334="","",IFERROR(INDEX(Materiais!$C$6:$C$405,MATCH($B1334,Materiais!$A$6:$A$405,0)),""))</f>
        <v/>
      </c>
      <c r="E1334" s="22" t="n"/>
      <c r="F1334" s="18">
        <f>IF($B1334="","",IFERROR(INDEX(Materiais!$D$6:$D$405,MATCH($B1334,Materiais!$A$6:$A$405,0)),0))</f>
        <v/>
      </c>
      <c r="G1334" s="18">
        <f>IF(OR(E1334="",F1334=""),"",E1334*F1334)</f>
        <v/>
      </c>
    </row>
    <row r="1335">
      <c r="A1335" s="16" t="n"/>
      <c r="B1335" s="16" t="n"/>
      <c r="C1335" s="16">
        <f>IF($B1335="","",IFERROR(INDEX(Materiais!$B$6:$B$405,MATCH($B1335,Materiais!$A$6:$A$405,0)),"Código não cadastrado"))</f>
        <v/>
      </c>
      <c r="D1335" s="16">
        <f>IF($B1335="","",IFERROR(INDEX(Materiais!$C$6:$C$405,MATCH($B1335,Materiais!$A$6:$A$405,0)),""))</f>
        <v/>
      </c>
      <c r="E1335" s="22" t="n"/>
      <c r="F1335" s="18">
        <f>IF($B1335="","",IFERROR(INDEX(Materiais!$D$6:$D$405,MATCH($B1335,Materiais!$A$6:$A$405,0)),0))</f>
        <v/>
      </c>
      <c r="G1335" s="18">
        <f>IF(OR(E1335="",F1335=""),"",E1335*F1335)</f>
        <v/>
      </c>
    </row>
    <row r="1336">
      <c r="A1336" s="16" t="n"/>
      <c r="B1336" s="16" t="n"/>
      <c r="C1336" s="16">
        <f>IF($B1336="","",IFERROR(INDEX(Materiais!$B$6:$B$405,MATCH($B1336,Materiais!$A$6:$A$405,0)),"Código não cadastrado"))</f>
        <v/>
      </c>
      <c r="D1336" s="16">
        <f>IF($B1336="","",IFERROR(INDEX(Materiais!$C$6:$C$405,MATCH($B1336,Materiais!$A$6:$A$405,0)),""))</f>
        <v/>
      </c>
      <c r="E1336" s="22" t="n"/>
      <c r="F1336" s="18">
        <f>IF($B1336="","",IFERROR(INDEX(Materiais!$D$6:$D$405,MATCH($B1336,Materiais!$A$6:$A$405,0)),0))</f>
        <v/>
      </c>
      <c r="G1336" s="18">
        <f>IF(OR(E1336="",F1336=""),"",E1336*F1336)</f>
        <v/>
      </c>
    </row>
    <row r="1337">
      <c r="A1337" s="16" t="n"/>
      <c r="B1337" s="16" t="n"/>
      <c r="C1337" s="16">
        <f>IF($B1337="","",IFERROR(INDEX(Materiais!$B$6:$B$405,MATCH($B1337,Materiais!$A$6:$A$405,0)),"Código não cadastrado"))</f>
        <v/>
      </c>
      <c r="D1337" s="16">
        <f>IF($B1337="","",IFERROR(INDEX(Materiais!$C$6:$C$405,MATCH($B1337,Materiais!$A$6:$A$405,0)),""))</f>
        <v/>
      </c>
      <c r="E1337" s="22" t="n"/>
      <c r="F1337" s="18">
        <f>IF($B1337="","",IFERROR(INDEX(Materiais!$D$6:$D$405,MATCH($B1337,Materiais!$A$6:$A$405,0)),0))</f>
        <v/>
      </c>
      <c r="G1337" s="18">
        <f>IF(OR(E1337="",F1337=""),"",E1337*F1337)</f>
        <v/>
      </c>
    </row>
    <row r="1338">
      <c r="A1338" s="16" t="n"/>
      <c r="B1338" s="16" t="n"/>
      <c r="C1338" s="16">
        <f>IF($B1338="","",IFERROR(INDEX(Materiais!$B$6:$B$405,MATCH($B1338,Materiais!$A$6:$A$405,0)),"Código não cadastrado"))</f>
        <v/>
      </c>
      <c r="D1338" s="16">
        <f>IF($B1338="","",IFERROR(INDEX(Materiais!$C$6:$C$405,MATCH($B1338,Materiais!$A$6:$A$405,0)),""))</f>
        <v/>
      </c>
      <c r="E1338" s="22" t="n"/>
      <c r="F1338" s="18">
        <f>IF($B1338="","",IFERROR(INDEX(Materiais!$D$6:$D$405,MATCH($B1338,Materiais!$A$6:$A$405,0)),0))</f>
        <v/>
      </c>
      <c r="G1338" s="18">
        <f>IF(OR(E1338="",F1338=""),"",E1338*F1338)</f>
        <v/>
      </c>
    </row>
    <row r="1339">
      <c r="A1339" s="16" t="n"/>
      <c r="B1339" s="16" t="n"/>
      <c r="C1339" s="16">
        <f>IF($B1339="","",IFERROR(INDEX(Materiais!$B$6:$B$405,MATCH($B1339,Materiais!$A$6:$A$405,0)),"Código não cadastrado"))</f>
        <v/>
      </c>
      <c r="D1339" s="16">
        <f>IF($B1339="","",IFERROR(INDEX(Materiais!$C$6:$C$405,MATCH($B1339,Materiais!$A$6:$A$405,0)),""))</f>
        <v/>
      </c>
      <c r="E1339" s="22" t="n"/>
      <c r="F1339" s="18">
        <f>IF($B1339="","",IFERROR(INDEX(Materiais!$D$6:$D$405,MATCH($B1339,Materiais!$A$6:$A$405,0)),0))</f>
        <v/>
      </c>
      <c r="G1339" s="18">
        <f>IF(OR(E1339="",F1339=""),"",E1339*F1339)</f>
        <v/>
      </c>
    </row>
    <row r="1340">
      <c r="A1340" s="16" t="n"/>
      <c r="B1340" s="16" t="n"/>
      <c r="C1340" s="16">
        <f>IF($B1340="","",IFERROR(INDEX(Materiais!$B$6:$B$405,MATCH($B1340,Materiais!$A$6:$A$405,0)),"Código não cadastrado"))</f>
        <v/>
      </c>
      <c r="D1340" s="16">
        <f>IF($B1340="","",IFERROR(INDEX(Materiais!$C$6:$C$405,MATCH($B1340,Materiais!$A$6:$A$405,0)),""))</f>
        <v/>
      </c>
      <c r="E1340" s="22" t="n"/>
      <c r="F1340" s="18">
        <f>IF($B1340="","",IFERROR(INDEX(Materiais!$D$6:$D$405,MATCH($B1340,Materiais!$A$6:$A$405,0)),0))</f>
        <v/>
      </c>
      <c r="G1340" s="18">
        <f>IF(OR(E1340="",F1340=""),"",E1340*F1340)</f>
        <v/>
      </c>
    </row>
    <row r="1341">
      <c r="A1341" s="16" t="n"/>
      <c r="B1341" s="16" t="n"/>
      <c r="C1341" s="16">
        <f>IF($B1341="","",IFERROR(INDEX(Materiais!$B$6:$B$405,MATCH($B1341,Materiais!$A$6:$A$405,0)),"Código não cadastrado"))</f>
        <v/>
      </c>
      <c r="D1341" s="16">
        <f>IF($B1341="","",IFERROR(INDEX(Materiais!$C$6:$C$405,MATCH($B1341,Materiais!$A$6:$A$405,0)),""))</f>
        <v/>
      </c>
      <c r="E1341" s="22" t="n"/>
      <c r="F1341" s="18">
        <f>IF($B1341="","",IFERROR(INDEX(Materiais!$D$6:$D$405,MATCH($B1341,Materiais!$A$6:$A$405,0)),0))</f>
        <v/>
      </c>
      <c r="G1341" s="18">
        <f>IF(OR(E1341="",F1341=""),"",E1341*F1341)</f>
        <v/>
      </c>
    </row>
    <row r="1342">
      <c r="A1342" s="16" t="n"/>
      <c r="B1342" s="16" t="n"/>
      <c r="C1342" s="16">
        <f>IF($B1342="","",IFERROR(INDEX(Materiais!$B$6:$B$405,MATCH($B1342,Materiais!$A$6:$A$405,0)),"Código não cadastrado"))</f>
        <v/>
      </c>
      <c r="D1342" s="16">
        <f>IF($B1342="","",IFERROR(INDEX(Materiais!$C$6:$C$405,MATCH($B1342,Materiais!$A$6:$A$405,0)),""))</f>
        <v/>
      </c>
      <c r="E1342" s="22" t="n"/>
      <c r="F1342" s="18">
        <f>IF($B1342="","",IFERROR(INDEX(Materiais!$D$6:$D$405,MATCH($B1342,Materiais!$A$6:$A$405,0)),0))</f>
        <v/>
      </c>
      <c r="G1342" s="18">
        <f>IF(OR(E1342="",F1342=""),"",E1342*F1342)</f>
        <v/>
      </c>
    </row>
    <row r="1343">
      <c r="A1343" s="16" t="n"/>
      <c r="B1343" s="16" t="n"/>
      <c r="C1343" s="16">
        <f>IF($B1343="","",IFERROR(INDEX(Materiais!$B$6:$B$405,MATCH($B1343,Materiais!$A$6:$A$405,0)),"Código não cadastrado"))</f>
        <v/>
      </c>
      <c r="D1343" s="16">
        <f>IF($B1343="","",IFERROR(INDEX(Materiais!$C$6:$C$405,MATCH($B1343,Materiais!$A$6:$A$405,0)),""))</f>
        <v/>
      </c>
      <c r="E1343" s="22" t="n"/>
      <c r="F1343" s="18">
        <f>IF($B1343="","",IFERROR(INDEX(Materiais!$D$6:$D$405,MATCH($B1343,Materiais!$A$6:$A$405,0)),0))</f>
        <v/>
      </c>
      <c r="G1343" s="18">
        <f>IF(OR(E1343="",F1343=""),"",E1343*F1343)</f>
        <v/>
      </c>
    </row>
    <row r="1344">
      <c r="A1344" s="16" t="n"/>
      <c r="B1344" s="16" t="n"/>
      <c r="C1344" s="16">
        <f>IF($B1344="","",IFERROR(INDEX(Materiais!$B$6:$B$405,MATCH($B1344,Materiais!$A$6:$A$405,0)),"Código não cadastrado"))</f>
        <v/>
      </c>
      <c r="D1344" s="16">
        <f>IF($B1344="","",IFERROR(INDEX(Materiais!$C$6:$C$405,MATCH($B1344,Materiais!$A$6:$A$405,0)),""))</f>
        <v/>
      </c>
      <c r="E1344" s="22" t="n"/>
      <c r="F1344" s="18">
        <f>IF($B1344="","",IFERROR(INDEX(Materiais!$D$6:$D$405,MATCH($B1344,Materiais!$A$6:$A$405,0)),0))</f>
        <v/>
      </c>
      <c r="G1344" s="18">
        <f>IF(OR(E1344="",F1344=""),"",E1344*F1344)</f>
        <v/>
      </c>
    </row>
    <row r="1345">
      <c r="A1345" s="16" t="n"/>
      <c r="B1345" s="16" t="n"/>
      <c r="C1345" s="16">
        <f>IF($B1345="","",IFERROR(INDEX(Materiais!$B$6:$B$405,MATCH($B1345,Materiais!$A$6:$A$405,0)),"Código não cadastrado"))</f>
        <v/>
      </c>
      <c r="D1345" s="16">
        <f>IF($B1345="","",IFERROR(INDEX(Materiais!$C$6:$C$405,MATCH($B1345,Materiais!$A$6:$A$405,0)),""))</f>
        <v/>
      </c>
      <c r="E1345" s="22" t="n"/>
      <c r="F1345" s="18">
        <f>IF($B1345="","",IFERROR(INDEX(Materiais!$D$6:$D$405,MATCH($B1345,Materiais!$A$6:$A$405,0)),0))</f>
        <v/>
      </c>
      <c r="G1345" s="18">
        <f>IF(OR(E1345="",F1345=""),"",E1345*F1345)</f>
        <v/>
      </c>
    </row>
    <row r="1346">
      <c r="A1346" s="16" t="n"/>
      <c r="B1346" s="16" t="n"/>
      <c r="C1346" s="16">
        <f>IF($B1346="","",IFERROR(INDEX(Materiais!$B$6:$B$405,MATCH($B1346,Materiais!$A$6:$A$405,0)),"Código não cadastrado"))</f>
        <v/>
      </c>
      <c r="D1346" s="16">
        <f>IF($B1346="","",IFERROR(INDEX(Materiais!$C$6:$C$405,MATCH($B1346,Materiais!$A$6:$A$405,0)),""))</f>
        <v/>
      </c>
      <c r="E1346" s="22" t="n"/>
      <c r="F1346" s="18">
        <f>IF($B1346="","",IFERROR(INDEX(Materiais!$D$6:$D$405,MATCH($B1346,Materiais!$A$6:$A$405,0)),0))</f>
        <v/>
      </c>
      <c r="G1346" s="18">
        <f>IF(OR(E1346="",F1346=""),"",E1346*F1346)</f>
        <v/>
      </c>
    </row>
    <row r="1347">
      <c r="A1347" s="16" t="n"/>
      <c r="B1347" s="16" t="n"/>
      <c r="C1347" s="16">
        <f>IF($B1347="","",IFERROR(INDEX(Materiais!$B$6:$B$405,MATCH($B1347,Materiais!$A$6:$A$405,0)),"Código não cadastrado"))</f>
        <v/>
      </c>
      <c r="D1347" s="16">
        <f>IF($B1347="","",IFERROR(INDEX(Materiais!$C$6:$C$405,MATCH($B1347,Materiais!$A$6:$A$405,0)),""))</f>
        <v/>
      </c>
      <c r="E1347" s="22" t="n"/>
      <c r="F1347" s="18">
        <f>IF($B1347="","",IFERROR(INDEX(Materiais!$D$6:$D$405,MATCH($B1347,Materiais!$A$6:$A$405,0)),0))</f>
        <v/>
      </c>
      <c r="G1347" s="18">
        <f>IF(OR(E1347="",F1347=""),"",E1347*F1347)</f>
        <v/>
      </c>
    </row>
    <row r="1348">
      <c r="A1348" s="16" t="n"/>
      <c r="B1348" s="16" t="n"/>
      <c r="C1348" s="16">
        <f>IF($B1348="","",IFERROR(INDEX(Materiais!$B$6:$B$405,MATCH($B1348,Materiais!$A$6:$A$405,0)),"Código não cadastrado"))</f>
        <v/>
      </c>
      <c r="D1348" s="16">
        <f>IF($B1348="","",IFERROR(INDEX(Materiais!$C$6:$C$405,MATCH($B1348,Materiais!$A$6:$A$405,0)),""))</f>
        <v/>
      </c>
      <c r="E1348" s="22" t="n"/>
      <c r="F1348" s="18">
        <f>IF($B1348="","",IFERROR(INDEX(Materiais!$D$6:$D$405,MATCH($B1348,Materiais!$A$6:$A$405,0)),0))</f>
        <v/>
      </c>
      <c r="G1348" s="18">
        <f>IF(OR(E1348="",F1348=""),"",E1348*F1348)</f>
        <v/>
      </c>
    </row>
    <row r="1349">
      <c r="A1349" s="16" t="n"/>
      <c r="B1349" s="16" t="n"/>
      <c r="C1349" s="16">
        <f>IF($B1349="","",IFERROR(INDEX(Materiais!$B$6:$B$405,MATCH($B1349,Materiais!$A$6:$A$405,0)),"Código não cadastrado"))</f>
        <v/>
      </c>
      <c r="D1349" s="16">
        <f>IF($B1349="","",IFERROR(INDEX(Materiais!$C$6:$C$405,MATCH($B1349,Materiais!$A$6:$A$405,0)),""))</f>
        <v/>
      </c>
      <c r="E1349" s="22" t="n"/>
      <c r="F1349" s="18">
        <f>IF($B1349="","",IFERROR(INDEX(Materiais!$D$6:$D$405,MATCH($B1349,Materiais!$A$6:$A$405,0)),0))</f>
        <v/>
      </c>
      <c r="G1349" s="18">
        <f>IF(OR(E1349="",F1349=""),"",E1349*F1349)</f>
        <v/>
      </c>
    </row>
    <row r="1350">
      <c r="A1350" s="16" t="n"/>
      <c r="B1350" s="16" t="n"/>
      <c r="C1350" s="16">
        <f>IF($B1350="","",IFERROR(INDEX(Materiais!$B$6:$B$405,MATCH($B1350,Materiais!$A$6:$A$405,0)),"Código não cadastrado"))</f>
        <v/>
      </c>
      <c r="D1350" s="16">
        <f>IF($B1350="","",IFERROR(INDEX(Materiais!$C$6:$C$405,MATCH($B1350,Materiais!$A$6:$A$405,0)),""))</f>
        <v/>
      </c>
      <c r="E1350" s="22" t="n"/>
      <c r="F1350" s="18">
        <f>IF($B1350="","",IFERROR(INDEX(Materiais!$D$6:$D$405,MATCH($B1350,Materiais!$A$6:$A$405,0)),0))</f>
        <v/>
      </c>
      <c r="G1350" s="18">
        <f>IF(OR(E1350="",F1350=""),"",E1350*F1350)</f>
        <v/>
      </c>
    </row>
    <row r="1351">
      <c r="A1351" s="16" t="n"/>
      <c r="B1351" s="16" t="n"/>
      <c r="C1351" s="16">
        <f>IF($B1351="","",IFERROR(INDEX(Materiais!$B$6:$B$405,MATCH($B1351,Materiais!$A$6:$A$405,0)),"Código não cadastrado"))</f>
        <v/>
      </c>
      <c r="D1351" s="16">
        <f>IF($B1351="","",IFERROR(INDEX(Materiais!$C$6:$C$405,MATCH($B1351,Materiais!$A$6:$A$405,0)),""))</f>
        <v/>
      </c>
      <c r="E1351" s="22" t="n"/>
      <c r="F1351" s="18">
        <f>IF($B1351="","",IFERROR(INDEX(Materiais!$D$6:$D$405,MATCH($B1351,Materiais!$A$6:$A$405,0)),0))</f>
        <v/>
      </c>
      <c r="G1351" s="18">
        <f>IF(OR(E1351="",F1351=""),"",E1351*F1351)</f>
        <v/>
      </c>
    </row>
    <row r="1352">
      <c r="A1352" s="16" t="n"/>
      <c r="B1352" s="16" t="n"/>
      <c r="C1352" s="16">
        <f>IF($B1352="","",IFERROR(INDEX(Materiais!$B$6:$B$405,MATCH($B1352,Materiais!$A$6:$A$405,0)),"Código não cadastrado"))</f>
        <v/>
      </c>
      <c r="D1352" s="16">
        <f>IF($B1352="","",IFERROR(INDEX(Materiais!$C$6:$C$405,MATCH($B1352,Materiais!$A$6:$A$405,0)),""))</f>
        <v/>
      </c>
      <c r="E1352" s="22" t="n"/>
      <c r="F1352" s="18">
        <f>IF($B1352="","",IFERROR(INDEX(Materiais!$D$6:$D$405,MATCH($B1352,Materiais!$A$6:$A$405,0)),0))</f>
        <v/>
      </c>
      <c r="G1352" s="18">
        <f>IF(OR(E1352="",F1352=""),"",E1352*F1352)</f>
        <v/>
      </c>
    </row>
    <row r="1353">
      <c r="A1353" s="16" t="n"/>
      <c r="B1353" s="16" t="n"/>
      <c r="C1353" s="16">
        <f>IF($B1353="","",IFERROR(INDEX(Materiais!$B$6:$B$405,MATCH($B1353,Materiais!$A$6:$A$405,0)),"Código não cadastrado"))</f>
        <v/>
      </c>
      <c r="D1353" s="16">
        <f>IF($B1353="","",IFERROR(INDEX(Materiais!$C$6:$C$405,MATCH($B1353,Materiais!$A$6:$A$405,0)),""))</f>
        <v/>
      </c>
      <c r="E1353" s="22" t="n"/>
      <c r="F1353" s="18">
        <f>IF($B1353="","",IFERROR(INDEX(Materiais!$D$6:$D$405,MATCH($B1353,Materiais!$A$6:$A$405,0)),0))</f>
        <v/>
      </c>
      <c r="G1353" s="18">
        <f>IF(OR(E1353="",F1353=""),"",E1353*F1353)</f>
        <v/>
      </c>
    </row>
    <row r="1354">
      <c r="A1354" s="16" t="n"/>
      <c r="B1354" s="16" t="n"/>
      <c r="C1354" s="16">
        <f>IF($B1354="","",IFERROR(INDEX(Materiais!$B$6:$B$405,MATCH($B1354,Materiais!$A$6:$A$405,0)),"Código não cadastrado"))</f>
        <v/>
      </c>
      <c r="D1354" s="16">
        <f>IF($B1354="","",IFERROR(INDEX(Materiais!$C$6:$C$405,MATCH($B1354,Materiais!$A$6:$A$405,0)),""))</f>
        <v/>
      </c>
      <c r="E1354" s="22" t="n"/>
      <c r="F1354" s="18">
        <f>IF($B1354="","",IFERROR(INDEX(Materiais!$D$6:$D$405,MATCH($B1354,Materiais!$A$6:$A$405,0)),0))</f>
        <v/>
      </c>
      <c r="G1354" s="18">
        <f>IF(OR(E1354="",F1354=""),"",E1354*F1354)</f>
        <v/>
      </c>
    </row>
    <row r="1355">
      <c r="A1355" s="16" t="n"/>
      <c r="B1355" s="16" t="n"/>
      <c r="C1355" s="16">
        <f>IF($B1355="","",IFERROR(INDEX(Materiais!$B$6:$B$405,MATCH($B1355,Materiais!$A$6:$A$405,0)),"Código não cadastrado"))</f>
        <v/>
      </c>
      <c r="D1355" s="16">
        <f>IF($B1355="","",IFERROR(INDEX(Materiais!$C$6:$C$405,MATCH($B1355,Materiais!$A$6:$A$405,0)),""))</f>
        <v/>
      </c>
      <c r="E1355" s="22" t="n"/>
      <c r="F1355" s="18">
        <f>IF($B1355="","",IFERROR(INDEX(Materiais!$D$6:$D$405,MATCH($B1355,Materiais!$A$6:$A$405,0)),0))</f>
        <v/>
      </c>
      <c r="G1355" s="18">
        <f>IF(OR(E1355="",F1355=""),"",E1355*F1355)</f>
        <v/>
      </c>
    </row>
    <row r="1356">
      <c r="A1356" s="16" t="n"/>
      <c r="B1356" s="16" t="n"/>
      <c r="C1356" s="16">
        <f>IF($B1356="","",IFERROR(INDEX(Materiais!$B$6:$B$405,MATCH($B1356,Materiais!$A$6:$A$405,0)),"Código não cadastrado"))</f>
        <v/>
      </c>
      <c r="D1356" s="16">
        <f>IF($B1356="","",IFERROR(INDEX(Materiais!$C$6:$C$405,MATCH($B1356,Materiais!$A$6:$A$405,0)),""))</f>
        <v/>
      </c>
      <c r="E1356" s="22" t="n"/>
      <c r="F1356" s="18">
        <f>IF($B1356="","",IFERROR(INDEX(Materiais!$D$6:$D$405,MATCH($B1356,Materiais!$A$6:$A$405,0)),0))</f>
        <v/>
      </c>
      <c r="G1356" s="18">
        <f>IF(OR(E1356="",F1356=""),"",E1356*F1356)</f>
        <v/>
      </c>
    </row>
    <row r="1357">
      <c r="A1357" s="16" t="n"/>
      <c r="B1357" s="16" t="n"/>
      <c r="C1357" s="16">
        <f>IF($B1357="","",IFERROR(INDEX(Materiais!$B$6:$B$405,MATCH($B1357,Materiais!$A$6:$A$405,0)),"Código não cadastrado"))</f>
        <v/>
      </c>
      <c r="D1357" s="16">
        <f>IF($B1357="","",IFERROR(INDEX(Materiais!$C$6:$C$405,MATCH($B1357,Materiais!$A$6:$A$405,0)),""))</f>
        <v/>
      </c>
      <c r="E1357" s="22" t="n"/>
      <c r="F1357" s="18">
        <f>IF($B1357="","",IFERROR(INDEX(Materiais!$D$6:$D$405,MATCH($B1357,Materiais!$A$6:$A$405,0)),0))</f>
        <v/>
      </c>
      <c r="G1357" s="18">
        <f>IF(OR(E1357="",F1357=""),"",E1357*F1357)</f>
        <v/>
      </c>
    </row>
    <row r="1358">
      <c r="A1358" s="16" t="n"/>
      <c r="B1358" s="16" t="n"/>
      <c r="C1358" s="16">
        <f>IF($B1358="","",IFERROR(INDEX(Materiais!$B$6:$B$405,MATCH($B1358,Materiais!$A$6:$A$405,0)),"Código não cadastrado"))</f>
        <v/>
      </c>
      <c r="D1358" s="16">
        <f>IF($B1358="","",IFERROR(INDEX(Materiais!$C$6:$C$405,MATCH($B1358,Materiais!$A$6:$A$405,0)),""))</f>
        <v/>
      </c>
      <c r="E1358" s="22" t="n"/>
      <c r="F1358" s="18">
        <f>IF($B1358="","",IFERROR(INDEX(Materiais!$D$6:$D$405,MATCH($B1358,Materiais!$A$6:$A$405,0)),0))</f>
        <v/>
      </c>
      <c r="G1358" s="18">
        <f>IF(OR(E1358="",F1358=""),"",E1358*F1358)</f>
        <v/>
      </c>
    </row>
    <row r="1359">
      <c r="A1359" s="16" t="n"/>
      <c r="B1359" s="16" t="n"/>
      <c r="C1359" s="16">
        <f>IF($B1359="","",IFERROR(INDEX(Materiais!$B$6:$B$405,MATCH($B1359,Materiais!$A$6:$A$405,0)),"Código não cadastrado"))</f>
        <v/>
      </c>
      <c r="D1359" s="16">
        <f>IF($B1359="","",IFERROR(INDEX(Materiais!$C$6:$C$405,MATCH($B1359,Materiais!$A$6:$A$405,0)),""))</f>
        <v/>
      </c>
      <c r="E1359" s="22" t="n"/>
      <c r="F1359" s="18">
        <f>IF($B1359="","",IFERROR(INDEX(Materiais!$D$6:$D$405,MATCH($B1359,Materiais!$A$6:$A$405,0)),0))</f>
        <v/>
      </c>
      <c r="G1359" s="18">
        <f>IF(OR(E1359="",F1359=""),"",E1359*F1359)</f>
        <v/>
      </c>
    </row>
    <row r="1360">
      <c r="A1360" s="16" t="n"/>
      <c r="B1360" s="16" t="n"/>
      <c r="C1360" s="16">
        <f>IF($B1360="","",IFERROR(INDEX(Materiais!$B$6:$B$405,MATCH($B1360,Materiais!$A$6:$A$405,0)),"Código não cadastrado"))</f>
        <v/>
      </c>
      <c r="D1360" s="16">
        <f>IF($B1360="","",IFERROR(INDEX(Materiais!$C$6:$C$405,MATCH($B1360,Materiais!$A$6:$A$405,0)),""))</f>
        <v/>
      </c>
      <c r="E1360" s="22" t="n"/>
      <c r="F1360" s="18">
        <f>IF($B1360="","",IFERROR(INDEX(Materiais!$D$6:$D$405,MATCH($B1360,Materiais!$A$6:$A$405,0)),0))</f>
        <v/>
      </c>
      <c r="G1360" s="18">
        <f>IF(OR(E1360="",F1360=""),"",E1360*F1360)</f>
        <v/>
      </c>
    </row>
    <row r="1361">
      <c r="A1361" s="16" t="n"/>
      <c r="B1361" s="16" t="n"/>
      <c r="C1361" s="16">
        <f>IF($B1361="","",IFERROR(INDEX(Materiais!$B$6:$B$405,MATCH($B1361,Materiais!$A$6:$A$405,0)),"Código não cadastrado"))</f>
        <v/>
      </c>
      <c r="D1361" s="16">
        <f>IF($B1361="","",IFERROR(INDEX(Materiais!$C$6:$C$405,MATCH($B1361,Materiais!$A$6:$A$405,0)),""))</f>
        <v/>
      </c>
      <c r="E1361" s="22" t="n"/>
      <c r="F1361" s="18">
        <f>IF($B1361="","",IFERROR(INDEX(Materiais!$D$6:$D$405,MATCH($B1361,Materiais!$A$6:$A$405,0)),0))</f>
        <v/>
      </c>
      <c r="G1361" s="18">
        <f>IF(OR(E1361="",F1361=""),"",E1361*F1361)</f>
        <v/>
      </c>
    </row>
    <row r="1362">
      <c r="A1362" s="16" t="n"/>
      <c r="B1362" s="16" t="n"/>
      <c r="C1362" s="16">
        <f>IF($B1362="","",IFERROR(INDEX(Materiais!$B$6:$B$405,MATCH($B1362,Materiais!$A$6:$A$405,0)),"Código não cadastrado"))</f>
        <v/>
      </c>
      <c r="D1362" s="16">
        <f>IF($B1362="","",IFERROR(INDEX(Materiais!$C$6:$C$405,MATCH($B1362,Materiais!$A$6:$A$405,0)),""))</f>
        <v/>
      </c>
      <c r="E1362" s="22" t="n"/>
      <c r="F1362" s="18">
        <f>IF($B1362="","",IFERROR(INDEX(Materiais!$D$6:$D$405,MATCH($B1362,Materiais!$A$6:$A$405,0)),0))</f>
        <v/>
      </c>
      <c r="G1362" s="18">
        <f>IF(OR(E1362="",F1362=""),"",E1362*F1362)</f>
        <v/>
      </c>
    </row>
    <row r="1363">
      <c r="A1363" s="16" t="n"/>
      <c r="B1363" s="16" t="n"/>
      <c r="C1363" s="16">
        <f>IF($B1363="","",IFERROR(INDEX(Materiais!$B$6:$B$405,MATCH($B1363,Materiais!$A$6:$A$405,0)),"Código não cadastrado"))</f>
        <v/>
      </c>
      <c r="D1363" s="16">
        <f>IF($B1363="","",IFERROR(INDEX(Materiais!$C$6:$C$405,MATCH($B1363,Materiais!$A$6:$A$405,0)),""))</f>
        <v/>
      </c>
      <c r="E1363" s="22" t="n"/>
      <c r="F1363" s="18">
        <f>IF($B1363="","",IFERROR(INDEX(Materiais!$D$6:$D$405,MATCH($B1363,Materiais!$A$6:$A$405,0)),0))</f>
        <v/>
      </c>
      <c r="G1363" s="18">
        <f>IF(OR(E1363="",F1363=""),"",E1363*F1363)</f>
        <v/>
      </c>
    </row>
    <row r="1364">
      <c r="A1364" s="16" t="n"/>
      <c r="B1364" s="16" t="n"/>
      <c r="C1364" s="16">
        <f>IF($B1364="","",IFERROR(INDEX(Materiais!$B$6:$B$405,MATCH($B1364,Materiais!$A$6:$A$405,0)),"Código não cadastrado"))</f>
        <v/>
      </c>
      <c r="D1364" s="16">
        <f>IF($B1364="","",IFERROR(INDEX(Materiais!$C$6:$C$405,MATCH($B1364,Materiais!$A$6:$A$405,0)),""))</f>
        <v/>
      </c>
      <c r="E1364" s="22" t="n"/>
      <c r="F1364" s="18">
        <f>IF($B1364="","",IFERROR(INDEX(Materiais!$D$6:$D$405,MATCH($B1364,Materiais!$A$6:$A$405,0)),0))</f>
        <v/>
      </c>
      <c r="G1364" s="18">
        <f>IF(OR(E1364="",F1364=""),"",E1364*F1364)</f>
        <v/>
      </c>
    </row>
    <row r="1365">
      <c r="A1365" s="16" t="n"/>
      <c r="B1365" s="16" t="n"/>
      <c r="C1365" s="16">
        <f>IF($B1365="","",IFERROR(INDEX(Materiais!$B$6:$B$405,MATCH($B1365,Materiais!$A$6:$A$405,0)),"Código não cadastrado"))</f>
        <v/>
      </c>
      <c r="D1365" s="16">
        <f>IF($B1365="","",IFERROR(INDEX(Materiais!$C$6:$C$405,MATCH($B1365,Materiais!$A$6:$A$405,0)),""))</f>
        <v/>
      </c>
      <c r="E1365" s="22" t="n"/>
      <c r="F1365" s="18">
        <f>IF($B1365="","",IFERROR(INDEX(Materiais!$D$6:$D$405,MATCH($B1365,Materiais!$A$6:$A$405,0)),0))</f>
        <v/>
      </c>
      <c r="G1365" s="18">
        <f>IF(OR(E1365="",F1365=""),"",E1365*F1365)</f>
        <v/>
      </c>
    </row>
    <row r="1366">
      <c r="A1366" s="16" t="n"/>
      <c r="B1366" s="16" t="n"/>
      <c r="C1366" s="16">
        <f>IF($B1366="","",IFERROR(INDEX(Materiais!$B$6:$B$405,MATCH($B1366,Materiais!$A$6:$A$405,0)),"Código não cadastrado"))</f>
        <v/>
      </c>
      <c r="D1366" s="16">
        <f>IF($B1366="","",IFERROR(INDEX(Materiais!$C$6:$C$405,MATCH($B1366,Materiais!$A$6:$A$405,0)),""))</f>
        <v/>
      </c>
      <c r="E1366" s="22" t="n"/>
      <c r="F1366" s="18">
        <f>IF($B1366="","",IFERROR(INDEX(Materiais!$D$6:$D$405,MATCH($B1366,Materiais!$A$6:$A$405,0)),0))</f>
        <v/>
      </c>
      <c r="G1366" s="18">
        <f>IF(OR(E1366="",F1366=""),"",E1366*F1366)</f>
        <v/>
      </c>
    </row>
    <row r="1367">
      <c r="A1367" s="16" t="n"/>
      <c r="B1367" s="16" t="n"/>
      <c r="C1367" s="16">
        <f>IF($B1367="","",IFERROR(INDEX(Materiais!$B$6:$B$405,MATCH($B1367,Materiais!$A$6:$A$405,0)),"Código não cadastrado"))</f>
        <v/>
      </c>
      <c r="D1367" s="16">
        <f>IF($B1367="","",IFERROR(INDEX(Materiais!$C$6:$C$405,MATCH($B1367,Materiais!$A$6:$A$405,0)),""))</f>
        <v/>
      </c>
      <c r="E1367" s="22" t="n"/>
      <c r="F1367" s="18">
        <f>IF($B1367="","",IFERROR(INDEX(Materiais!$D$6:$D$405,MATCH($B1367,Materiais!$A$6:$A$405,0)),0))</f>
        <v/>
      </c>
      <c r="G1367" s="18">
        <f>IF(OR(E1367="",F1367=""),"",E1367*F1367)</f>
        <v/>
      </c>
    </row>
    <row r="1368">
      <c r="A1368" s="16" t="n"/>
      <c r="B1368" s="16" t="n"/>
      <c r="C1368" s="16">
        <f>IF($B1368="","",IFERROR(INDEX(Materiais!$B$6:$B$405,MATCH($B1368,Materiais!$A$6:$A$405,0)),"Código não cadastrado"))</f>
        <v/>
      </c>
      <c r="D1368" s="16">
        <f>IF($B1368="","",IFERROR(INDEX(Materiais!$C$6:$C$405,MATCH($B1368,Materiais!$A$6:$A$405,0)),""))</f>
        <v/>
      </c>
      <c r="E1368" s="22" t="n"/>
      <c r="F1368" s="18">
        <f>IF($B1368="","",IFERROR(INDEX(Materiais!$D$6:$D$405,MATCH($B1368,Materiais!$A$6:$A$405,0)),0))</f>
        <v/>
      </c>
      <c r="G1368" s="18">
        <f>IF(OR(E1368="",F1368=""),"",E1368*F1368)</f>
        <v/>
      </c>
    </row>
    <row r="1369">
      <c r="A1369" s="16" t="n"/>
      <c r="B1369" s="16" t="n"/>
      <c r="C1369" s="16">
        <f>IF($B1369="","",IFERROR(INDEX(Materiais!$B$6:$B$405,MATCH($B1369,Materiais!$A$6:$A$405,0)),"Código não cadastrado"))</f>
        <v/>
      </c>
      <c r="D1369" s="16">
        <f>IF($B1369="","",IFERROR(INDEX(Materiais!$C$6:$C$405,MATCH($B1369,Materiais!$A$6:$A$405,0)),""))</f>
        <v/>
      </c>
      <c r="E1369" s="22" t="n"/>
      <c r="F1369" s="18">
        <f>IF($B1369="","",IFERROR(INDEX(Materiais!$D$6:$D$405,MATCH($B1369,Materiais!$A$6:$A$405,0)),0))</f>
        <v/>
      </c>
      <c r="G1369" s="18">
        <f>IF(OR(E1369="",F1369=""),"",E1369*F1369)</f>
        <v/>
      </c>
    </row>
    <row r="1370">
      <c r="A1370" s="16" t="n"/>
      <c r="B1370" s="16" t="n"/>
      <c r="C1370" s="16">
        <f>IF($B1370="","",IFERROR(INDEX(Materiais!$B$6:$B$405,MATCH($B1370,Materiais!$A$6:$A$405,0)),"Código não cadastrado"))</f>
        <v/>
      </c>
      <c r="D1370" s="16">
        <f>IF($B1370="","",IFERROR(INDEX(Materiais!$C$6:$C$405,MATCH($B1370,Materiais!$A$6:$A$405,0)),""))</f>
        <v/>
      </c>
      <c r="E1370" s="22" t="n"/>
      <c r="F1370" s="18">
        <f>IF($B1370="","",IFERROR(INDEX(Materiais!$D$6:$D$405,MATCH($B1370,Materiais!$A$6:$A$405,0)),0))</f>
        <v/>
      </c>
      <c r="G1370" s="18">
        <f>IF(OR(E1370="",F1370=""),"",E1370*F1370)</f>
        <v/>
      </c>
    </row>
    <row r="1371">
      <c r="A1371" s="16" t="n"/>
      <c r="B1371" s="16" t="n"/>
      <c r="C1371" s="16">
        <f>IF($B1371="","",IFERROR(INDEX(Materiais!$B$6:$B$405,MATCH($B1371,Materiais!$A$6:$A$405,0)),"Código não cadastrado"))</f>
        <v/>
      </c>
      <c r="D1371" s="16">
        <f>IF($B1371="","",IFERROR(INDEX(Materiais!$C$6:$C$405,MATCH($B1371,Materiais!$A$6:$A$405,0)),""))</f>
        <v/>
      </c>
      <c r="E1371" s="22" t="n"/>
      <c r="F1371" s="18">
        <f>IF($B1371="","",IFERROR(INDEX(Materiais!$D$6:$D$405,MATCH($B1371,Materiais!$A$6:$A$405,0)),0))</f>
        <v/>
      </c>
      <c r="G1371" s="18">
        <f>IF(OR(E1371="",F1371=""),"",E1371*F1371)</f>
        <v/>
      </c>
    </row>
    <row r="1372">
      <c r="A1372" s="16" t="n"/>
      <c r="B1372" s="16" t="n"/>
      <c r="C1372" s="16">
        <f>IF($B1372="","",IFERROR(INDEX(Materiais!$B$6:$B$405,MATCH($B1372,Materiais!$A$6:$A$405,0)),"Código não cadastrado"))</f>
        <v/>
      </c>
      <c r="D1372" s="16">
        <f>IF($B1372="","",IFERROR(INDEX(Materiais!$C$6:$C$405,MATCH($B1372,Materiais!$A$6:$A$405,0)),""))</f>
        <v/>
      </c>
      <c r="E1372" s="22" t="n"/>
      <c r="F1372" s="18">
        <f>IF($B1372="","",IFERROR(INDEX(Materiais!$D$6:$D$405,MATCH($B1372,Materiais!$A$6:$A$405,0)),0))</f>
        <v/>
      </c>
      <c r="G1372" s="18">
        <f>IF(OR(E1372="",F1372=""),"",E1372*F1372)</f>
        <v/>
      </c>
    </row>
    <row r="1373">
      <c r="A1373" s="16" t="n"/>
      <c r="B1373" s="16" t="n"/>
      <c r="C1373" s="16">
        <f>IF($B1373="","",IFERROR(INDEX(Materiais!$B$6:$B$405,MATCH($B1373,Materiais!$A$6:$A$405,0)),"Código não cadastrado"))</f>
        <v/>
      </c>
      <c r="D1373" s="16">
        <f>IF($B1373="","",IFERROR(INDEX(Materiais!$C$6:$C$405,MATCH($B1373,Materiais!$A$6:$A$405,0)),""))</f>
        <v/>
      </c>
      <c r="E1373" s="22" t="n"/>
      <c r="F1373" s="18">
        <f>IF($B1373="","",IFERROR(INDEX(Materiais!$D$6:$D$405,MATCH($B1373,Materiais!$A$6:$A$405,0)),0))</f>
        <v/>
      </c>
      <c r="G1373" s="18">
        <f>IF(OR(E1373="",F1373=""),"",E1373*F1373)</f>
        <v/>
      </c>
    </row>
    <row r="1374">
      <c r="A1374" s="16" t="n"/>
      <c r="B1374" s="16" t="n"/>
      <c r="C1374" s="16">
        <f>IF($B1374="","",IFERROR(INDEX(Materiais!$B$6:$B$405,MATCH($B1374,Materiais!$A$6:$A$405,0)),"Código não cadastrado"))</f>
        <v/>
      </c>
      <c r="D1374" s="16">
        <f>IF($B1374="","",IFERROR(INDEX(Materiais!$C$6:$C$405,MATCH($B1374,Materiais!$A$6:$A$405,0)),""))</f>
        <v/>
      </c>
      <c r="E1374" s="22" t="n"/>
      <c r="F1374" s="18">
        <f>IF($B1374="","",IFERROR(INDEX(Materiais!$D$6:$D$405,MATCH($B1374,Materiais!$A$6:$A$405,0)),0))</f>
        <v/>
      </c>
      <c r="G1374" s="18">
        <f>IF(OR(E1374="",F1374=""),"",E1374*F1374)</f>
        <v/>
      </c>
    </row>
    <row r="1375">
      <c r="A1375" s="16" t="n"/>
      <c r="B1375" s="16" t="n"/>
      <c r="C1375" s="16">
        <f>IF($B1375="","",IFERROR(INDEX(Materiais!$B$6:$B$405,MATCH($B1375,Materiais!$A$6:$A$405,0)),"Código não cadastrado"))</f>
        <v/>
      </c>
      <c r="D1375" s="16">
        <f>IF($B1375="","",IFERROR(INDEX(Materiais!$C$6:$C$405,MATCH($B1375,Materiais!$A$6:$A$405,0)),""))</f>
        <v/>
      </c>
      <c r="E1375" s="22" t="n"/>
      <c r="F1375" s="18">
        <f>IF($B1375="","",IFERROR(INDEX(Materiais!$D$6:$D$405,MATCH($B1375,Materiais!$A$6:$A$405,0)),0))</f>
        <v/>
      </c>
      <c r="G1375" s="18">
        <f>IF(OR(E1375="",F1375=""),"",E1375*F1375)</f>
        <v/>
      </c>
    </row>
    <row r="1376">
      <c r="A1376" s="16" t="n"/>
      <c r="B1376" s="16" t="n"/>
      <c r="C1376" s="16">
        <f>IF($B1376="","",IFERROR(INDEX(Materiais!$B$6:$B$405,MATCH($B1376,Materiais!$A$6:$A$405,0)),"Código não cadastrado"))</f>
        <v/>
      </c>
      <c r="D1376" s="16">
        <f>IF($B1376="","",IFERROR(INDEX(Materiais!$C$6:$C$405,MATCH($B1376,Materiais!$A$6:$A$405,0)),""))</f>
        <v/>
      </c>
      <c r="E1376" s="22" t="n"/>
      <c r="F1376" s="18">
        <f>IF($B1376="","",IFERROR(INDEX(Materiais!$D$6:$D$405,MATCH($B1376,Materiais!$A$6:$A$405,0)),0))</f>
        <v/>
      </c>
      <c r="G1376" s="18">
        <f>IF(OR(E1376="",F1376=""),"",E1376*F1376)</f>
        <v/>
      </c>
    </row>
    <row r="1377">
      <c r="A1377" s="16" t="n"/>
      <c r="B1377" s="16" t="n"/>
      <c r="C1377" s="16">
        <f>IF($B1377="","",IFERROR(INDEX(Materiais!$B$6:$B$405,MATCH($B1377,Materiais!$A$6:$A$405,0)),"Código não cadastrado"))</f>
        <v/>
      </c>
      <c r="D1377" s="16">
        <f>IF($B1377="","",IFERROR(INDEX(Materiais!$C$6:$C$405,MATCH($B1377,Materiais!$A$6:$A$405,0)),""))</f>
        <v/>
      </c>
      <c r="E1377" s="22" t="n"/>
      <c r="F1377" s="18">
        <f>IF($B1377="","",IFERROR(INDEX(Materiais!$D$6:$D$405,MATCH($B1377,Materiais!$A$6:$A$405,0)),0))</f>
        <v/>
      </c>
      <c r="G1377" s="18">
        <f>IF(OR(E1377="",F1377=""),"",E1377*F1377)</f>
        <v/>
      </c>
    </row>
    <row r="1378">
      <c r="A1378" s="16" t="n"/>
      <c r="B1378" s="16" t="n"/>
      <c r="C1378" s="16">
        <f>IF($B1378="","",IFERROR(INDEX(Materiais!$B$6:$B$405,MATCH($B1378,Materiais!$A$6:$A$405,0)),"Código não cadastrado"))</f>
        <v/>
      </c>
      <c r="D1378" s="16">
        <f>IF($B1378="","",IFERROR(INDEX(Materiais!$C$6:$C$405,MATCH($B1378,Materiais!$A$6:$A$405,0)),""))</f>
        <v/>
      </c>
      <c r="E1378" s="22" t="n"/>
      <c r="F1378" s="18">
        <f>IF($B1378="","",IFERROR(INDEX(Materiais!$D$6:$D$405,MATCH($B1378,Materiais!$A$6:$A$405,0)),0))</f>
        <v/>
      </c>
      <c r="G1378" s="18">
        <f>IF(OR(E1378="",F1378=""),"",E1378*F1378)</f>
        <v/>
      </c>
    </row>
    <row r="1379">
      <c r="A1379" s="16" t="n"/>
      <c r="B1379" s="16" t="n"/>
      <c r="C1379" s="16">
        <f>IF($B1379="","",IFERROR(INDEX(Materiais!$B$6:$B$405,MATCH($B1379,Materiais!$A$6:$A$405,0)),"Código não cadastrado"))</f>
        <v/>
      </c>
      <c r="D1379" s="16">
        <f>IF($B1379="","",IFERROR(INDEX(Materiais!$C$6:$C$405,MATCH($B1379,Materiais!$A$6:$A$405,0)),""))</f>
        <v/>
      </c>
      <c r="E1379" s="22" t="n"/>
      <c r="F1379" s="18">
        <f>IF($B1379="","",IFERROR(INDEX(Materiais!$D$6:$D$405,MATCH($B1379,Materiais!$A$6:$A$405,0)),0))</f>
        <v/>
      </c>
      <c r="G1379" s="18">
        <f>IF(OR(E1379="",F1379=""),"",E1379*F1379)</f>
        <v/>
      </c>
    </row>
    <row r="1380">
      <c r="A1380" s="16" t="n"/>
      <c r="B1380" s="16" t="n"/>
      <c r="C1380" s="16">
        <f>IF($B1380="","",IFERROR(INDEX(Materiais!$B$6:$B$405,MATCH($B1380,Materiais!$A$6:$A$405,0)),"Código não cadastrado"))</f>
        <v/>
      </c>
      <c r="D1380" s="16">
        <f>IF($B1380="","",IFERROR(INDEX(Materiais!$C$6:$C$405,MATCH($B1380,Materiais!$A$6:$A$405,0)),""))</f>
        <v/>
      </c>
      <c r="E1380" s="22" t="n"/>
      <c r="F1380" s="18">
        <f>IF($B1380="","",IFERROR(INDEX(Materiais!$D$6:$D$405,MATCH($B1380,Materiais!$A$6:$A$405,0)),0))</f>
        <v/>
      </c>
      <c r="G1380" s="18">
        <f>IF(OR(E1380="",F1380=""),"",E1380*F1380)</f>
        <v/>
      </c>
    </row>
    <row r="1381">
      <c r="A1381" s="16" t="n"/>
      <c r="B1381" s="16" t="n"/>
      <c r="C1381" s="16">
        <f>IF($B1381="","",IFERROR(INDEX(Materiais!$B$6:$B$405,MATCH($B1381,Materiais!$A$6:$A$405,0)),"Código não cadastrado"))</f>
        <v/>
      </c>
      <c r="D1381" s="16">
        <f>IF($B1381="","",IFERROR(INDEX(Materiais!$C$6:$C$405,MATCH($B1381,Materiais!$A$6:$A$405,0)),""))</f>
        <v/>
      </c>
      <c r="E1381" s="22" t="n"/>
      <c r="F1381" s="18">
        <f>IF($B1381="","",IFERROR(INDEX(Materiais!$D$6:$D$405,MATCH($B1381,Materiais!$A$6:$A$405,0)),0))</f>
        <v/>
      </c>
      <c r="G1381" s="18">
        <f>IF(OR(E1381="",F1381=""),"",E1381*F1381)</f>
        <v/>
      </c>
    </row>
    <row r="1382">
      <c r="A1382" s="16" t="n"/>
      <c r="B1382" s="16" t="n"/>
      <c r="C1382" s="16">
        <f>IF($B1382="","",IFERROR(INDEX(Materiais!$B$6:$B$405,MATCH($B1382,Materiais!$A$6:$A$405,0)),"Código não cadastrado"))</f>
        <v/>
      </c>
      <c r="D1382" s="16">
        <f>IF($B1382="","",IFERROR(INDEX(Materiais!$C$6:$C$405,MATCH($B1382,Materiais!$A$6:$A$405,0)),""))</f>
        <v/>
      </c>
      <c r="E1382" s="22" t="n"/>
      <c r="F1382" s="18">
        <f>IF($B1382="","",IFERROR(INDEX(Materiais!$D$6:$D$405,MATCH($B1382,Materiais!$A$6:$A$405,0)),0))</f>
        <v/>
      </c>
      <c r="G1382" s="18">
        <f>IF(OR(E1382="",F1382=""),"",E1382*F1382)</f>
        <v/>
      </c>
    </row>
    <row r="1383">
      <c r="A1383" s="16" t="n"/>
      <c r="B1383" s="16" t="n"/>
      <c r="C1383" s="16">
        <f>IF($B1383="","",IFERROR(INDEX(Materiais!$B$6:$B$405,MATCH($B1383,Materiais!$A$6:$A$405,0)),"Código não cadastrado"))</f>
        <v/>
      </c>
      <c r="D1383" s="16">
        <f>IF($B1383="","",IFERROR(INDEX(Materiais!$C$6:$C$405,MATCH($B1383,Materiais!$A$6:$A$405,0)),""))</f>
        <v/>
      </c>
      <c r="E1383" s="22" t="n"/>
      <c r="F1383" s="18">
        <f>IF($B1383="","",IFERROR(INDEX(Materiais!$D$6:$D$405,MATCH($B1383,Materiais!$A$6:$A$405,0)),0))</f>
        <v/>
      </c>
      <c r="G1383" s="18">
        <f>IF(OR(E1383="",F1383=""),"",E1383*F1383)</f>
        <v/>
      </c>
    </row>
    <row r="1384">
      <c r="A1384" s="16" t="n"/>
      <c r="B1384" s="16" t="n"/>
      <c r="C1384" s="16">
        <f>IF($B1384="","",IFERROR(INDEX(Materiais!$B$6:$B$405,MATCH($B1384,Materiais!$A$6:$A$405,0)),"Código não cadastrado"))</f>
        <v/>
      </c>
      <c r="D1384" s="16">
        <f>IF($B1384="","",IFERROR(INDEX(Materiais!$C$6:$C$405,MATCH($B1384,Materiais!$A$6:$A$405,0)),""))</f>
        <v/>
      </c>
      <c r="E1384" s="22" t="n"/>
      <c r="F1384" s="18">
        <f>IF($B1384="","",IFERROR(INDEX(Materiais!$D$6:$D$405,MATCH($B1384,Materiais!$A$6:$A$405,0)),0))</f>
        <v/>
      </c>
      <c r="G1384" s="18">
        <f>IF(OR(E1384="",F1384=""),"",E1384*F1384)</f>
        <v/>
      </c>
    </row>
    <row r="1385">
      <c r="A1385" s="16" t="n"/>
      <c r="B1385" s="16" t="n"/>
      <c r="C1385" s="16">
        <f>IF($B1385="","",IFERROR(INDEX(Materiais!$B$6:$B$405,MATCH($B1385,Materiais!$A$6:$A$405,0)),"Código não cadastrado"))</f>
        <v/>
      </c>
      <c r="D1385" s="16">
        <f>IF($B1385="","",IFERROR(INDEX(Materiais!$C$6:$C$405,MATCH($B1385,Materiais!$A$6:$A$405,0)),""))</f>
        <v/>
      </c>
      <c r="E1385" s="22" t="n"/>
      <c r="F1385" s="18">
        <f>IF($B1385="","",IFERROR(INDEX(Materiais!$D$6:$D$405,MATCH($B1385,Materiais!$A$6:$A$405,0)),0))</f>
        <v/>
      </c>
      <c r="G1385" s="18">
        <f>IF(OR(E1385="",F1385=""),"",E1385*F1385)</f>
        <v/>
      </c>
    </row>
    <row r="1386">
      <c r="A1386" s="16" t="n"/>
      <c r="B1386" s="16" t="n"/>
      <c r="C1386" s="16">
        <f>IF($B1386="","",IFERROR(INDEX(Materiais!$B$6:$B$405,MATCH($B1386,Materiais!$A$6:$A$405,0)),"Código não cadastrado"))</f>
        <v/>
      </c>
      <c r="D1386" s="16">
        <f>IF($B1386="","",IFERROR(INDEX(Materiais!$C$6:$C$405,MATCH($B1386,Materiais!$A$6:$A$405,0)),""))</f>
        <v/>
      </c>
      <c r="E1386" s="22" t="n"/>
      <c r="F1386" s="18">
        <f>IF($B1386="","",IFERROR(INDEX(Materiais!$D$6:$D$405,MATCH($B1386,Materiais!$A$6:$A$405,0)),0))</f>
        <v/>
      </c>
      <c r="G1386" s="18">
        <f>IF(OR(E1386="",F1386=""),"",E1386*F1386)</f>
        <v/>
      </c>
    </row>
    <row r="1387">
      <c r="A1387" s="16" t="n"/>
      <c r="B1387" s="16" t="n"/>
      <c r="C1387" s="16">
        <f>IF($B1387="","",IFERROR(INDEX(Materiais!$B$6:$B$405,MATCH($B1387,Materiais!$A$6:$A$405,0)),"Código não cadastrado"))</f>
        <v/>
      </c>
      <c r="D1387" s="16">
        <f>IF($B1387="","",IFERROR(INDEX(Materiais!$C$6:$C$405,MATCH($B1387,Materiais!$A$6:$A$405,0)),""))</f>
        <v/>
      </c>
      <c r="E1387" s="22" t="n"/>
      <c r="F1387" s="18">
        <f>IF($B1387="","",IFERROR(INDEX(Materiais!$D$6:$D$405,MATCH($B1387,Materiais!$A$6:$A$405,0)),0))</f>
        <v/>
      </c>
      <c r="G1387" s="18">
        <f>IF(OR(E1387="",F1387=""),"",E1387*F1387)</f>
        <v/>
      </c>
    </row>
    <row r="1388">
      <c r="A1388" s="16" t="n"/>
      <c r="B1388" s="16" t="n"/>
      <c r="C1388" s="16">
        <f>IF($B1388="","",IFERROR(INDEX(Materiais!$B$6:$B$405,MATCH($B1388,Materiais!$A$6:$A$405,0)),"Código não cadastrado"))</f>
        <v/>
      </c>
      <c r="D1388" s="16">
        <f>IF($B1388="","",IFERROR(INDEX(Materiais!$C$6:$C$405,MATCH($B1388,Materiais!$A$6:$A$405,0)),""))</f>
        <v/>
      </c>
      <c r="E1388" s="22" t="n"/>
      <c r="F1388" s="18">
        <f>IF($B1388="","",IFERROR(INDEX(Materiais!$D$6:$D$405,MATCH($B1388,Materiais!$A$6:$A$405,0)),0))</f>
        <v/>
      </c>
      <c r="G1388" s="18">
        <f>IF(OR(E1388="",F1388=""),"",E1388*F1388)</f>
        <v/>
      </c>
    </row>
    <row r="1389">
      <c r="A1389" s="16" t="n"/>
      <c r="B1389" s="16" t="n"/>
      <c r="C1389" s="16">
        <f>IF($B1389="","",IFERROR(INDEX(Materiais!$B$6:$B$405,MATCH($B1389,Materiais!$A$6:$A$405,0)),"Código não cadastrado"))</f>
        <v/>
      </c>
      <c r="D1389" s="16">
        <f>IF($B1389="","",IFERROR(INDEX(Materiais!$C$6:$C$405,MATCH($B1389,Materiais!$A$6:$A$405,0)),""))</f>
        <v/>
      </c>
      <c r="E1389" s="22" t="n"/>
      <c r="F1389" s="18">
        <f>IF($B1389="","",IFERROR(INDEX(Materiais!$D$6:$D$405,MATCH($B1389,Materiais!$A$6:$A$405,0)),0))</f>
        <v/>
      </c>
      <c r="G1389" s="18">
        <f>IF(OR(E1389="",F1389=""),"",E1389*F1389)</f>
        <v/>
      </c>
    </row>
    <row r="1390">
      <c r="A1390" s="16" t="n"/>
      <c r="B1390" s="16" t="n"/>
      <c r="C1390" s="16">
        <f>IF($B1390="","",IFERROR(INDEX(Materiais!$B$6:$B$405,MATCH($B1390,Materiais!$A$6:$A$405,0)),"Código não cadastrado"))</f>
        <v/>
      </c>
      <c r="D1390" s="16">
        <f>IF($B1390="","",IFERROR(INDEX(Materiais!$C$6:$C$405,MATCH($B1390,Materiais!$A$6:$A$405,0)),""))</f>
        <v/>
      </c>
      <c r="E1390" s="22" t="n"/>
      <c r="F1390" s="18">
        <f>IF($B1390="","",IFERROR(INDEX(Materiais!$D$6:$D$405,MATCH($B1390,Materiais!$A$6:$A$405,0)),0))</f>
        <v/>
      </c>
      <c r="G1390" s="18">
        <f>IF(OR(E1390="",F1390=""),"",E1390*F1390)</f>
        <v/>
      </c>
    </row>
    <row r="1391">
      <c r="A1391" s="16" t="n"/>
      <c r="B1391" s="16" t="n"/>
      <c r="C1391" s="16">
        <f>IF($B1391="","",IFERROR(INDEX(Materiais!$B$6:$B$405,MATCH($B1391,Materiais!$A$6:$A$405,0)),"Código não cadastrado"))</f>
        <v/>
      </c>
      <c r="D1391" s="16">
        <f>IF($B1391="","",IFERROR(INDEX(Materiais!$C$6:$C$405,MATCH($B1391,Materiais!$A$6:$A$405,0)),""))</f>
        <v/>
      </c>
      <c r="E1391" s="22" t="n"/>
      <c r="F1391" s="18">
        <f>IF($B1391="","",IFERROR(INDEX(Materiais!$D$6:$D$405,MATCH($B1391,Materiais!$A$6:$A$405,0)),0))</f>
        <v/>
      </c>
      <c r="G1391" s="18">
        <f>IF(OR(E1391="",F1391=""),"",E1391*F1391)</f>
        <v/>
      </c>
    </row>
    <row r="1392">
      <c r="A1392" s="16" t="n"/>
      <c r="B1392" s="16" t="n"/>
      <c r="C1392" s="16">
        <f>IF($B1392="","",IFERROR(INDEX(Materiais!$B$6:$B$405,MATCH($B1392,Materiais!$A$6:$A$405,0)),"Código não cadastrado"))</f>
        <v/>
      </c>
      <c r="D1392" s="16">
        <f>IF($B1392="","",IFERROR(INDEX(Materiais!$C$6:$C$405,MATCH($B1392,Materiais!$A$6:$A$405,0)),""))</f>
        <v/>
      </c>
      <c r="E1392" s="22" t="n"/>
      <c r="F1392" s="18">
        <f>IF($B1392="","",IFERROR(INDEX(Materiais!$D$6:$D$405,MATCH($B1392,Materiais!$A$6:$A$405,0)),0))</f>
        <v/>
      </c>
      <c r="G1392" s="18">
        <f>IF(OR(E1392="",F1392=""),"",E1392*F1392)</f>
        <v/>
      </c>
    </row>
    <row r="1393">
      <c r="A1393" s="16" t="n"/>
      <c r="B1393" s="16" t="n"/>
      <c r="C1393" s="16">
        <f>IF($B1393="","",IFERROR(INDEX(Materiais!$B$6:$B$405,MATCH($B1393,Materiais!$A$6:$A$405,0)),"Código não cadastrado"))</f>
        <v/>
      </c>
      <c r="D1393" s="16">
        <f>IF($B1393="","",IFERROR(INDEX(Materiais!$C$6:$C$405,MATCH($B1393,Materiais!$A$6:$A$405,0)),""))</f>
        <v/>
      </c>
      <c r="E1393" s="22" t="n"/>
      <c r="F1393" s="18">
        <f>IF($B1393="","",IFERROR(INDEX(Materiais!$D$6:$D$405,MATCH($B1393,Materiais!$A$6:$A$405,0)),0))</f>
        <v/>
      </c>
      <c r="G1393" s="18">
        <f>IF(OR(E1393="",F1393=""),"",E1393*F1393)</f>
        <v/>
      </c>
    </row>
    <row r="1394">
      <c r="A1394" s="16" t="n"/>
      <c r="B1394" s="16" t="n"/>
      <c r="C1394" s="16">
        <f>IF($B1394="","",IFERROR(INDEX(Materiais!$B$6:$B$405,MATCH($B1394,Materiais!$A$6:$A$405,0)),"Código não cadastrado"))</f>
        <v/>
      </c>
      <c r="D1394" s="16">
        <f>IF($B1394="","",IFERROR(INDEX(Materiais!$C$6:$C$405,MATCH($B1394,Materiais!$A$6:$A$405,0)),""))</f>
        <v/>
      </c>
      <c r="E1394" s="22" t="n"/>
      <c r="F1394" s="18">
        <f>IF($B1394="","",IFERROR(INDEX(Materiais!$D$6:$D$405,MATCH($B1394,Materiais!$A$6:$A$405,0)),0))</f>
        <v/>
      </c>
      <c r="G1394" s="18">
        <f>IF(OR(E1394="",F1394=""),"",E1394*F1394)</f>
        <v/>
      </c>
    </row>
    <row r="1395">
      <c r="A1395" s="16" t="n"/>
      <c r="B1395" s="16" t="n"/>
      <c r="C1395" s="16">
        <f>IF($B1395="","",IFERROR(INDEX(Materiais!$B$6:$B$405,MATCH($B1395,Materiais!$A$6:$A$405,0)),"Código não cadastrado"))</f>
        <v/>
      </c>
      <c r="D1395" s="16">
        <f>IF($B1395="","",IFERROR(INDEX(Materiais!$C$6:$C$405,MATCH($B1395,Materiais!$A$6:$A$405,0)),""))</f>
        <v/>
      </c>
      <c r="E1395" s="22" t="n"/>
      <c r="F1395" s="18">
        <f>IF($B1395="","",IFERROR(INDEX(Materiais!$D$6:$D$405,MATCH($B1395,Materiais!$A$6:$A$405,0)),0))</f>
        <v/>
      </c>
      <c r="G1395" s="18">
        <f>IF(OR(E1395="",F1395=""),"",E1395*F1395)</f>
        <v/>
      </c>
    </row>
    <row r="1396">
      <c r="A1396" s="16" t="n"/>
      <c r="B1396" s="16" t="n"/>
      <c r="C1396" s="16">
        <f>IF($B1396="","",IFERROR(INDEX(Materiais!$B$6:$B$405,MATCH($B1396,Materiais!$A$6:$A$405,0)),"Código não cadastrado"))</f>
        <v/>
      </c>
      <c r="D1396" s="16">
        <f>IF($B1396="","",IFERROR(INDEX(Materiais!$C$6:$C$405,MATCH($B1396,Materiais!$A$6:$A$405,0)),""))</f>
        <v/>
      </c>
      <c r="E1396" s="22" t="n"/>
      <c r="F1396" s="18">
        <f>IF($B1396="","",IFERROR(INDEX(Materiais!$D$6:$D$405,MATCH($B1396,Materiais!$A$6:$A$405,0)),0))</f>
        <v/>
      </c>
      <c r="G1396" s="18">
        <f>IF(OR(E1396="",F1396=""),"",E1396*F1396)</f>
        <v/>
      </c>
    </row>
    <row r="1397">
      <c r="A1397" s="16" t="n"/>
      <c r="B1397" s="16" t="n"/>
      <c r="C1397" s="16">
        <f>IF($B1397="","",IFERROR(INDEX(Materiais!$B$6:$B$405,MATCH($B1397,Materiais!$A$6:$A$405,0)),"Código não cadastrado"))</f>
        <v/>
      </c>
      <c r="D1397" s="16">
        <f>IF($B1397="","",IFERROR(INDEX(Materiais!$C$6:$C$405,MATCH($B1397,Materiais!$A$6:$A$405,0)),""))</f>
        <v/>
      </c>
      <c r="E1397" s="22" t="n"/>
      <c r="F1397" s="18">
        <f>IF($B1397="","",IFERROR(INDEX(Materiais!$D$6:$D$405,MATCH($B1397,Materiais!$A$6:$A$405,0)),0))</f>
        <v/>
      </c>
      <c r="G1397" s="18">
        <f>IF(OR(E1397="",F1397=""),"",E1397*F1397)</f>
        <v/>
      </c>
    </row>
    <row r="1398">
      <c r="A1398" s="16" t="n"/>
      <c r="B1398" s="16" t="n"/>
      <c r="C1398" s="16">
        <f>IF($B1398="","",IFERROR(INDEX(Materiais!$B$6:$B$405,MATCH($B1398,Materiais!$A$6:$A$405,0)),"Código não cadastrado"))</f>
        <v/>
      </c>
      <c r="D1398" s="16">
        <f>IF($B1398="","",IFERROR(INDEX(Materiais!$C$6:$C$405,MATCH($B1398,Materiais!$A$6:$A$405,0)),""))</f>
        <v/>
      </c>
      <c r="E1398" s="22" t="n"/>
      <c r="F1398" s="18">
        <f>IF($B1398="","",IFERROR(INDEX(Materiais!$D$6:$D$405,MATCH($B1398,Materiais!$A$6:$A$405,0)),0))</f>
        <v/>
      </c>
      <c r="G1398" s="18">
        <f>IF(OR(E1398="",F1398=""),"",E1398*F1398)</f>
        <v/>
      </c>
    </row>
    <row r="1399">
      <c r="A1399" s="16" t="n"/>
      <c r="B1399" s="16" t="n"/>
      <c r="C1399" s="16">
        <f>IF($B1399="","",IFERROR(INDEX(Materiais!$B$6:$B$405,MATCH($B1399,Materiais!$A$6:$A$405,0)),"Código não cadastrado"))</f>
        <v/>
      </c>
      <c r="D1399" s="16">
        <f>IF($B1399="","",IFERROR(INDEX(Materiais!$C$6:$C$405,MATCH($B1399,Materiais!$A$6:$A$405,0)),""))</f>
        <v/>
      </c>
      <c r="E1399" s="22" t="n"/>
      <c r="F1399" s="18">
        <f>IF($B1399="","",IFERROR(INDEX(Materiais!$D$6:$D$405,MATCH($B1399,Materiais!$A$6:$A$405,0)),0))</f>
        <v/>
      </c>
      <c r="G1399" s="18">
        <f>IF(OR(E1399="",F1399=""),"",E1399*F1399)</f>
        <v/>
      </c>
    </row>
    <row r="1400">
      <c r="A1400" s="16" t="n"/>
      <c r="B1400" s="16" t="n"/>
      <c r="C1400" s="16">
        <f>IF($B1400="","",IFERROR(INDEX(Materiais!$B$6:$B$405,MATCH($B1400,Materiais!$A$6:$A$405,0)),"Código não cadastrado"))</f>
        <v/>
      </c>
      <c r="D1400" s="16">
        <f>IF($B1400="","",IFERROR(INDEX(Materiais!$C$6:$C$405,MATCH($B1400,Materiais!$A$6:$A$405,0)),""))</f>
        <v/>
      </c>
      <c r="E1400" s="22" t="n"/>
      <c r="F1400" s="18">
        <f>IF($B1400="","",IFERROR(INDEX(Materiais!$D$6:$D$405,MATCH($B1400,Materiais!$A$6:$A$405,0)),0))</f>
        <v/>
      </c>
      <c r="G1400" s="18">
        <f>IF(OR(E1400="",F1400=""),"",E1400*F1400)</f>
        <v/>
      </c>
    </row>
    <row r="1401">
      <c r="A1401" s="16" t="n"/>
      <c r="B1401" s="16" t="n"/>
      <c r="C1401" s="16">
        <f>IF($B1401="","",IFERROR(INDEX(Materiais!$B$6:$B$405,MATCH($B1401,Materiais!$A$6:$A$405,0)),"Código não cadastrado"))</f>
        <v/>
      </c>
      <c r="D1401" s="16">
        <f>IF($B1401="","",IFERROR(INDEX(Materiais!$C$6:$C$405,MATCH($B1401,Materiais!$A$6:$A$405,0)),""))</f>
        <v/>
      </c>
      <c r="E1401" s="22" t="n"/>
      <c r="F1401" s="18">
        <f>IF($B1401="","",IFERROR(INDEX(Materiais!$D$6:$D$405,MATCH($B1401,Materiais!$A$6:$A$405,0)),0))</f>
        <v/>
      </c>
      <c r="G1401" s="18">
        <f>IF(OR(E1401="",F1401=""),"",E1401*F1401)</f>
        <v/>
      </c>
    </row>
    <row r="1402">
      <c r="A1402" s="16" t="n"/>
      <c r="B1402" s="16" t="n"/>
      <c r="C1402" s="16">
        <f>IF($B1402="","",IFERROR(INDEX(Materiais!$B$6:$B$405,MATCH($B1402,Materiais!$A$6:$A$405,0)),"Código não cadastrado"))</f>
        <v/>
      </c>
      <c r="D1402" s="16">
        <f>IF($B1402="","",IFERROR(INDEX(Materiais!$C$6:$C$405,MATCH($B1402,Materiais!$A$6:$A$405,0)),""))</f>
        <v/>
      </c>
      <c r="E1402" s="22" t="n"/>
      <c r="F1402" s="18">
        <f>IF($B1402="","",IFERROR(INDEX(Materiais!$D$6:$D$405,MATCH($B1402,Materiais!$A$6:$A$405,0)),0))</f>
        <v/>
      </c>
      <c r="G1402" s="18">
        <f>IF(OR(E1402="",F1402=""),"",E1402*F1402)</f>
        <v/>
      </c>
    </row>
    <row r="1403">
      <c r="A1403" s="16" t="n"/>
      <c r="B1403" s="16" t="n"/>
      <c r="C1403" s="16">
        <f>IF($B1403="","",IFERROR(INDEX(Materiais!$B$6:$B$405,MATCH($B1403,Materiais!$A$6:$A$405,0)),"Código não cadastrado"))</f>
        <v/>
      </c>
      <c r="D1403" s="16">
        <f>IF($B1403="","",IFERROR(INDEX(Materiais!$C$6:$C$405,MATCH($B1403,Materiais!$A$6:$A$405,0)),""))</f>
        <v/>
      </c>
      <c r="E1403" s="22" t="n"/>
      <c r="F1403" s="18">
        <f>IF($B1403="","",IFERROR(INDEX(Materiais!$D$6:$D$405,MATCH($B1403,Materiais!$A$6:$A$405,0)),0))</f>
        <v/>
      </c>
      <c r="G1403" s="18">
        <f>IF(OR(E1403="",F1403=""),"",E1403*F1403)</f>
        <v/>
      </c>
    </row>
    <row r="1404">
      <c r="A1404" s="16" t="n"/>
      <c r="B1404" s="16" t="n"/>
      <c r="C1404" s="16">
        <f>IF($B1404="","",IFERROR(INDEX(Materiais!$B$6:$B$405,MATCH($B1404,Materiais!$A$6:$A$405,0)),"Código não cadastrado"))</f>
        <v/>
      </c>
      <c r="D1404" s="16">
        <f>IF($B1404="","",IFERROR(INDEX(Materiais!$C$6:$C$405,MATCH($B1404,Materiais!$A$6:$A$405,0)),""))</f>
        <v/>
      </c>
      <c r="E1404" s="22" t="n"/>
      <c r="F1404" s="18">
        <f>IF($B1404="","",IFERROR(INDEX(Materiais!$D$6:$D$405,MATCH($B1404,Materiais!$A$6:$A$405,0)),0))</f>
        <v/>
      </c>
      <c r="G1404" s="18">
        <f>IF(OR(E1404="",F1404=""),"",E1404*F1404)</f>
        <v/>
      </c>
    </row>
    <row r="1405">
      <c r="A1405" s="16" t="n"/>
      <c r="B1405" s="16" t="n"/>
      <c r="C1405" s="16">
        <f>IF($B1405="","",IFERROR(INDEX(Materiais!$B$6:$B$405,MATCH($B1405,Materiais!$A$6:$A$405,0)),"Código não cadastrado"))</f>
        <v/>
      </c>
      <c r="D1405" s="16">
        <f>IF($B1405="","",IFERROR(INDEX(Materiais!$C$6:$C$405,MATCH($B1405,Materiais!$A$6:$A$405,0)),""))</f>
        <v/>
      </c>
      <c r="E1405" s="22" t="n"/>
      <c r="F1405" s="18">
        <f>IF($B1405="","",IFERROR(INDEX(Materiais!$D$6:$D$405,MATCH($B1405,Materiais!$A$6:$A$405,0)),0))</f>
        <v/>
      </c>
      <c r="G1405" s="18">
        <f>IF(OR(E1405="",F1405=""),"",E1405*F1405)</f>
        <v/>
      </c>
    </row>
    <row r="1406">
      <c r="A1406" s="16" t="n"/>
      <c r="B1406" s="16" t="n"/>
      <c r="C1406" s="16">
        <f>IF($B1406="","",IFERROR(INDEX(Materiais!$B$6:$B$405,MATCH($B1406,Materiais!$A$6:$A$405,0)),"Código não cadastrado"))</f>
        <v/>
      </c>
      <c r="D1406" s="16">
        <f>IF($B1406="","",IFERROR(INDEX(Materiais!$C$6:$C$405,MATCH($B1406,Materiais!$A$6:$A$405,0)),""))</f>
        <v/>
      </c>
      <c r="E1406" s="22" t="n"/>
      <c r="F1406" s="18">
        <f>IF($B1406="","",IFERROR(INDEX(Materiais!$D$6:$D$405,MATCH($B1406,Materiais!$A$6:$A$405,0)),0))</f>
        <v/>
      </c>
      <c r="G1406" s="18">
        <f>IF(OR(E1406="",F1406=""),"",E1406*F1406)</f>
        <v/>
      </c>
    </row>
    <row r="1407">
      <c r="A1407" s="16" t="n"/>
      <c r="B1407" s="16" t="n"/>
      <c r="C1407" s="16">
        <f>IF($B1407="","",IFERROR(INDEX(Materiais!$B$6:$B$405,MATCH($B1407,Materiais!$A$6:$A$405,0)),"Código não cadastrado"))</f>
        <v/>
      </c>
      <c r="D1407" s="16">
        <f>IF($B1407="","",IFERROR(INDEX(Materiais!$C$6:$C$405,MATCH($B1407,Materiais!$A$6:$A$405,0)),""))</f>
        <v/>
      </c>
      <c r="E1407" s="22" t="n"/>
      <c r="F1407" s="18">
        <f>IF($B1407="","",IFERROR(INDEX(Materiais!$D$6:$D$405,MATCH($B1407,Materiais!$A$6:$A$405,0)),0))</f>
        <v/>
      </c>
      <c r="G1407" s="18">
        <f>IF(OR(E1407="",F1407=""),"",E1407*F1407)</f>
        <v/>
      </c>
    </row>
    <row r="1408">
      <c r="A1408" s="16" t="n"/>
      <c r="B1408" s="16" t="n"/>
      <c r="C1408" s="16">
        <f>IF($B1408="","",IFERROR(INDEX(Materiais!$B$6:$B$405,MATCH($B1408,Materiais!$A$6:$A$405,0)),"Código não cadastrado"))</f>
        <v/>
      </c>
      <c r="D1408" s="16">
        <f>IF($B1408="","",IFERROR(INDEX(Materiais!$C$6:$C$405,MATCH($B1408,Materiais!$A$6:$A$405,0)),""))</f>
        <v/>
      </c>
      <c r="E1408" s="22" t="n"/>
      <c r="F1408" s="18">
        <f>IF($B1408="","",IFERROR(INDEX(Materiais!$D$6:$D$405,MATCH($B1408,Materiais!$A$6:$A$405,0)),0))</f>
        <v/>
      </c>
      <c r="G1408" s="18">
        <f>IF(OR(E1408="",F1408=""),"",E1408*F1408)</f>
        <v/>
      </c>
    </row>
    <row r="1409">
      <c r="A1409" s="16" t="n"/>
      <c r="B1409" s="16" t="n"/>
      <c r="C1409" s="16">
        <f>IF($B1409="","",IFERROR(INDEX(Materiais!$B$6:$B$405,MATCH($B1409,Materiais!$A$6:$A$405,0)),"Código não cadastrado"))</f>
        <v/>
      </c>
      <c r="D1409" s="16">
        <f>IF($B1409="","",IFERROR(INDEX(Materiais!$C$6:$C$405,MATCH($B1409,Materiais!$A$6:$A$405,0)),""))</f>
        <v/>
      </c>
      <c r="E1409" s="22" t="n"/>
      <c r="F1409" s="18">
        <f>IF($B1409="","",IFERROR(INDEX(Materiais!$D$6:$D$405,MATCH($B1409,Materiais!$A$6:$A$405,0)),0))</f>
        <v/>
      </c>
      <c r="G1409" s="18">
        <f>IF(OR(E1409="",F1409=""),"",E1409*F1409)</f>
        <v/>
      </c>
    </row>
    <row r="1410">
      <c r="A1410" s="16" t="n"/>
      <c r="B1410" s="16" t="n"/>
      <c r="C1410" s="16">
        <f>IF($B1410="","",IFERROR(INDEX(Materiais!$B$6:$B$405,MATCH($B1410,Materiais!$A$6:$A$405,0)),"Código não cadastrado"))</f>
        <v/>
      </c>
      <c r="D1410" s="16">
        <f>IF($B1410="","",IFERROR(INDEX(Materiais!$C$6:$C$405,MATCH($B1410,Materiais!$A$6:$A$405,0)),""))</f>
        <v/>
      </c>
      <c r="E1410" s="22" t="n"/>
      <c r="F1410" s="18">
        <f>IF($B1410="","",IFERROR(INDEX(Materiais!$D$6:$D$405,MATCH($B1410,Materiais!$A$6:$A$405,0)),0))</f>
        <v/>
      </c>
      <c r="G1410" s="18">
        <f>IF(OR(E1410="",F1410=""),"",E1410*F1410)</f>
        <v/>
      </c>
    </row>
    <row r="1411">
      <c r="A1411" s="16" t="n"/>
      <c r="B1411" s="16" t="n"/>
      <c r="C1411" s="16">
        <f>IF($B1411="","",IFERROR(INDEX(Materiais!$B$6:$B$405,MATCH($B1411,Materiais!$A$6:$A$405,0)),"Código não cadastrado"))</f>
        <v/>
      </c>
      <c r="D1411" s="16">
        <f>IF($B1411="","",IFERROR(INDEX(Materiais!$C$6:$C$405,MATCH($B1411,Materiais!$A$6:$A$405,0)),""))</f>
        <v/>
      </c>
      <c r="E1411" s="22" t="n"/>
      <c r="F1411" s="18">
        <f>IF($B1411="","",IFERROR(INDEX(Materiais!$D$6:$D$405,MATCH($B1411,Materiais!$A$6:$A$405,0)),0))</f>
        <v/>
      </c>
      <c r="G1411" s="18">
        <f>IF(OR(E1411="",F1411=""),"",E1411*F1411)</f>
        <v/>
      </c>
    </row>
    <row r="1412">
      <c r="A1412" s="16" t="n"/>
      <c r="B1412" s="16" t="n"/>
      <c r="C1412" s="16">
        <f>IF($B1412="","",IFERROR(INDEX(Materiais!$B$6:$B$405,MATCH($B1412,Materiais!$A$6:$A$405,0)),"Código não cadastrado"))</f>
        <v/>
      </c>
      <c r="D1412" s="16">
        <f>IF($B1412="","",IFERROR(INDEX(Materiais!$C$6:$C$405,MATCH($B1412,Materiais!$A$6:$A$405,0)),""))</f>
        <v/>
      </c>
      <c r="E1412" s="22" t="n"/>
      <c r="F1412" s="18">
        <f>IF($B1412="","",IFERROR(INDEX(Materiais!$D$6:$D$405,MATCH($B1412,Materiais!$A$6:$A$405,0)),0))</f>
        <v/>
      </c>
      <c r="G1412" s="18">
        <f>IF(OR(E1412="",F1412=""),"",E1412*F1412)</f>
        <v/>
      </c>
    </row>
    <row r="1413">
      <c r="A1413" s="16" t="n"/>
      <c r="B1413" s="16" t="n"/>
      <c r="C1413" s="16">
        <f>IF($B1413="","",IFERROR(INDEX(Materiais!$B$6:$B$405,MATCH($B1413,Materiais!$A$6:$A$405,0)),"Código não cadastrado"))</f>
        <v/>
      </c>
      <c r="D1413" s="16">
        <f>IF($B1413="","",IFERROR(INDEX(Materiais!$C$6:$C$405,MATCH($B1413,Materiais!$A$6:$A$405,0)),""))</f>
        <v/>
      </c>
      <c r="E1413" s="22" t="n"/>
      <c r="F1413" s="18">
        <f>IF($B1413="","",IFERROR(INDEX(Materiais!$D$6:$D$405,MATCH($B1413,Materiais!$A$6:$A$405,0)),0))</f>
        <v/>
      </c>
      <c r="G1413" s="18">
        <f>IF(OR(E1413="",F1413=""),"",E1413*F1413)</f>
        <v/>
      </c>
    </row>
    <row r="1414">
      <c r="A1414" s="16" t="n"/>
      <c r="B1414" s="16" t="n"/>
      <c r="C1414" s="16">
        <f>IF($B1414="","",IFERROR(INDEX(Materiais!$B$6:$B$405,MATCH($B1414,Materiais!$A$6:$A$405,0)),"Código não cadastrado"))</f>
        <v/>
      </c>
      <c r="D1414" s="16">
        <f>IF($B1414="","",IFERROR(INDEX(Materiais!$C$6:$C$405,MATCH($B1414,Materiais!$A$6:$A$405,0)),""))</f>
        <v/>
      </c>
      <c r="E1414" s="22" t="n"/>
      <c r="F1414" s="18">
        <f>IF($B1414="","",IFERROR(INDEX(Materiais!$D$6:$D$405,MATCH($B1414,Materiais!$A$6:$A$405,0)),0))</f>
        <v/>
      </c>
      <c r="G1414" s="18">
        <f>IF(OR(E1414="",F1414=""),"",E1414*F1414)</f>
        <v/>
      </c>
    </row>
    <row r="1415">
      <c r="A1415" s="16" t="n"/>
      <c r="B1415" s="16" t="n"/>
      <c r="C1415" s="16">
        <f>IF($B1415="","",IFERROR(INDEX(Materiais!$B$6:$B$405,MATCH($B1415,Materiais!$A$6:$A$405,0)),"Código não cadastrado"))</f>
        <v/>
      </c>
      <c r="D1415" s="16">
        <f>IF($B1415="","",IFERROR(INDEX(Materiais!$C$6:$C$405,MATCH($B1415,Materiais!$A$6:$A$405,0)),""))</f>
        <v/>
      </c>
      <c r="E1415" s="22" t="n"/>
      <c r="F1415" s="18">
        <f>IF($B1415="","",IFERROR(INDEX(Materiais!$D$6:$D$405,MATCH($B1415,Materiais!$A$6:$A$405,0)),0))</f>
        <v/>
      </c>
      <c r="G1415" s="18">
        <f>IF(OR(E1415="",F1415=""),"",E1415*F1415)</f>
        <v/>
      </c>
    </row>
    <row r="1416">
      <c r="A1416" s="16" t="n"/>
      <c r="B1416" s="16" t="n"/>
      <c r="C1416" s="16">
        <f>IF($B1416="","",IFERROR(INDEX(Materiais!$B$6:$B$405,MATCH($B1416,Materiais!$A$6:$A$405,0)),"Código não cadastrado"))</f>
        <v/>
      </c>
      <c r="D1416" s="16">
        <f>IF($B1416="","",IFERROR(INDEX(Materiais!$C$6:$C$405,MATCH($B1416,Materiais!$A$6:$A$405,0)),""))</f>
        <v/>
      </c>
      <c r="E1416" s="22" t="n"/>
      <c r="F1416" s="18">
        <f>IF($B1416="","",IFERROR(INDEX(Materiais!$D$6:$D$405,MATCH($B1416,Materiais!$A$6:$A$405,0)),0))</f>
        <v/>
      </c>
      <c r="G1416" s="18">
        <f>IF(OR(E1416="",F1416=""),"",E1416*F1416)</f>
        <v/>
      </c>
    </row>
    <row r="1417">
      <c r="A1417" s="16" t="n"/>
      <c r="B1417" s="16" t="n"/>
      <c r="C1417" s="16">
        <f>IF($B1417="","",IFERROR(INDEX(Materiais!$B$6:$B$405,MATCH($B1417,Materiais!$A$6:$A$405,0)),"Código não cadastrado"))</f>
        <v/>
      </c>
      <c r="D1417" s="16">
        <f>IF($B1417="","",IFERROR(INDEX(Materiais!$C$6:$C$405,MATCH($B1417,Materiais!$A$6:$A$405,0)),""))</f>
        <v/>
      </c>
      <c r="E1417" s="22" t="n"/>
      <c r="F1417" s="18">
        <f>IF($B1417="","",IFERROR(INDEX(Materiais!$D$6:$D$405,MATCH($B1417,Materiais!$A$6:$A$405,0)),0))</f>
        <v/>
      </c>
      <c r="G1417" s="18">
        <f>IF(OR(E1417="",F1417=""),"",E1417*F1417)</f>
        <v/>
      </c>
    </row>
    <row r="1418">
      <c r="A1418" s="16" t="n"/>
      <c r="B1418" s="16" t="n"/>
      <c r="C1418" s="16">
        <f>IF($B1418="","",IFERROR(INDEX(Materiais!$B$6:$B$405,MATCH($B1418,Materiais!$A$6:$A$405,0)),"Código não cadastrado"))</f>
        <v/>
      </c>
      <c r="D1418" s="16">
        <f>IF($B1418="","",IFERROR(INDEX(Materiais!$C$6:$C$405,MATCH($B1418,Materiais!$A$6:$A$405,0)),""))</f>
        <v/>
      </c>
      <c r="E1418" s="22" t="n"/>
      <c r="F1418" s="18">
        <f>IF($B1418="","",IFERROR(INDEX(Materiais!$D$6:$D$405,MATCH($B1418,Materiais!$A$6:$A$405,0)),0))</f>
        <v/>
      </c>
      <c r="G1418" s="18">
        <f>IF(OR(E1418="",F1418=""),"",E1418*F1418)</f>
        <v/>
      </c>
    </row>
    <row r="1419">
      <c r="A1419" s="16" t="n"/>
      <c r="B1419" s="16" t="n"/>
      <c r="C1419" s="16">
        <f>IF($B1419="","",IFERROR(INDEX(Materiais!$B$6:$B$405,MATCH($B1419,Materiais!$A$6:$A$405,0)),"Código não cadastrado"))</f>
        <v/>
      </c>
      <c r="D1419" s="16">
        <f>IF($B1419="","",IFERROR(INDEX(Materiais!$C$6:$C$405,MATCH($B1419,Materiais!$A$6:$A$405,0)),""))</f>
        <v/>
      </c>
      <c r="E1419" s="22" t="n"/>
      <c r="F1419" s="18">
        <f>IF($B1419="","",IFERROR(INDEX(Materiais!$D$6:$D$405,MATCH($B1419,Materiais!$A$6:$A$405,0)),0))</f>
        <v/>
      </c>
      <c r="G1419" s="18">
        <f>IF(OR(E1419="",F1419=""),"",E1419*F1419)</f>
        <v/>
      </c>
    </row>
    <row r="1420">
      <c r="A1420" s="16" t="n"/>
      <c r="B1420" s="16" t="n"/>
      <c r="C1420" s="16">
        <f>IF($B1420="","",IFERROR(INDEX(Materiais!$B$6:$B$405,MATCH($B1420,Materiais!$A$6:$A$405,0)),"Código não cadastrado"))</f>
        <v/>
      </c>
      <c r="D1420" s="16">
        <f>IF($B1420="","",IFERROR(INDEX(Materiais!$C$6:$C$405,MATCH($B1420,Materiais!$A$6:$A$405,0)),""))</f>
        <v/>
      </c>
      <c r="E1420" s="22" t="n"/>
      <c r="F1420" s="18">
        <f>IF($B1420="","",IFERROR(INDEX(Materiais!$D$6:$D$405,MATCH($B1420,Materiais!$A$6:$A$405,0)),0))</f>
        <v/>
      </c>
      <c r="G1420" s="18">
        <f>IF(OR(E1420="",F1420=""),"",E1420*F1420)</f>
        <v/>
      </c>
    </row>
    <row r="1421">
      <c r="A1421" s="16" t="n"/>
      <c r="B1421" s="16" t="n"/>
      <c r="C1421" s="16">
        <f>IF($B1421="","",IFERROR(INDEX(Materiais!$B$6:$B$405,MATCH($B1421,Materiais!$A$6:$A$405,0)),"Código não cadastrado"))</f>
        <v/>
      </c>
      <c r="D1421" s="16">
        <f>IF($B1421="","",IFERROR(INDEX(Materiais!$C$6:$C$405,MATCH($B1421,Materiais!$A$6:$A$405,0)),""))</f>
        <v/>
      </c>
      <c r="E1421" s="22" t="n"/>
      <c r="F1421" s="18">
        <f>IF($B1421="","",IFERROR(INDEX(Materiais!$D$6:$D$405,MATCH($B1421,Materiais!$A$6:$A$405,0)),0))</f>
        <v/>
      </c>
      <c r="G1421" s="18">
        <f>IF(OR(E1421="",F1421=""),"",E1421*F1421)</f>
        <v/>
      </c>
    </row>
    <row r="1422">
      <c r="A1422" s="16" t="n"/>
      <c r="B1422" s="16" t="n"/>
      <c r="C1422" s="16">
        <f>IF($B1422="","",IFERROR(INDEX(Materiais!$B$6:$B$405,MATCH($B1422,Materiais!$A$6:$A$405,0)),"Código não cadastrado"))</f>
        <v/>
      </c>
      <c r="D1422" s="16">
        <f>IF($B1422="","",IFERROR(INDEX(Materiais!$C$6:$C$405,MATCH($B1422,Materiais!$A$6:$A$405,0)),""))</f>
        <v/>
      </c>
      <c r="E1422" s="22" t="n"/>
      <c r="F1422" s="18">
        <f>IF($B1422="","",IFERROR(INDEX(Materiais!$D$6:$D$405,MATCH($B1422,Materiais!$A$6:$A$405,0)),0))</f>
        <v/>
      </c>
      <c r="G1422" s="18">
        <f>IF(OR(E1422="",F1422=""),"",E1422*F1422)</f>
        <v/>
      </c>
    </row>
    <row r="1423">
      <c r="A1423" s="16" t="n"/>
      <c r="B1423" s="16" t="n"/>
      <c r="C1423" s="16">
        <f>IF($B1423="","",IFERROR(INDEX(Materiais!$B$6:$B$405,MATCH($B1423,Materiais!$A$6:$A$405,0)),"Código não cadastrado"))</f>
        <v/>
      </c>
      <c r="D1423" s="16">
        <f>IF($B1423="","",IFERROR(INDEX(Materiais!$C$6:$C$405,MATCH($B1423,Materiais!$A$6:$A$405,0)),""))</f>
        <v/>
      </c>
      <c r="E1423" s="22" t="n"/>
      <c r="F1423" s="18">
        <f>IF($B1423="","",IFERROR(INDEX(Materiais!$D$6:$D$405,MATCH($B1423,Materiais!$A$6:$A$405,0)),0))</f>
        <v/>
      </c>
      <c r="G1423" s="18">
        <f>IF(OR(E1423="",F1423=""),"",E1423*F1423)</f>
        <v/>
      </c>
    </row>
    <row r="1424">
      <c r="A1424" s="16" t="n"/>
      <c r="B1424" s="16" t="n"/>
      <c r="C1424" s="16">
        <f>IF($B1424="","",IFERROR(INDEX(Materiais!$B$6:$B$405,MATCH($B1424,Materiais!$A$6:$A$405,0)),"Código não cadastrado"))</f>
        <v/>
      </c>
      <c r="D1424" s="16">
        <f>IF($B1424="","",IFERROR(INDEX(Materiais!$C$6:$C$405,MATCH($B1424,Materiais!$A$6:$A$405,0)),""))</f>
        <v/>
      </c>
      <c r="E1424" s="22" t="n"/>
      <c r="F1424" s="18">
        <f>IF($B1424="","",IFERROR(INDEX(Materiais!$D$6:$D$405,MATCH($B1424,Materiais!$A$6:$A$405,0)),0))</f>
        <v/>
      </c>
      <c r="G1424" s="18">
        <f>IF(OR(E1424="",F1424=""),"",E1424*F1424)</f>
        <v/>
      </c>
    </row>
    <row r="1425">
      <c r="A1425" s="16" t="n"/>
      <c r="B1425" s="16" t="n"/>
      <c r="C1425" s="16">
        <f>IF($B1425="","",IFERROR(INDEX(Materiais!$B$6:$B$405,MATCH($B1425,Materiais!$A$6:$A$405,0)),"Código não cadastrado"))</f>
        <v/>
      </c>
      <c r="D1425" s="16">
        <f>IF($B1425="","",IFERROR(INDEX(Materiais!$C$6:$C$405,MATCH($B1425,Materiais!$A$6:$A$405,0)),""))</f>
        <v/>
      </c>
      <c r="E1425" s="22" t="n"/>
      <c r="F1425" s="18">
        <f>IF($B1425="","",IFERROR(INDEX(Materiais!$D$6:$D$405,MATCH($B1425,Materiais!$A$6:$A$405,0)),0))</f>
        <v/>
      </c>
      <c r="G1425" s="18">
        <f>IF(OR(E1425="",F1425=""),"",E1425*F1425)</f>
        <v/>
      </c>
    </row>
    <row r="1426">
      <c r="A1426" s="16" t="n"/>
      <c r="B1426" s="16" t="n"/>
      <c r="C1426" s="16">
        <f>IF($B1426="","",IFERROR(INDEX(Materiais!$B$6:$B$405,MATCH($B1426,Materiais!$A$6:$A$405,0)),"Código não cadastrado"))</f>
        <v/>
      </c>
      <c r="D1426" s="16">
        <f>IF($B1426="","",IFERROR(INDEX(Materiais!$C$6:$C$405,MATCH($B1426,Materiais!$A$6:$A$405,0)),""))</f>
        <v/>
      </c>
      <c r="E1426" s="22" t="n"/>
      <c r="F1426" s="18">
        <f>IF($B1426="","",IFERROR(INDEX(Materiais!$D$6:$D$405,MATCH($B1426,Materiais!$A$6:$A$405,0)),0))</f>
        <v/>
      </c>
      <c r="G1426" s="18">
        <f>IF(OR(E1426="",F1426=""),"",E1426*F1426)</f>
        <v/>
      </c>
    </row>
    <row r="1427">
      <c r="A1427" s="16" t="n"/>
      <c r="B1427" s="16" t="n"/>
      <c r="C1427" s="16">
        <f>IF($B1427="","",IFERROR(INDEX(Materiais!$B$6:$B$405,MATCH($B1427,Materiais!$A$6:$A$405,0)),"Código não cadastrado"))</f>
        <v/>
      </c>
      <c r="D1427" s="16">
        <f>IF($B1427="","",IFERROR(INDEX(Materiais!$C$6:$C$405,MATCH($B1427,Materiais!$A$6:$A$405,0)),""))</f>
        <v/>
      </c>
      <c r="E1427" s="22" t="n"/>
      <c r="F1427" s="18">
        <f>IF($B1427="","",IFERROR(INDEX(Materiais!$D$6:$D$405,MATCH($B1427,Materiais!$A$6:$A$405,0)),0))</f>
        <v/>
      </c>
      <c r="G1427" s="18">
        <f>IF(OR(E1427="",F1427=""),"",E1427*F1427)</f>
        <v/>
      </c>
    </row>
    <row r="1428">
      <c r="A1428" s="16" t="n"/>
      <c r="B1428" s="16" t="n"/>
      <c r="C1428" s="16">
        <f>IF($B1428="","",IFERROR(INDEX(Materiais!$B$6:$B$405,MATCH($B1428,Materiais!$A$6:$A$405,0)),"Código não cadastrado"))</f>
        <v/>
      </c>
      <c r="D1428" s="16">
        <f>IF($B1428="","",IFERROR(INDEX(Materiais!$C$6:$C$405,MATCH($B1428,Materiais!$A$6:$A$405,0)),""))</f>
        <v/>
      </c>
      <c r="E1428" s="22" t="n"/>
      <c r="F1428" s="18">
        <f>IF($B1428="","",IFERROR(INDEX(Materiais!$D$6:$D$405,MATCH($B1428,Materiais!$A$6:$A$405,0)),0))</f>
        <v/>
      </c>
      <c r="G1428" s="18">
        <f>IF(OR(E1428="",F1428=""),"",E1428*F1428)</f>
        <v/>
      </c>
    </row>
    <row r="1429">
      <c r="A1429" s="16" t="n"/>
      <c r="B1429" s="16" t="n"/>
      <c r="C1429" s="16">
        <f>IF($B1429="","",IFERROR(INDEX(Materiais!$B$6:$B$405,MATCH($B1429,Materiais!$A$6:$A$405,0)),"Código não cadastrado"))</f>
        <v/>
      </c>
      <c r="D1429" s="16">
        <f>IF($B1429="","",IFERROR(INDEX(Materiais!$C$6:$C$405,MATCH($B1429,Materiais!$A$6:$A$405,0)),""))</f>
        <v/>
      </c>
      <c r="E1429" s="22" t="n"/>
      <c r="F1429" s="18">
        <f>IF($B1429="","",IFERROR(INDEX(Materiais!$D$6:$D$405,MATCH($B1429,Materiais!$A$6:$A$405,0)),0))</f>
        <v/>
      </c>
      <c r="G1429" s="18">
        <f>IF(OR(E1429="",F1429=""),"",E1429*F1429)</f>
        <v/>
      </c>
    </row>
    <row r="1430">
      <c r="A1430" s="16" t="n"/>
      <c r="B1430" s="16" t="n"/>
      <c r="C1430" s="16">
        <f>IF($B1430="","",IFERROR(INDEX(Materiais!$B$6:$B$405,MATCH($B1430,Materiais!$A$6:$A$405,0)),"Código não cadastrado"))</f>
        <v/>
      </c>
      <c r="D1430" s="16">
        <f>IF($B1430="","",IFERROR(INDEX(Materiais!$C$6:$C$405,MATCH($B1430,Materiais!$A$6:$A$405,0)),""))</f>
        <v/>
      </c>
      <c r="E1430" s="22" t="n"/>
      <c r="F1430" s="18">
        <f>IF($B1430="","",IFERROR(INDEX(Materiais!$D$6:$D$405,MATCH($B1430,Materiais!$A$6:$A$405,0)),0))</f>
        <v/>
      </c>
      <c r="G1430" s="18">
        <f>IF(OR(E1430="",F1430=""),"",E1430*F1430)</f>
        <v/>
      </c>
    </row>
    <row r="1431">
      <c r="A1431" s="16" t="n"/>
      <c r="B1431" s="16" t="n"/>
      <c r="C1431" s="16">
        <f>IF($B1431="","",IFERROR(INDEX(Materiais!$B$6:$B$405,MATCH($B1431,Materiais!$A$6:$A$405,0)),"Código não cadastrado"))</f>
        <v/>
      </c>
      <c r="D1431" s="16">
        <f>IF($B1431="","",IFERROR(INDEX(Materiais!$C$6:$C$405,MATCH($B1431,Materiais!$A$6:$A$405,0)),""))</f>
        <v/>
      </c>
      <c r="E1431" s="22" t="n"/>
      <c r="F1431" s="18">
        <f>IF($B1431="","",IFERROR(INDEX(Materiais!$D$6:$D$405,MATCH($B1431,Materiais!$A$6:$A$405,0)),0))</f>
        <v/>
      </c>
      <c r="G1431" s="18">
        <f>IF(OR(E1431="",F1431=""),"",E1431*F1431)</f>
        <v/>
      </c>
    </row>
    <row r="1432">
      <c r="A1432" s="16" t="n"/>
      <c r="B1432" s="16" t="n"/>
      <c r="C1432" s="16">
        <f>IF($B1432="","",IFERROR(INDEX(Materiais!$B$6:$B$405,MATCH($B1432,Materiais!$A$6:$A$405,0)),"Código não cadastrado"))</f>
        <v/>
      </c>
      <c r="D1432" s="16">
        <f>IF($B1432="","",IFERROR(INDEX(Materiais!$C$6:$C$405,MATCH($B1432,Materiais!$A$6:$A$405,0)),""))</f>
        <v/>
      </c>
      <c r="E1432" s="22" t="n"/>
      <c r="F1432" s="18">
        <f>IF($B1432="","",IFERROR(INDEX(Materiais!$D$6:$D$405,MATCH($B1432,Materiais!$A$6:$A$405,0)),0))</f>
        <v/>
      </c>
      <c r="G1432" s="18">
        <f>IF(OR(E1432="",F1432=""),"",E1432*F1432)</f>
        <v/>
      </c>
    </row>
    <row r="1433">
      <c r="A1433" s="16" t="n"/>
      <c r="B1433" s="16" t="n"/>
      <c r="C1433" s="16">
        <f>IF($B1433="","",IFERROR(INDEX(Materiais!$B$6:$B$405,MATCH($B1433,Materiais!$A$6:$A$405,0)),"Código não cadastrado"))</f>
        <v/>
      </c>
      <c r="D1433" s="16">
        <f>IF($B1433="","",IFERROR(INDEX(Materiais!$C$6:$C$405,MATCH($B1433,Materiais!$A$6:$A$405,0)),""))</f>
        <v/>
      </c>
      <c r="E1433" s="22" t="n"/>
      <c r="F1433" s="18">
        <f>IF($B1433="","",IFERROR(INDEX(Materiais!$D$6:$D$405,MATCH($B1433,Materiais!$A$6:$A$405,0)),0))</f>
        <v/>
      </c>
      <c r="G1433" s="18">
        <f>IF(OR(E1433="",F1433=""),"",E1433*F1433)</f>
        <v/>
      </c>
    </row>
    <row r="1434">
      <c r="A1434" s="16" t="n"/>
      <c r="B1434" s="16" t="n"/>
      <c r="C1434" s="16">
        <f>IF($B1434="","",IFERROR(INDEX(Materiais!$B$6:$B$405,MATCH($B1434,Materiais!$A$6:$A$405,0)),"Código não cadastrado"))</f>
        <v/>
      </c>
      <c r="D1434" s="16">
        <f>IF($B1434="","",IFERROR(INDEX(Materiais!$C$6:$C$405,MATCH($B1434,Materiais!$A$6:$A$405,0)),""))</f>
        <v/>
      </c>
      <c r="E1434" s="22" t="n"/>
      <c r="F1434" s="18">
        <f>IF($B1434="","",IFERROR(INDEX(Materiais!$D$6:$D$405,MATCH($B1434,Materiais!$A$6:$A$405,0)),0))</f>
        <v/>
      </c>
      <c r="G1434" s="18">
        <f>IF(OR(E1434="",F1434=""),"",E1434*F1434)</f>
        <v/>
      </c>
    </row>
    <row r="1435">
      <c r="A1435" s="16" t="n"/>
      <c r="B1435" s="16" t="n"/>
      <c r="C1435" s="16">
        <f>IF($B1435="","",IFERROR(INDEX(Materiais!$B$6:$B$405,MATCH($B1435,Materiais!$A$6:$A$405,0)),"Código não cadastrado"))</f>
        <v/>
      </c>
      <c r="D1435" s="16">
        <f>IF($B1435="","",IFERROR(INDEX(Materiais!$C$6:$C$405,MATCH($B1435,Materiais!$A$6:$A$405,0)),""))</f>
        <v/>
      </c>
      <c r="E1435" s="22" t="n"/>
      <c r="F1435" s="18">
        <f>IF($B1435="","",IFERROR(INDEX(Materiais!$D$6:$D$405,MATCH($B1435,Materiais!$A$6:$A$405,0)),0))</f>
        <v/>
      </c>
      <c r="G1435" s="18">
        <f>IF(OR(E1435="",F1435=""),"",E1435*F1435)</f>
        <v/>
      </c>
    </row>
    <row r="1436">
      <c r="A1436" s="16" t="n"/>
      <c r="B1436" s="16" t="n"/>
      <c r="C1436" s="16">
        <f>IF($B1436="","",IFERROR(INDEX(Materiais!$B$6:$B$405,MATCH($B1436,Materiais!$A$6:$A$405,0)),"Código não cadastrado"))</f>
        <v/>
      </c>
      <c r="D1436" s="16">
        <f>IF($B1436="","",IFERROR(INDEX(Materiais!$C$6:$C$405,MATCH($B1436,Materiais!$A$6:$A$405,0)),""))</f>
        <v/>
      </c>
      <c r="E1436" s="22" t="n"/>
      <c r="F1436" s="18">
        <f>IF($B1436="","",IFERROR(INDEX(Materiais!$D$6:$D$405,MATCH($B1436,Materiais!$A$6:$A$405,0)),0))</f>
        <v/>
      </c>
      <c r="G1436" s="18">
        <f>IF(OR(E1436="",F1436=""),"",E1436*F1436)</f>
        <v/>
      </c>
    </row>
    <row r="1437">
      <c r="A1437" s="16" t="n"/>
      <c r="B1437" s="16" t="n"/>
      <c r="C1437" s="16">
        <f>IF($B1437="","",IFERROR(INDEX(Materiais!$B$6:$B$405,MATCH($B1437,Materiais!$A$6:$A$405,0)),"Código não cadastrado"))</f>
        <v/>
      </c>
      <c r="D1437" s="16">
        <f>IF($B1437="","",IFERROR(INDEX(Materiais!$C$6:$C$405,MATCH($B1437,Materiais!$A$6:$A$405,0)),""))</f>
        <v/>
      </c>
      <c r="E1437" s="22" t="n"/>
      <c r="F1437" s="18">
        <f>IF($B1437="","",IFERROR(INDEX(Materiais!$D$6:$D$405,MATCH($B1437,Materiais!$A$6:$A$405,0)),0))</f>
        <v/>
      </c>
      <c r="G1437" s="18">
        <f>IF(OR(E1437="",F1437=""),"",E1437*F1437)</f>
        <v/>
      </c>
    </row>
    <row r="1438">
      <c r="A1438" s="16" t="n"/>
      <c r="B1438" s="16" t="n"/>
      <c r="C1438" s="16">
        <f>IF($B1438="","",IFERROR(INDEX(Materiais!$B$6:$B$405,MATCH($B1438,Materiais!$A$6:$A$405,0)),"Código não cadastrado"))</f>
        <v/>
      </c>
      <c r="D1438" s="16">
        <f>IF($B1438="","",IFERROR(INDEX(Materiais!$C$6:$C$405,MATCH($B1438,Materiais!$A$6:$A$405,0)),""))</f>
        <v/>
      </c>
      <c r="E1438" s="22" t="n"/>
      <c r="F1438" s="18">
        <f>IF($B1438="","",IFERROR(INDEX(Materiais!$D$6:$D$405,MATCH($B1438,Materiais!$A$6:$A$405,0)),0))</f>
        <v/>
      </c>
      <c r="G1438" s="18">
        <f>IF(OR(E1438="",F1438=""),"",E1438*F1438)</f>
        <v/>
      </c>
    </row>
    <row r="1439">
      <c r="A1439" s="16" t="n"/>
      <c r="B1439" s="16" t="n"/>
      <c r="C1439" s="16">
        <f>IF($B1439="","",IFERROR(INDEX(Materiais!$B$6:$B$405,MATCH($B1439,Materiais!$A$6:$A$405,0)),"Código não cadastrado"))</f>
        <v/>
      </c>
      <c r="D1439" s="16">
        <f>IF($B1439="","",IFERROR(INDEX(Materiais!$C$6:$C$405,MATCH($B1439,Materiais!$A$6:$A$405,0)),""))</f>
        <v/>
      </c>
      <c r="E1439" s="22" t="n"/>
      <c r="F1439" s="18">
        <f>IF($B1439="","",IFERROR(INDEX(Materiais!$D$6:$D$405,MATCH($B1439,Materiais!$A$6:$A$405,0)),0))</f>
        <v/>
      </c>
      <c r="G1439" s="18">
        <f>IF(OR(E1439="",F1439=""),"",E1439*F1439)</f>
        <v/>
      </c>
    </row>
    <row r="1440">
      <c r="A1440" s="16" t="n"/>
      <c r="B1440" s="16" t="n"/>
      <c r="C1440" s="16">
        <f>IF($B1440="","",IFERROR(INDEX(Materiais!$B$6:$B$405,MATCH($B1440,Materiais!$A$6:$A$405,0)),"Código não cadastrado"))</f>
        <v/>
      </c>
      <c r="D1440" s="16">
        <f>IF($B1440="","",IFERROR(INDEX(Materiais!$C$6:$C$405,MATCH($B1440,Materiais!$A$6:$A$405,0)),""))</f>
        <v/>
      </c>
      <c r="E1440" s="22" t="n"/>
      <c r="F1440" s="18">
        <f>IF($B1440="","",IFERROR(INDEX(Materiais!$D$6:$D$405,MATCH($B1440,Materiais!$A$6:$A$405,0)),0))</f>
        <v/>
      </c>
      <c r="G1440" s="18">
        <f>IF(OR(E1440="",F1440=""),"",E1440*F1440)</f>
        <v/>
      </c>
    </row>
    <row r="1441">
      <c r="A1441" s="16" t="n"/>
      <c r="B1441" s="16" t="n"/>
      <c r="C1441" s="16">
        <f>IF($B1441="","",IFERROR(INDEX(Materiais!$B$6:$B$405,MATCH($B1441,Materiais!$A$6:$A$405,0)),"Código não cadastrado"))</f>
        <v/>
      </c>
      <c r="D1441" s="16">
        <f>IF($B1441="","",IFERROR(INDEX(Materiais!$C$6:$C$405,MATCH($B1441,Materiais!$A$6:$A$405,0)),""))</f>
        <v/>
      </c>
      <c r="E1441" s="22" t="n"/>
      <c r="F1441" s="18">
        <f>IF($B1441="","",IFERROR(INDEX(Materiais!$D$6:$D$405,MATCH($B1441,Materiais!$A$6:$A$405,0)),0))</f>
        <v/>
      </c>
      <c r="G1441" s="18">
        <f>IF(OR(E1441="",F1441=""),"",E1441*F1441)</f>
        <v/>
      </c>
    </row>
    <row r="1442">
      <c r="A1442" s="16" t="n"/>
      <c r="B1442" s="16" t="n"/>
      <c r="C1442" s="16">
        <f>IF($B1442="","",IFERROR(INDEX(Materiais!$B$6:$B$405,MATCH($B1442,Materiais!$A$6:$A$405,0)),"Código não cadastrado"))</f>
        <v/>
      </c>
      <c r="D1442" s="16">
        <f>IF($B1442="","",IFERROR(INDEX(Materiais!$C$6:$C$405,MATCH($B1442,Materiais!$A$6:$A$405,0)),""))</f>
        <v/>
      </c>
      <c r="E1442" s="22" t="n"/>
      <c r="F1442" s="18">
        <f>IF($B1442="","",IFERROR(INDEX(Materiais!$D$6:$D$405,MATCH($B1442,Materiais!$A$6:$A$405,0)),0))</f>
        <v/>
      </c>
      <c r="G1442" s="18">
        <f>IF(OR(E1442="",F1442=""),"",E1442*F1442)</f>
        <v/>
      </c>
    </row>
    <row r="1443">
      <c r="A1443" s="16" t="n"/>
      <c r="B1443" s="16" t="n"/>
      <c r="C1443" s="16">
        <f>IF($B1443="","",IFERROR(INDEX(Materiais!$B$6:$B$405,MATCH($B1443,Materiais!$A$6:$A$405,0)),"Código não cadastrado"))</f>
        <v/>
      </c>
      <c r="D1443" s="16">
        <f>IF($B1443="","",IFERROR(INDEX(Materiais!$C$6:$C$405,MATCH($B1443,Materiais!$A$6:$A$405,0)),""))</f>
        <v/>
      </c>
      <c r="E1443" s="22" t="n"/>
      <c r="F1443" s="18">
        <f>IF($B1443="","",IFERROR(INDEX(Materiais!$D$6:$D$405,MATCH($B1443,Materiais!$A$6:$A$405,0)),0))</f>
        <v/>
      </c>
      <c r="G1443" s="18">
        <f>IF(OR(E1443="",F1443=""),"",E1443*F1443)</f>
        <v/>
      </c>
    </row>
    <row r="1444">
      <c r="A1444" s="16" t="n"/>
      <c r="B1444" s="16" t="n"/>
      <c r="C1444" s="16">
        <f>IF($B1444="","",IFERROR(INDEX(Materiais!$B$6:$B$405,MATCH($B1444,Materiais!$A$6:$A$405,0)),"Código não cadastrado"))</f>
        <v/>
      </c>
      <c r="D1444" s="16">
        <f>IF($B1444="","",IFERROR(INDEX(Materiais!$C$6:$C$405,MATCH($B1444,Materiais!$A$6:$A$405,0)),""))</f>
        <v/>
      </c>
      <c r="E1444" s="22" t="n"/>
      <c r="F1444" s="18">
        <f>IF($B1444="","",IFERROR(INDEX(Materiais!$D$6:$D$405,MATCH($B1444,Materiais!$A$6:$A$405,0)),0))</f>
        <v/>
      </c>
      <c r="G1444" s="18">
        <f>IF(OR(E1444="",F1444=""),"",E1444*F1444)</f>
        <v/>
      </c>
    </row>
    <row r="1445">
      <c r="A1445" s="16" t="n"/>
      <c r="B1445" s="16" t="n"/>
      <c r="C1445" s="16">
        <f>IF($B1445="","",IFERROR(INDEX(Materiais!$B$6:$B$405,MATCH($B1445,Materiais!$A$6:$A$405,0)),"Código não cadastrado"))</f>
        <v/>
      </c>
      <c r="D1445" s="16">
        <f>IF($B1445="","",IFERROR(INDEX(Materiais!$C$6:$C$405,MATCH($B1445,Materiais!$A$6:$A$405,0)),""))</f>
        <v/>
      </c>
      <c r="E1445" s="22" t="n"/>
      <c r="F1445" s="18">
        <f>IF($B1445="","",IFERROR(INDEX(Materiais!$D$6:$D$405,MATCH($B1445,Materiais!$A$6:$A$405,0)),0))</f>
        <v/>
      </c>
      <c r="G1445" s="18">
        <f>IF(OR(E1445="",F1445=""),"",E1445*F1445)</f>
        <v/>
      </c>
    </row>
    <row r="1446">
      <c r="A1446" s="16" t="n"/>
      <c r="B1446" s="16" t="n"/>
      <c r="C1446" s="16">
        <f>IF($B1446="","",IFERROR(INDEX(Materiais!$B$6:$B$405,MATCH($B1446,Materiais!$A$6:$A$405,0)),"Código não cadastrado"))</f>
        <v/>
      </c>
      <c r="D1446" s="16">
        <f>IF($B1446="","",IFERROR(INDEX(Materiais!$C$6:$C$405,MATCH($B1446,Materiais!$A$6:$A$405,0)),""))</f>
        <v/>
      </c>
      <c r="E1446" s="22" t="n"/>
      <c r="F1446" s="18">
        <f>IF($B1446="","",IFERROR(INDEX(Materiais!$D$6:$D$405,MATCH($B1446,Materiais!$A$6:$A$405,0)),0))</f>
        <v/>
      </c>
      <c r="G1446" s="18">
        <f>IF(OR(E1446="",F1446=""),"",E1446*F1446)</f>
        <v/>
      </c>
    </row>
    <row r="1447">
      <c r="A1447" s="16" t="n"/>
      <c r="B1447" s="16" t="n"/>
      <c r="C1447" s="16">
        <f>IF($B1447="","",IFERROR(INDEX(Materiais!$B$6:$B$405,MATCH($B1447,Materiais!$A$6:$A$405,0)),"Código não cadastrado"))</f>
        <v/>
      </c>
      <c r="D1447" s="16">
        <f>IF($B1447="","",IFERROR(INDEX(Materiais!$C$6:$C$405,MATCH($B1447,Materiais!$A$6:$A$405,0)),""))</f>
        <v/>
      </c>
      <c r="E1447" s="22" t="n"/>
      <c r="F1447" s="18">
        <f>IF($B1447="","",IFERROR(INDEX(Materiais!$D$6:$D$405,MATCH($B1447,Materiais!$A$6:$A$405,0)),0))</f>
        <v/>
      </c>
      <c r="G1447" s="18">
        <f>IF(OR(E1447="",F1447=""),"",E1447*F1447)</f>
        <v/>
      </c>
    </row>
    <row r="1448">
      <c r="A1448" s="16" t="n"/>
      <c r="B1448" s="16" t="n"/>
      <c r="C1448" s="16">
        <f>IF($B1448="","",IFERROR(INDEX(Materiais!$B$6:$B$405,MATCH($B1448,Materiais!$A$6:$A$405,0)),"Código não cadastrado"))</f>
        <v/>
      </c>
      <c r="D1448" s="16">
        <f>IF($B1448="","",IFERROR(INDEX(Materiais!$C$6:$C$405,MATCH($B1448,Materiais!$A$6:$A$405,0)),""))</f>
        <v/>
      </c>
      <c r="E1448" s="22" t="n"/>
      <c r="F1448" s="18">
        <f>IF($B1448="","",IFERROR(INDEX(Materiais!$D$6:$D$405,MATCH($B1448,Materiais!$A$6:$A$405,0)),0))</f>
        <v/>
      </c>
      <c r="G1448" s="18">
        <f>IF(OR(E1448="",F1448=""),"",E1448*F1448)</f>
        <v/>
      </c>
    </row>
    <row r="1449">
      <c r="A1449" s="16" t="n"/>
      <c r="B1449" s="16" t="n"/>
      <c r="C1449" s="16">
        <f>IF($B1449="","",IFERROR(INDEX(Materiais!$B$6:$B$405,MATCH($B1449,Materiais!$A$6:$A$405,0)),"Código não cadastrado"))</f>
        <v/>
      </c>
      <c r="D1449" s="16">
        <f>IF($B1449="","",IFERROR(INDEX(Materiais!$C$6:$C$405,MATCH($B1449,Materiais!$A$6:$A$405,0)),""))</f>
        <v/>
      </c>
      <c r="E1449" s="22" t="n"/>
      <c r="F1449" s="18">
        <f>IF($B1449="","",IFERROR(INDEX(Materiais!$D$6:$D$405,MATCH($B1449,Materiais!$A$6:$A$405,0)),0))</f>
        <v/>
      </c>
      <c r="G1449" s="18">
        <f>IF(OR(E1449="",F1449=""),"",E1449*F1449)</f>
        <v/>
      </c>
    </row>
    <row r="1450">
      <c r="A1450" s="16" t="n"/>
      <c r="B1450" s="16" t="n"/>
      <c r="C1450" s="16">
        <f>IF($B1450="","",IFERROR(INDEX(Materiais!$B$6:$B$405,MATCH($B1450,Materiais!$A$6:$A$405,0)),"Código não cadastrado"))</f>
        <v/>
      </c>
      <c r="D1450" s="16">
        <f>IF($B1450="","",IFERROR(INDEX(Materiais!$C$6:$C$405,MATCH($B1450,Materiais!$A$6:$A$405,0)),""))</f>
        <v/>
      </c>
      <c r="E1450" s="22" t="n"/>
      <c r="F1450" s="18">
        <f>IF($B1450="","",IFERROR(INDEX(Materiais!$D$6:$D$405,MATCH($B1450,Materiais!$A$6:$A$405,0)),0))</f>
        <v/>
      </c>
      <c r="G1450" s="18">
        <f>IF(OR(E1450="",F1450=""),"",E1450*F1450)</f>
        <v/>
      </c>
    </row>
    <row r="1451">
      <c r="A1451" s="16" t="n"/>
      <c r="B1451" s="16" t="n"/>
      <c r="C1451" s="16">
        <f>IF($B1451="","",IFERROR(INDEX(Materiais!$B$6:$B$405,MATCH($B1451,Materiais!$A$6:$A$405,0)),"Código não cadastrado"))</f>
        <v/>
      </c>
      <c r="D1451" s="16">
        <f>IF($B1451="","",IFERROR(INDEX(Materiais!$C$6:$C$405,MATCH($B1451,Materiais!$A$6:$A$405,0)),""))</f>
        <v/>
      </c>
      <c r="E1451" s="22" t="n"/>
      <c r="F1451" s="18">
        <f>IF($B1451="","",IFERROR(INDEX(Materiais!$D$6:$D$405,MATCH($B1451,Materiais!$A$6:$A$405,0)),0))</f>
        <v/>
      </c>
      <c r="G1451" s="18">
        <f>IF(OR(E1451="",F1451=""),"",E1451*F1451)</f>
        <v/>
      </c>
    </row>
    <row r="1452">
      <c r="A1452" s="16" t="n"/>
      <c r="B1452" s="16" t="n"/>
      <c r="C1452" s="16">
        <f>IF($B1452="","",IFERROR(INDEX(Materiais!$B$6:$B$405,MATCH($B1452,Materiais!$A$6:$A$405,0)),"Código não cadastrado"))</f>
        <v/>
      </c>
      <c r="D1452" s="16">
        <f>IF($B1452="","",IFERROR(INDEX(Materiais!$C$6:$C$405,MATCH($B1452,Materiais!$A$6:$A$405,0)),""))</f>
        <v/>
      </c>
      <c r="E1452" s="22" t="n"/>
      <c r="F1452" s="18">
        <f>IF($B1452="","",IFERROR(INDEX(Materiais!$D$6:$D$405,MATCH($B1452,Materiais!$A$6:$A$405,0)),0))</f>
        <v/>
      </c>
      <c r="G1452" s="18">
        <f>IF(OR(E1452="",F1452=""),"",E1452*F1452)</f>
        <v/>
      </c>
    </row>
    <row r="1453">
      <c r="A1453" s="16" t="n"/>
      <c r="B1453" s="16" t="n"/>
      <c r="C1453" s="16">
        <f>IF($B1453="","",IFERROR(INDEX(Materiais!$B$6:$B$405,MATCH($B1453,Materiais!$A$6:$A$405,0)),"Código não cadastrado"))</f>
        <v/>
      </c>
      <c r="D1453" s="16">
        <f>IF($B1453="","",IFERROR(INDEX(Materiais!$C$6:$C$405,MATCH($B1453,Materiais!$A$6:$A$405,0)),""))</f>
        <v/>
      </c>
      <c r="E1453" s="22" t="n"/>
      <c r="F1453" s="18">
        <f>IF($B1453="","",IFERROR(INDEX(Materiais!$D$6:$D$405,MATCH($B1453,Materiais!$A$6:$A$405,0)),0))</f>
        <v/>
      </c>
      <c r="G1453" s="18">
        <f>IF(OR(E1453="",F1453=""),"",E1453*F1453)</f>
        <v/>
      </c>
    </row>
    <row r="1454">
      <c r="A1454" s="16" t="n"/>
      <c r="B1454" s="16" t="n"/>
      <c r="C1454" s="16">
        <f>IF($B1454="","",IFERROR(INDEX(Materiais!$B$6:$B$405,MATCH($B1454,Materiais!$A$6:$A$405,0)),"Código não cadastrado"))</f>
        <v/>
      </c>
      <c r="D1454" s="16">
        <f>IF($B1454="","",IFERROR(INDEX(Materiais!$C$6:$C$405,MATCH($B1454,Materiais!$A$6:$A$405,0)),""))</f>
        <v/>
      </c>
      <c r="E1454" s="22" t="n"/>
      <c r="F1454" s="18">
        <f>IF($B1454="","",IFERROR(INDEX(Materiais!$D$6:$D$405,MATCH($B1454,Materiais!$A$6:$A$405,0)),0))</f>
        <v/>
      </c>
      <c r="G1454" s="18">
        <f>IF(OR(E1454="",F1454=""),"",E1454*F1454)</f>
        <v/>
      </c>
    </row>
    <row r="1455">
      <c r="A1455" s="16" t="n"/>
      <c r="B1455" s="16" t="n"/>
      <c r="C1455" s="16">
        <f>IF($B1455="","",IFERROR(INDEX(Materiais!$B$6:$B$405,MATCH($B1455,Materiais!$A$6:$A$405,0)),"Código não cadastrado"))</f>
        <v/>
      </c>
      <c r="D1455" s="16">
        <f>IF($B1455="","",IFERROR(INDEX(Materiais!$C$6:$C$405,MATCH($B1455,Materiais!$A$6:$A$405,0)),""))</f>
        <v/>
      </c>
      <c r="E1455" s="22" t="n"/>
      <c r="F1455" s="18">
        <f>IF($B1455="","",IFERROR(INDEX(Materiais!$D$6:$D$405,MATCH($B1455,Materiais!$A$6:$A$405,0)),0))</f>
        <v/>
      </c>
      <c r="G1455" s="18">
        <f>IF(OR(E1455="",F1455=""),"",E1455*F1455)</f>
        <v/>
      </c>
    </row>
    <row r="1456">
      <c r="A1456" s="16" t="n"/>
      <c r="B1456" s="16" t="n"/>
      <c r="C1456" s="16">
        <f>IF($B1456="","",IFERROR(INDEX(Materiais!$B$6:$B$405,MATCH($B1456,Materiais!$A$6:$A$405,0)),"Código não cadastrado"))</f>
        <v/>
      </c>
      <c r="D1456" s="16">
        <f>IF($B1456="","",IFERROR(INDEX(Materiais!$C$6:$C$405,MATCH($B1456,Materiais!$A$6:$A$405,0)),""))</f>
        <v/>
      </c>
      <c r="E1456" s="22" t="n"/>
      <c r="F1456" s="18">
        <f>IF($B1456="","",IFERROR(INDEX(Materiais!$D$6:$D$405,MATCH($B1456,Materiais!$A$6:$A$405,0)),0))</f>
        <v/>
      </c>
      <c r="G1456" s="18">
        <f>IF(OR(E1456="",F1456=""),"",E1456*F1456)</f>
        <v/>
      </c>
    </row>
    <row r="1457">
      <c r="A1457" s="16" t="n"/>
      <c r="B1457" s="16" t="n"/>
      <c r="C1457" s="16">
        <f>IF($B1457="","",IFERROR(INDEX(Materiais!$B$6:$B$405,MATCH($B1457,Materiais!$A$6:$A$405,0)),"Código não cadastrado"))</f>
        <v/>
      </c>
      <c r="D1457" s="16">
        <f>IF($B1457="","",IFERROR(INDEX(Materiais!$C$6:$C$405,MATCH($B1457,Materiais!$A$6:$A$405,0)),""))</f>
        <v/>
      </c>
      <c r="E1457" s="22" t="n"/>
      <c r="F1457" s="18">
        <f>IF($B1457="","",IFERROR(INDEX(Materiais!$D$6:$D$405,MATCH($B1457,Materiais!$A$6:$A$405,0)),0))</f>
        <v/>
      </c>
      <c r="G1457" s="18">
        <f>IF(OR(E1457="",F1457=""),"",E1457*F1457)</f>
        <v/>
      </c>
    </row>
    <row r="1458">
      <c r="A1458" s="16" t="n"/>
      <c r="B1458" s="16" t="n"/>
      <c r="C1458" s="16">
        <f>IF($B1458="","",IFERROR(INDEX(Materiais!$B$6:$B$405,MATCH($B1458,Materiais!$A$6:$A$405,0)),"Código não cadastrado"))</f>
        <v/>
      </c>
      <c r="D1458" s="16">
        <f>IF($B1458="","",IFERROR(INDEX(Materiais!$C$6:$C$405,MATCH($B1458,Materiais!$A$6:$A$405,0)),""))</f>
        <v/>
      </c>
      <c r="E1458" s="22" t="n"/>
      <c r="F1458" s="18">
        <f>IF($B1458="","",IFERROR(INDEX(Materiais!$D$6:$D$405,MATCH($B1458,Materiais!$A$6:$A$405,0)),0))</f>
        <v/>
      </c>
      <c r="G1458" s="18">
        <f>IF(OR(E1458="",F1458=""),"",E1458*F1458)</f>
        <v/>
      </c>
    </row>
    <row r="1459">
      <c r="A1459" s="16" t="n"/>
      <c r="B1459" s="16" t="n"/>
      <c r="C1459" s="16">
        <f>IF($B1459="","",IFERROR(INDEX(Materiais!$B$6:$B$405,MATCH($B1459,Materiais!$A$6:$A$405,0)),"Código não cadastrado"))</f>
        <v/>
      </c>
      <c r="D1459" s="16">
        <f>IF($B1459="","",IFERROR(INDEX(Materiais!$C$6:$C$405,MATCH($B1459,Materiais!$A$6:$A$405,0)),""))</f>
        <v/>
      </c>
      <c r="E1459" s="22" t="n"/>
      <c r="F1459" s="18">
        <f>IF($B1459="","",IFERROR(INDEX(Materiais!$D$6:$D$405,MATCH($B1459,Materiais!$A$6:$A$405,0)),0))</f>
        <v/>
      </c>
      <c r="G1459" s="18">
        <f>IF(OR(E1459="",F1459=""),"",E1459*F1459)</f>
        <v/>
      </c>
    </row>
    <row r="1460">
      <c r="A1460" s="16" t="n"/>
      <c r="B1460" s="16" t="n"/>
      <c r="C1460" s="16">
        <f>IF($B1460="","",IFERROR(INDEX(Materiais!$B$6:$B$405,MATCH($B1460,Materiais!$A$6:$A$405,0)),"Código não cadastrado"))</f>
        <v/>
      </c>
      <c r="D1460" s="16">
        <f>IF($B1460="","",IFERROR(INDEX(Materiais!$C$6:$C$405,MATCH($B1460,Materiais!$A$6:$A$405,0)),""))</f>
        <v/>
      </c>
      <c r="E1460" s="22" t="n"/>
      <c r="F1460" s="18">
        <f>IF($B1460="","",IFERROR(INDEX(Materiais!$D$6:$D$405,MATCH($B1460,Materiais!$A$6:$A$405,0)),0))</f>
        <v/>
      </c>
      <c r="G1460" s="18">
        <f>IF(OR(E1460="",F1460=""),"",E1460*F1460)</f>
        <v/>
      </c>
    </row>
    <row r="1461">
      <c r="A1461" s="16" t="n"/>
      <c r="B1461" s="16" t="n"/>
      <c r="C1461" s="16">
        <f>IF($B1461="","",IFERROR(INDEX(Materiais!$B$6:$B$405,MATCH($B1461,Materiais!$A$6:$A$405,0)),"Código não cadastrado"))</f>
        <v/>
      </c>
      <c r="D1461" s="16">
        <f>IF($B1461="","",IFERROR(INDEX(Materiais!$C$6:$C$405,MATCH($B1461,Materiais!$A$6:$A$405,0)),""))</f>
        <v/>
      </c>
      <c r="E1461" s="22" t="n"/>
      <c r="F1461" s="18">
        <f>IF($B1461="","",IFERROR(INDEX(Materiais!$D$6:$D$405,MATCH($B1461,Materiais!$A$6:$A$405,0)),0))</f>
        <v/>
      </c>
      <c r="G1461" s="18">
        <f>IF(OR(E1461="",F1461=""),"",E1461*F1461)</f>
        <v/>
      </c>
    </row>
    <row r="1462">
      <c r="A1462" s="16" t="n"/>
      <c r="B1462" s="16" t="n"/>
      <c r="C1462" s="16">
        <f>IF($B1462="","",IFERROR(INDEX(Materiais!$B$6:$B$405,MATCH($B1462,Materiais!$A$6:$A$405,0)),"Código não cadastrado"))</f>
        <v/>
      </c>
      <c r="D1462" s="16">
        <f>IF($B1462="","",IFERROR(INDEX(Materiais!$C$6:$C$405,MATCH($B1462,Materiais!$A$6:$A$405,0)),""))</f>
        <v/>
      </c>
      <c r="E1462" s="22" t="n"/>
      <c r="F1462" s="18">
        <f>IF($B1462="","",IFERROR(INDEX(Materiais!$D$6:$D$405,MATCH($B1462,Materiais!$A$6:$A$405,0)),0))</f>
        <v/>
      </c>
      <c r="G1462" s="18">
        <f>IF(OR(E1462="",F1462=""),"",E1462*F1462)</f>
        <v/>
      </c>
    </row>
    <row r="1463">
      <c r="A1463" s="16" t="n"/>
      <c r="B1463" s="16" t="n"/>
      <c r="C1463" s="16">
        <f>IF($B1463="","",IFERROR(INDEX(Materiais!$B$6:$B$405,MATCH($B1463,Materiais!$A$6:$A$405,0)),"Código não cadastrado"))</f>
        <v/>
      </c>
      <c r="D1463" s="16">
        <f>IF($B1463="","",IFERROR(INDEX(Materiais!$C$6:$C$405,MATCH($B1463,Materiais!$A$6:$A$405,0)),""))</f>
        <v/>
      </c>
      <c r="E1463" s="22" t="n"/>
      <c r="F1463" s="18">
        <f>IF($B1463="","",IFERROR(INDEX(Materiais!$D$6:$D$405,MATCH($B1463,Materiais!$A$6:$A$405,0)),0))</f>
        <v/>
      </c>
      <c r="G1463" s="18">
        <f>IF(OR(E1463="",F1463=""),"",E1463*F1463)</f>
        <v/>
      </c>
    </row>
    <row r="1464">
      <c r="A1464" s="16" t="n"/>
      <c r="B1464" s="16" t="n"/>
      <c r="C1464" s="16">
        <f>IF($B1464="","",IFERROR(INDEX(Materiais!$B$6:$B$405,MATCH($B1464,Materiais!$A$6:$A$405,0)),"Código não cadastrado"))</f>
        <v/>
      </c>
      <c r="D1464" s="16">
        <f>IF($B1464="","",IFERROR(INDEX(Materiais!$C$6:$C$405,MATCH($B1464,Materiais!$A$6:$A$405,0)),""))</f>
        <v/>
      </c>
      <c r="E1464" s="22" t="n"/>
      <c r="F1464" s="18">
        <f>IF($B1464="","",IFERROR(INDEX(Materiais!$D$6:$D$405,MATCH($B1464,Materiais!$A$6:$A$405,0)),0))</f>
        <v/>
      </c>
      <c r="G1464" s="18">
        <f>IF(OR(E1464="",F1464=""),"",E1464*F1464)</f>
        <v/>
      </c>
    </row>
    <row r="1465">
      <c r="A1465" s="16" t="n"/>
      <c r="B1465" s="16" t="n"/>
      <c r="C1465" s="16">
        <f>IF($B1465="","",IFERROR(INDEX(Materiais!$B$6:$B$405,MATCH($B1465,Materiais!$A$6:$A$405,0)),"Código não cadastrado"))</f>
        <v/>
      </c>
      <c r="D1465" s="16">
        <f>IF($B1465="","",IFERROR(INDEX(Materiais!$C$6:$C$405,MATCH($B1465,Materiais!$A$6:$A$405,0)),""))</f>
        <v/>
      </c>
      <c r="E1465" s="22" t="n"/>
      <c r="F1465" s="18">
        <f>IF($B1465="","",IFERROR(INDEX(Materiais!$D$6:$D$405,MATCH($B1465,Materiais!$A$6:$A$405,0)),0))</f>
        <v/>
      </c>
      <c r="G1465" s="18">
        <f>IF(OR(E1465="",F1465=""),"",E1465*F1465)</f>
        <v/>
      </c>
    </row>
    <row r="1466">
      <c r="A1466" s="16" t="n"/>
      <c r="B1466" s="16" t="n"/>
      <c r="C1466" s="16">
        <f>IF($B1466="","",IFERROR(INDEX(Materiais!$B$6:$B$405,MATCH($B1466,Materiais!$A$6:$A$405,0)),"Código não cadastrado"))</f>
        <v/>
      </c>
      <c r="D1466" s="16">
        <f>IF($B1466="","",IFERROR(INDEX(Materiais!$C$6:$C$405,MATCH($B1466,Materiais!$A$6:$A$405,0)),""))</f>
        <v/>
      </c>
      <c r="E1466" s="22" t="n"/>
      <c r="F1466" s="18">
        <f>IF($B1466="","",IFERROR(INDEX(Materiais!$D$6:$D$405,MATCH($B1466,Materiais!$A$6:$A$405,0)),0))</f>
        <v/>
      </c>
      <c r="G1466" s="18">
        <f>IF(OR(E1466="",F1466=""),"",E1466*F1466)</f>
        <v/>
      </c>
    </row>
    <row r="1467">
      <c r="A1467" s="16" t="n"/>
      <c r="B1467" s="16" t="n"/>
      <c r="C1467" s="16">
        <f>IF($B1467="","",IFERROR(INDEX(Materiais!$B$6:$B$405,MATCH($B1467,Materiais!$A$6:$A$405,0)),"Código não cadastrado"))</f>
        <v/>
      </c>
      <c r="D1467" s="16">
        <f>IF($B1467="","",IFERROR(INDEX(Materiais!$C$6:$C$405,MATCH($B1467,Materiais!$A$6:$A$405,0)),""))</f>
        <v/>
      </c>
      <c r="E1467" s="22" t="n"/>
      <c r="F1467" s="18">
        <f>IF($B1467="","",IFERROR(INDEX(Materiais!$D$6:$D$405,MATCH($B1467,Materiais!$A$6:$A$405,0)),0))</f>
        <v/>
      </c>
      <c r="G1467" s="18">
        <f>IF(OR(E1467="",F1467=""),"",E1467*F1467)</f>
        <v/>
      </c>
    </row>
    <row r="1468">
      <c r="A1468" s="16" t="n"/>
      <c r="B1468" s="16" t="n"/>
      <c r="C1468" s="16">
        <f>IF($B1468="","",IFERROR(INDEX(Materiais!$B$6:$B$405,MATCH($B1468,Materiais!$A$6:$A$405,0)),"Código não cadastrado"))</f>
        <v/>
      </c>
      <c r="D1468" s="16">
        <f>IF($B1468="","",IFERROR(INDEX(Materiais!$C$6:$C$405,MATCH($B1468,Materiais!$A$6:$A$405,0)),""))</f>
        <v/>
      </c>
      <c r="E1468" s="22" t="n"/>
      <c r="F1468" s="18">
        <f>IF($B1468="","",IFERROR(INDEX(Materiais!$D$6:$D$405,MATCH($B1468,Materiais!$A$6:$A$405,0)),0))</f>
        <v/>
      </c>
      <c r="G1468" s="18">
        <f>IF(OR(E1468="",F1468=""),"",E1468*F1468)</f>
        <v/>
      </c>
    </row>
    <row r="1469">
      <c r="A1469" s="16" t="n"/>
      <c r="B1469" s="16" t="n"/>
      <c r="C1469" s="16">
        <f>IF($B1469="","",IFERROR(INDEX(Materiais!$B$6:$B$405,MATCH($B1469,Materiais!$A$6:$A$405,0)),"Código não cadastrado"))</f>
        <v/>
      </c>
      <c r="D1469" s="16">
        <f>IF($B1469="","",IFERROR(INDEX(Materiais!$C$6:$C$405,MATCH($B1469,Materiais!$A$6:$A$405,0)),""))</f>
        <v/>
      </c>
      <c r="E1469" s="22" t="n"/>
      <c r="F1469" s="18">
        <f>IF($B1469="","",IFERROR(INDEX(Materiais!$D$6:$D$405,MATCH($B1469,Materiais!$A$6:$A$405,0)),0))</f>
        <v/>
      </c>
      <c r="G1469" s="18">
        <f>IF(OR(E1469="",F1469=""),"",E1469*F1469)</f>
        <v/>
      </c>
    </row>
    <row r="1470">
      <c r="A1470" s="16" t="n"/>
      <c r="B1470" s="16" t="n"/>
      <c r="C1470" s="16">
        <f>IF($B1470="","",IFERROR(INDEX(Materiais!$B$6:$B$405,MATCH($B1470,Materiais!$A$6:$A$405,0)),"Código não cadastrado"))</f>
        <v/>
      </c>
      <c r="D1470" s="16">
        <f>IF($B1470="","",IFERROR(INDEX(Materiais!$C$6:$C$405,MATCH($B1470,Materiais!$A$6:$A$405,0)),""))</f>
        <v/>
      </c>
      <c r="E1470" s="22" t="n"/>
      <c r="F1470" s="18">
        <f>IF($B1470="","",IFERROR(INDEX(Materiais!$D$6:$D$405,MATCH($B1470,Materiais!$A$6:$A$405,0)),0))</f>
        <v/>
      </c>
      <c r="G1470" s="18">
        <f>IF(OR(E1470="",F1470=""),"",E1470*F1470)</f>
        <v/>
      </c>
    </row>
    <row r="1471">
      <c r="A1471" s="16" t="n"/>
      <c r="B1471" s="16" t="n"/>
      <c r="C1471" s="16">
        <f>IF($B1471="","",IFERROR(INDEX(Materiais!$B$6:$B$405,MATCH($B1471,Materiais!$A$6:$A$405,0)),"Código não cadastrado"))</f>
        <v/>
      </c>
      <c r="D1471" s="16">
        <f>IF($B1471="","",IFERROR(INDEX(Materiais!$C$6:$C$405,MATCH($B1471,Materiais!$A$6:$A$405,0)),""))</f>
        <v/>
      </c>
      <c r="E1471" s="22" t="n"/>
      <c r="F1471" s="18">
        <f>IF($B1471="","",IFERROR(INDEX(Materiais!$D$6:$D$405,MATCH($B1471,Materiais!$A$6:$A$405,0)),0))</f>
        <v/>
      </c>
      <c r="G1471" s="18">
        <f>IF(OR(E1471="",F1471=""),"",E1471*F1471)</f>
        <v/>
      </c>
    </row>
    <row r="1472">
      <c r="A1472" s="16" t="n"/>
      <c r="B1472" s="16" t="n"/>
      <c r="C1472" s="16">
        <f>IF($B1472="","",IFERROR(INDEX(Materiais!$B$6:$B$405,MATCH($B1472,Materiais!$A$6:$A$405,0)),"Código não cadastrado"))</f>
        <v/>
      </c>
      <c r="D1472" s="16">
        <f>IF($B1472="","",IFERROR(INDEX(Materiais!$C$6:$C$405,MATCH($B1472,Materiais!$A$6:$A$405,0)),""))</f>
        <v/>
      </c>
      <c r="E1472" s="22" t="n"/>
      <c r="F1472" s="18">
        <f>IF($B1472="","",IFERROR(INDEX(Materiais!$D$6:$D$405,MATCH($B1472,Materiais!$A$6:$A$405,0)),0))</f>
        <v/>
      </c>
      <c r="G1472" s="18">
        <f>IF(OR(E1472="",F1472=""),"",E1472*F1472)</f>
        <v/>
      </c>
    </row>
    <row r="1473">
      <c r="A1473" s="16" t="n"/>
      <c r="B1473" s="16" t="n"/>
      <c r="C1473" s="16">
        <f>IF($B1473="","",IFERROR(INDEX(Materiais!$B$6:$B$405,MATCH($B1473,Materiais!$A$6:$A$405,0)),"Código não cadastrado"))</f>
        <v/>
      </c>
      <c r="D1473" s="16">
        <f>IF($B1473="","",IFERROR(INDEX(Materiais!$C$6:$C$405,MATCH($B1473,Materiais!$A$6:$A$405,0)),""))</f>
        <v/>
      </c>
      <c r="E1473" s="22" t="n"/>
      <c r="F1473" s="18">
        <f>IF($B1473="","",IFERROR(INDEX(Materiais!$D$6:$D$405,MATCH($B1473,Materiais!$A$6:$A$405,0)),0))</f>
        <v/>
      </c>
      <c r="G1473" s="18">
        <f>IF(OR(E1473="",F1473=""),"",E1473*F1473)</f>
        <v/>
      </c>
    </row>
    <row r="1474">
      <c r="A1474" s="16" t="n"/>
      <c r="B1474" s="16" t="n"/>
      <c r="C1474" s="16">
        <f>IF($B1474="","",IFERROR(INDEX(Materiais!$B$6:$B$405,MATCH($B1474,Materiais!$A$6:$A$405,0)),"Código não cadastrado"))</f>
        <v/>
      </c>
      <c r="D1474" s="16">
        <f>IF($B1474="","",IFERROR(INDEX(Materiais!$C$6:$C$405,MATCH($B1474,Materiais!$A$6:$A$405,0)),""))</f>
        <v/>
      </c>
      <c r="E1474" s="22" t="n"/>
      <c r="F1474" s="18">
        <f>IF($B1474="","",IFERROR(INDEX(Materiais!$D$6:$D$405,MATCH($B1474,Materiais!$A$6:$A$405,0)),0))</f>
        <v/>
      </c>
      <c r="G1474" s="18">
        <f>IF(OR(E1474="",F1474=""),"",E1474*F1474)</f>
        <v/>
      </c>
    </row>
    <row r="1475">
      <c r="A1475" s="16" t="n"/>
      <c r="B1475" s="16" t="n"/>
      <c r="C1475" s="16">
        <f>IF($B1475="","",IFERROR(INDEX(Materiais!$B$6:$B$405,MATCH($B1475,Materiais!$A$6:$A$405,0)),"Código não cadastrado"))</f>
        <v/>
      </c>
      <c r="D1475" s="16">
        <f>IF($B1475="","",IFERROR(INDEX(Materiais!$C$6:$C$405,MATCH($B1475,Materiais!$A$6:$A$405,0)),""))</f>
        <v/>
      </c>
      <c r="E1475" s="22" t="n"/>
      <c r="F1475" s="18">
        <f>IF($B1475="","",IFERROR(INDEX(Materiais!$D$6:$D$405,MATCH($B1475,Materiais!$A$6:$A$405,0)),0))</f>
        <v/>
      </c>
      <c r="G1475" s="18">
        <f>IF(OR(E1475="",F1475=""),"",E1475*F1475)</f>
        <v/>
      </c>
    </row>
    <row r="1476">
      <c r="A1476" s="16" t="n"/>
      <c r="B1476" s="16" t="n"/>
      <c r="C1476" s="16">
        <f>IF($B1476="","",IFERROR(INDEX(Materiais!$B$6:$B$405,MATCH($B1476,Materiais!$A$6:$A$405,0)),"Código não cadastrado"))</f>
        <v/>
      </c>
      <c r="D1476" s="16">
        <f>IF($B1476="","",IFERROR(INDEX(Materiais!$C$6:$C$405,MATCH($B1476,Materiais!$A$6:$A$405,0)),""))</f>
        <v/>
      </c>
      <c r="E1476" s="22" t="n"/>
      <c r="F1476" s="18">
        <f>IF($B1476="","",IFERROR(INDEX(Materiais!$D$6:$D$405,MATCH($B1476,Materiais!$A$6:$A$405,0)),0))</f>
        <v/>
      </c>
      <c r="G1476" s="18">
        <f>IF(OR(E1476="",F1476=""),"",E1476*F1476)</f>
        <v/>
      </c>
    </row>
    <row r="1477">
      <c r="A1477" s="16" t="n"/>
      <c r="B1477" s="16" t="n"/>
      <c r="C1477" s="16">
        <f>IF($B1477="","",IFERROR(INDEX(Materiais!$B$6:$B$405,MATCH($B1477,Materiais!$A$6:$A$405,0)),"Código não cadastrado"))</f>
        <v/>
      </c>
      <c r="D1477" s="16">
        <f>IF($B1477="","",IFERROR(INDEX(Materiais!$C$6:$C$405,MATCH($B1477,Materiais!$A$6:$A$405,0)),""))</f>
        <v/>
      </c>
      <c r="E1477" s="22" t="n"/>
      <c r="F1477" s="18">
        <f>IF($B1477="","",IFERROR(INDEX(Materiais!$D$6:$D$405,MATCH($B1477,Materiais!$A$6:$A$405,0)),0))</f>
        <v/>
      </c>
      <c r="G1477" s="18">
        <f>IF(OR(E1477="",F1477=""),"",E1477*F1477)</f>
        <v/>
      </c>
    </row>
    <row r="1478">
      <c r="A1478" s="16" t="n"/>
      <c r="B1478" s="16" t="n"/>
      <c r="C1478" s="16">
        <f>IF($B1478="","",IFERROR(INDEX(Materiais!$B$6:$B$405,MATCH($B1478,Materiais!$A$6:$A$405,0)),"Código não cadastrado"))</f>
        <v/>
      </c>
      <c r="D1478" s="16">
        <f>IF($B1478="","",IFERROR(INDEX(Materiais!$C$6:$C$405,MATCH($B1478,Materiais!$A$6:$A$405,0)),""))</f>
        <v/>
      </c>
      <c r="E1478" s="22" t="n"/>
      <c r="F1478" s="18">
        <f>IF($B1478="","",IFERROR(INDEX(Materiais!$D$6:$D$405,MATCH($B1478,Materiais!$A$6:$A$405,0)),0))</f>
        <v/>
      </c>
      <c r="G1478" s="18">
        <f>IF(OR(E1478="",F1478=""),"",E1478*F1478)</f>
        <v/>
      </c>
    </row>
    <row r="1479">
      <c r="A1479" s="16" t="n"/>
      <c r="B1479" s="16" t="n"/>
      <c r="C1479" s="16">
        <f>IF($B1479="","",IFERROR(INDEX(Materiais!$B$6:$B$405,MATCH($B1479,Materiais!$A$6:$A$405,0)),"Código não cadastrado"))</f>
        <v/>
      </c>
      <c r="D1479" s="16">
        <f>IF($B1479="","",IFERROR(INDEX(Materiais!$C$6:$C$405,MATCH($B1479,Materiais!$A$6:$A$405,0)),""))</f>
        <v/>
      </c>
      <c r="E1479" s="22" t="n"/>
      <c r="F1479" s="18">
        <f>IF($B1479="","",IFERROR(INDEX(Materiais!$D$6:$D$405,MATCH($B1479,Materiais!$A$6:$A$405,0)),0))</f>
        <v/>
      </c>
      <c r="G1479" s="18">
        <f>IF(OR(E1479="",F1479=""),"",E1479*F1479)</f>
        <v/>
      </c>
    </row>
    <row r="1480">
      <c r="A1480" s="16" t="n"/>
      <c r="B1480" s="16" t="n"/>
      <c r="C1480" s="16">
        <f>IF($B1480="","",IFERROR(INDEX(Materiais!$B$6:$B$405,MATCH($B1480,Materiais!$A$6:$A$405,0)),"Código não cadastrado"))</f>
        <v/>
      </c>
      <c r="D1480" s="16">
        <f>IF($B1480="","",IFERROR(INDEX(Materiais!$C$6:$C$405,MATCH($B1480,Materiais!$A$6:$A$405,0)),""))</f>
        <v/>
      </c>
      <c r="E1480" s="22" t="n"/>
      <c r="F1480" s="18">
        <f>IF($B1480="","",IFERROR(INDEX(Materiais!$D$6:$D$405,MATCH($B1480,Materiais!$A$6:$A$405,0)),0))</f>
        <v/>
      </c>
      <c r="G1480" s="18">
        <f>IF(OR(E1480="",F1480=""),"",E1480*F1480)</f>
        <v/>
      </c>
    </row>
    <row r="1481">
      <c r="A1481" s="16" t="n"/>
      <c r="B1481" s="16" t="n"/>
      <c r="C1481" s="16">
        <f>IF($B1481="","",IFERROR(INDEX(Materiais!$B$6:$B$405,MATCH($B1481,Materiais!$A$6:$A$405,0)),"Código não cadastrado"))</f>
        <v/>
      </c>
      <c r="D1481" s="16">
        <f>IF($B1481="","",IFERROR(INDEX(Materiais!$C$6:$C$405,MATCH($B1481,Materiais!$A$6:$A$405,0)),""))</f>
        <v/>
      </c>
      <c r="E1481" s="22" t="n"/>
      <c r="F1481" s="18">
        <f>IF($B1481="","",IFERROR(INDEX(Materiais!$D$6:$D$405,MATCH($B1481,Materiais!$A$6:$A$405,0)),0))</f>
        <v/>
      </c>
      <c r="G1481" s="18">
        <f>IF(OR(E1481="",F1481=""),"",E1481*F1481)</f>
        <v/>
      </c>
    </row>
    <row r="1482">
      <c r="A1482" s="16" t="n"/>
      <c r="B1482" s="16" t="n"/>
      <c r="C1482" s="16">
        <f>IF($B1482="","",IFERROR(INDEX(Materiais!$B$6:$B$405,MATCH($B1482,Materiais!$A$6:$A$405,0)),"Código não cadastrado"))</f>
        <v/>
      </c>
      <c r="D1482" s="16">
        <f>IF($B1482="","",IFERROR(INDEX(Materiais!$C$6:$C$405,MATCH($B1482,Materiais!$A$6:$A$405,0)),""))</f>
        <v/>
      </c>
      <c r="E1482" s="22" t="n"/>
      <c r="F1482" s="18">
        <f>IF($B1482="","",IFERROR(INDEX(Materiais!$D$6:$D$405,MATCH($B1482,Materiais!$A$6:$A$405,0)),0))</f>
        <v/>
      </c>
      <c r="G1482" s="18">
        <f>IF(OR(E1482="",F1482=""),"",E1482*F1482)</f>
        <v/>
      </c>
    </row>
    <row r="1483">
      <c r="A1483" s="16" t="n"/>
      <c r="B1483" s="16" t="n"/>
      <c r="C1483" s="16">
        <f>IF($B1483="","",IFERROR(INDEX(Materiais!$B$6:$B$405,MATCH($B1483,Materiais!$A$6:$A$405,0)),"Código não cadastrado"))</f>
        <v/>
      </c>
      <c r="D1483" s="16">
        <f>IF($B1483="","",IFERROR(INDEX(Materiais!$C$6:$C$405,MATCH($B1483,Materiais!$A$6:$A$405,0)),""))</f>
        <v/>
      </c>
      <c r="E1483" s="22" t="n"/>
      <c r="F1483" s="18">
        <f>IF($B1483="","",IFERROR(INDEX(Materiais!$D$6:$D$405,MATCH($B1483,Materiais!$A$6:$A$405,0)),0))</f>
        <v/>
      </c>
      <c r="G1483" s="18">
        <f>IF(OR(E1483="",F1483=""),"",E1483*F1483)</f>
        <v/>
      </c>
    </row>
    <row r="1484">
      <c r="A1484" s="16" t="n"/>
      <c r="B1484" s="16" t="n"/>
      <c r="C1484" s="16">
        <f>IF($B1484="","",IFERROR(INDEX(Materiais!$B$6:$B$405,MATCH($B1484,Materiais!$A$6:$A$405,0)),"Código não cadastrado"))</f>
        <v/>
      </c>
      <c r="D1484" s="16">
        <f>IF($B1484="","",IFERROR(INDEX(Materiais!$C$6:$C$405,MATCH($B1484,Materiais!$A$6:$A$405,0)),""))</f>
        <v/>
      </c>
      <c r="E1484" s="22" t="n"/>
      <c r="F1484" s="18">
        <f>IF($B1484="","",IFERROR(INDEX(Materiais!$D$6:$D$405,MATCH($B1484,Materiais!$A$6:$A$405,0)),0))</f>
        <v/>
      </c>
      <c r="G1484" s="18">
        <f>IF(OR(E1484="",F1484=""),"",E1484*F1484)</f>
        <v/>
      </c>
    </row>
    <row r="1485">
      <c r="A1485" s="16" t="n"/>
      <c r="B1485" s="16" t="n"/>
      <c r="C1485" s="16">
        <f>IF($B1485="","",IFERROR(INDEX(Materiais!$B$6:$B$405,MATCH($B1485,Materiais!$A$6:$A$405,0)),"Código não cadastrado"))</f>
        <v/>
      </c>
      <c r="D1485" s="16">
        <f>IF($B1485="","",IFERROR(INDEX(Materiais!$C$6:$C$405,MATCH($B1485,Materiais!$A$6:$A$405,0)),""))</f>
        <v/>
      </c>
      <c r="E1485" s="22" t="n"/>
      <c r="F1485" s="18">
        <f>IF($B1485="","",IFERROR(INDEX(Materiais!$D$6:$D$405,MATCH($B1485,Materiais!$A$6:$A$405,0)),0))</f>
        <v/>
      </c>
      <c r="G1485" s="18">
        <f>IF(OR(E1485="",F1485=""),"",E1485*F1485)</f>
        <v/>
      </c>
    </row>
    <row r="1486">
      <c r="A1486" s="16" t="n"/>
      <c r="B1486" s="16" t="n"/>
      <c r="C1486" s="16">
        <f>IF($B1486="","",IFERROR(INDEX(Materiais!$B$6:$B$405,MATCH($B1486,Materiais!$A$6:$A$405,0)),"Código não cadastrado"))</f>
        <v/>
      </c>
      <c r="D1486" s="16">
        <f>IF($B1486="","",IFERROR(INDEX(Materiais!$C$6:$C$405,MATCH($B1486,Materiais!$A$6:$A$405,0)),""))</f>
        <v/>
      </c>
      <c r="E1486" s="22" t="n"/>
      <c r="F1486" s="18">
        <f>IF($B1486="","",IFERROR(INDEX(Materiais!$D$6:$D$405,MATCH($B1486,Materiais!$A$6:$A$405,0)),0))</f>
        <v/>
      </c>
      <c r="G1486" s="18">
        <f>IF(OR(E1486="",F1486=""),"",E1486*F1486)</f>
        <v/>
      </c>
    </row>
    <row r="1487">
      <c r="A1487" s="16" t="n"/>
      <c r="B1487" s="16" t="n"/>
      <c r="C1487" s="16">
        <f>IF($B1487="","",IFERROR(INDEX(Materiais!$B$6:$B$405,MATCH($B1487,Materiais!$A$6:$A$405,0)),"Código não cadastrado"))</f>
        <v/>
      </c>
      <c r="D1487" s="16">
        <f>IF($B1487="","",IFERROR(INDEX(Materiais!$C$6:$C$405,MATCH($B1487,Materiais!$A$6:$A$405,0)),""))</f>
        <v/>
      </c>
      <c r="E1487" s="22" t="n"/>
      <c r="F1487" s="18">
        <f>IF($B1487="","",IFERROR(INDEX(Materiais!$D$6:$D$405,MATCH($B1487,Materiais!$A$6:$A$405,0)),0))</f>
        <v/>
      </c>
      <c r="G1487" s="18">
        <f>IF(OR(E1487="",F1487=""),"",E1487*F1487)</f>
        <v/>
      </c>
    </row>
    <row r="1488">
      <c r="A1488" s="16" t="n"/>
      <c r="B1488" s="16" t="n"/>
      <c r="C1488" s="16">
        <f>IF($B1488="","",IFERROR(INDEX(Materiais!$B$6:$B$405,MATCH($B1488,Materiais!$A$6:$A$405,0)),"Código não cadastrado"))</f>
        <v/>
      </c>
      <c r="D1488" s="16">
        <f>IF($B1488="","",IFERROR(INDEX(Materiais!$C$6:$C$405,MATCH($B1488,Materiais!$A$6:$A$405,0)),""))</f>
        <v/>
      </c>
      <c r="E1488" s="22" t="n"/>
      <c r="F1488" s="18">
        <f>IF($B1488="","",IFERROR(INDEX(Materiais!$D$6:$D$405,MATCH($B1488,Materiais!$A$6:$A$405,0)),0))</f>
        <v/>
      </c>
      <c r="G1488" s="18">
        <f>IF(OR(E1488="",F1488=""),"",E1488*F1488)</f>
        <v/>
      </c>
    </row>
    <row r="1489">
      <c r="A1489" s="16" t="n"/>
      <c r="B1489" s="16" t="n"/>
      <c r="C1489" s="16">
        <f>IF($B1489="","",IFERROR(INDEX(Materiais!$B$6:$B$405,MATCH($B1489,Materiais!$A$6:$A$405,0)),"Código não cadastrado"))</f>
        <v/>
      </c>
      <c r="D1489" s="16">
        <f>IF($B1489="","",IFERROR(INDEX(Materiais!$C$6:$C$405,MATCH($B1489,Materiais!$A$6:$A$405,0)),""))</f>
        <v/>
      </c>
      <c r="E1489" s="22" t="n"/>
      <c r="F1489" s="18">
        <f>IF($B1489="","",IFERROR(INDEX(Materiais!$D$6:$D$405,MATCH($B1489,Materiais!$A$6:$A$405,0)),0))</f>
        <v/>
      </c>
      <c r="G1489" s="18">
        <f>IF(OR(E1489="",F1489=""),"",E1489*F1489)</f>
        <v/>
      </c>
    </row>
    <row r="1490">
      <c r="A1490" s="16" t="n"/>
      <c r="B1490" s="16" t="n"/>
      <c r="C1490" s="16">
        <f>IF($B1490="","",IFERROR(INDEX(Materiais!$B$6:$B$405,MATCH($B1490,Materiais!$A$6:$A$405,0)),"Código não cadastrado"))</f>
        <v/>
      </c>
      <c r="D1490" s="16">
        <f>IF($B1490="","",IFERROR(INDEX(Materiais!$C$6:$C$405,MATCH($B1490,Materiais!$A$6:$A$405,0)),""))</f>
        <v/>
      </c>
      <c r="E1490" s="22" t="n"/>
      <c r="F1490" s="18">
        <f>IF($B1490="","",IFERROR(INDEX(Materiais!$D$6:$D$405,MATCH($B1490,Materiais!$A$6:$A$405,0)),0))</f>
        <v/>
      </c>
      <c r="G1490" s="18">
        <f>IF(OR(E1490="",F1490=""),"",E1490*F1490)</f>
        <v/>
      </c>
    </row>
    <row r="1491">
      <c r="A1491" s="16" t="n"/>
      <c r="B1491" s="16" t="n"/>
      <c r="C1491" s="16">
        <f>IF($B1491="","",IFERROR(INDEX(Materiais!$B$6:$B$405,MATCH($B1491,Materiais!$A$6:$A$405,0)),"Código não cadastrado"))</f>
        <v/>
      </c>
      <c r="D1491" s="16">
        <f>IF($B1491="","",IFERROR(INDEX(Materiais!$C$6:$C$405,MATCH($B1491,Materiais!$A$6:$A$405,0)),""))</f>
        <v/>
      </c>
      <c r="E1491" s="22" t="n"/>
      <c r="F1491" s="18">
        <f>IF($B1491="","",IFERROR(INDEX(Materiais!$D$6:$D$405,MATCH($B1491,Materiais!$A$6:$A$405,0)),0))</f>
        <v/>
      </c>
      <c r="G1491" s="18">
        <f>IF(OR(E1491="",F1491=""),"",E1491*F1491)</f>
        <v/>
      </c>
    </row>
    <row r="1492">
      <c r="A1492" s="16" t="n"/>
      <c r="B1492" s="16" t="n"/>
      <c r="C1492" s="16">
        <f>IF($B1492="","",IFERROR(INDEX(Materiais!$B$6:$B$405,MATCH($B1492,Materiais!$A$6:$A$405,0)),"Código não cadastrado"))</f>
        <v/>
      </c>
      <c r="D1492" s="16">
        <f>IF($B1492="","",IFERROR(INDEX(Materiais!$C$6:$C$405,MATCH($B1492,Materiais!$A$6:$A$405,0)),""))</f>
        <v/>
      </c>
      <c r="E1492" s="22" t="n"/>
      <c r="F1492" s="18">
        <f>IF($B1492="","",IFERROR(INDEX(Materiais!$D$6:$D$405,MATCH($B1492,Materiais!$A$6:$A$405,0)),0))</f>
        <v/>
      </c>
      <c r="G1492" s="18">
        <f>IF(OR(E1492="",F1492=""),"",E1492*F1492)</f>
        <v/>
      </c>
    </row>
    <row r="1493">
      <c r="A1493" s="16" t="n"/>
      <c r="B1493" s="16" t="n"/>
      <c r="C1493" s="16">
        <f>IF($B1493="","",IFERROR(INDEX(Materiais!$B$6:$B$405,MATCH($B1493,Materiais!$A$6:$A$405,0)),"Código não cadastrado"))</f>
        <v/>
      </c>
      <c r="D1493" s="16">
        <f>IF($B1493="","",IFERROR(INDEX(Materiais!$C$6:$C$405,MATCH($B1493,Materiais!$A$6:$A$405,0)),""))</f>
        <v/>
      </c>
      <c r="E1493" s="22" t="n"/>
      <c r="F1493" s="18">
        <f>IF($B1493="","",IFERROR(INDEX(Materiais!$D$6:$D$405,MATCH($B1493,Materiais!$A$6:$A$405,0)),0))</f>
        <v/>
      </c>
      <c r="G1493" s="18">
        <f>IF(OR(E1493="",F1493=""),"",E1493*F1493)</f>
        <v/>
      </c>
    </row>
    <row r="1494">
      <c r="A1494" s="16" t="n"/>
      <c r="B1494" s="16" t="n"/>
      <c r="C1494" s="16">
        <f>IF($B1494="","",IFERROR(INDEX(Materiais!$B$6:$B$405,MATCH($B1494,Materiais!$A$6:$A$405,0)),"Código não cadastrado"))</f>
        <v/>
      </c>
      <c r="D1494" s="16">
        <f>IF($B1494="","",IFERROR(INDEX(Materiais!$C$6:$C$405,MATCH($B1494,Materiais!$A$6:$A$405,0)),""))</f>
        <v/>
      </c>
      <c r="E1494" s="22" t="n"/>
      <c r="F1494" s="18">
        <f>IF($B1494="","",IFERROR(INDEX(Materiais!$D$6:$D$405,MATCH($B1494,Materiais!$A$6:$A$405,0)),0))</f>
        <v/>
      </c>
      <c r="G1494" s="18">
        <f>IF(OR(E1494="",F1494=""),"",E1494*F1494)</f>
        <v/>
      </c>
    </row>
    <row r="1495">
      <c r="A1495" s="16" t="n"/>
      <c r="B1495" s="16" t="n"/>
      <c r="C1495" s="16">
        <f>IF($B1495="","",IFERROR(INDEX(Materiais!$B$6:$B$405,MATCH($B1495,Materiais!$A$6:$A$405,0)),"Código não cadastrado"))</f>
        <v/>
      </c>
      <c r="D1495" s="16">
        <f>IF($B1495="","",IFERROR(INDEX(Materiais!$C$6:$C$405,MATCH($B1495,Materiais!$A$6:$A$405,0)),""))</f>
        <v/>
      </c>
      <c r="E1495" s="22" t="n"/>
      <c r="F1495" s="18">
        <f>IF($B1495="","",IFERROR(INDEX(Materiais!$D$6:$D$405,MATCH($B1495,Materiais!$A$6:$A$405,0)),0))</f>
        <v/>
      </c>
      <c r="G1495" s="18">
        <f>IF(OR(E1495="",F1495=""),"",E1495*F1495)</f>
        <v/>
      </c>
    </row>
    <row r="1496">
      <c r="A1496" s="16" t="n"/>
      <c r="B1496" s="16" t="n"/>
      <c r="C1496" s="16">
        <f>IF($B1496="","",IFERROR(INDEX(Materiais!$B$6:$B$405,MATCH($B1496,Materiais!$A$6:$A$405,0)),"Código não cadastrado"))</f>
        <v/>
      </c>
      <c r="D1496" s="16">
        <f>IF($B1496="","",IFERROR(INDEX(Materiais!$C$6:$C$405,MATCH($B1496,Materiais!$A$6:$A$405,0)),""))</f>
        <v/>
      </c>
      <c r="E1496" s="22" t="n"/>
      <c r="F1496" s="18">
        <f>IF($B1496="","",IFERROR(INDEX(Materiais!$D$6:$D$405,MATCH($B1496,Materiais!$A$6:$A$405,0)),0))</f>
        <v/>
      </c>
      <c r="G1496" s="18">
        <f>IF(OR(E1496="",F1496=""),"",E1496*F1496)</f>
        <v/>
      </c>
    </row>
    <row r="1497">
      <c r="A1497" s="16" t="n"/>
      <c r="B1497" s="16" t="n"/>
      <c r="C1497" s="16">
        <f>IF($B1497="","",IFERROR(INDEX(Materiais!$B$6:$B$405,MATCH($B1497,Materiais!$A$6:$A$405,0)),"Código não cadastrado"))</f>
        <v/>
      </c>
      <c r="D1497" s="16">
        <f>IF($B1497="","",IFERROR(INDEX(Materiais!$C$6:$C$405,MATCH($B1497,Materiais!$A$6:$A$405,0)),""))</f>
        <v/>
      </c>
      <c r="E1497" s="22" t="n"/>
      <c r="F1497" s="18">
        <f>IF($B1497="","",IFERROR(INDEX(Materiais!$D$6:$D$405,MATCH($B1497,Materiais!$A$6:$A$405,0)),0))</f>
        <v/>
      </c>
      <c r="G1497" s="18">
        <f>IF(OR(E1497="",F1497=""),"",E1497*F1497)</f>
        <v/>
      </c>
    </row>
    <row r="1498">
      <c r="A1498" s="16" t="n"/>
      <c r="B1498" s="16" t="n"/>
      <c r="C1498" s="16">
        <f>IF($B1498="","",IFERROR(INDEX(Materiais!$B$6:$B$405,MATCH($B1498,Materiais!$A$6:$A$405,0)),"Código não cadastrado"))</f>
        <v/>
      </c>
      <c r="D1498" s="16">
        <f>IF($B1498="","",IFERROR(INDEX(Materiais!$C$6:$C$405,MATCH($B1498,Materiais!$A$6:$A$405,0)),""))</f>
        <v/>
      </c>
      <c r="E1498" s="22" t="n"/>
      <c r="F1498" s="18">
        <f>IF($B1498="","",IFERROR(INDEX(Materiais!$D$6:$D$405,MATCH($B1498,Materiais!$A$6:$A$405,0)),0))</f>
        <v/>
      </c>
      <c r="G1498" s="18">
        <f>IF(OR(E1498="",F1498=""),"",E1498*F1498)</f>
        <v/>
      </c>
    </row>
    <row r="1499">
      <c r="A1499" s="16" t="n"/>
      <c r="B1499" s="16" t="n"/>
      <c r="C1499" s="16">
        <f>IF($B1499="","",IFERROR(INDEX(Materiais!$B$6:$B$405,MATCH($B1499,Materiais!$A$6:$A$405,0)),"Código não cadastrado"))</f>
        <v/>
      </c>
      <c r="D1499" s="16">
        <f>IF($B1499="","",IFERROR(INDEX(Materiais!$C$6:$C$405,MATCH($B1499,Materiais!$A$6:$A$405,0)),""))</f>
        <v/>
      </c>
      <c r="E1499" s="22" t="n"/>
      <c r="F1499" s="18">
        <f>IF($B1499="","",IFERROR(INDEX(Materiais!$D$6:$D$405,MATCH($B1499,Materiais!$A$6:$A$405,0)),0))</f>
        <v/>
      </c>
      <c r="G1499" s="18">
        <f>IF(OR(E1499="",F1499=""),"",E1499*F1499)</f>
        <v/>
      </c>
    </row>
    <row r="1500">
      <c r="A1500" s="16" t="n"/>
      <c r="B1500" s="16" t="n"/>
      <c r="C1500" s="16">
        <f>IF($B1500="","",IFERROR(INDEX(Materiais!$B$6:$B$405,MATCH($B1500,Materiais!$A$6:$A$405,0)),"Código não cadastrado"))</f>
        <v/>
      </c>
      <c r="D1500" s="16">
        <f>IF($B1500="","",IFERROR(INDEX(Materiais!$C$6:$C$405,MATCH($B1500,Materiais!$A$6:$A$405,0)),""))</f>
        <v/>
      </c>
      <c r="E1500" s="22" t="n"/>
      <c r="F1500" s="18">
        <f>IF($B1500="","",IFERROR(INDEX(Materiais!$D$6:$D$405,MATCH($B1500,Materiais!$A$6:$A$405,0)),0))</f>
        <v/>
      </c>
      <c r="G1500" s="18">
        <f>IF(OR(E1500="",F1500=""),"",E1500*F1500)</f>
        <v/>
      </c>
    </row>
    <row r="1501">
      <c r="A1501" s="16" t="n"/>
      <c r="B1501" s="16" t="n"/>
      <c r="C1501" s="16">
        <f>IF($B1501="","",IFERROR(INDEX(Materiais!$B$6:$B$405,MATCH($B1501,Materiais!$A$6:$A$405,0)),"Código não cadastrado"))</f>
        <v/>
      </c>
      <c r="D1501" s="16">
        <f>IF($B1501="","",IFERROR(INDEX(Materiais!$C$6:$C$405,MATCH($B1501,Materiais!$A$6:$A$405,0)),""))</f>
        <v/>
      </c>
      <c r="E1501" s="22" t="n"/>
      <c r="F1501" s="18">
        <f>IF($B1501="","",IFERROR(INDEX(Materiais!$D$6:$D$405,MATCH($B1501,Materiais!$A$6:$A$405,0)),0))</f>
        <v/>
      </c>
      <c r="G1501" s="18">
        <f>IF(OR(E1501="",F1501=""),"",E1501*F1501)</f>
        <v/>
      </c>
    </row>
    <row r="1502">
      <c r="A1502" s="16" t="n"/>
      <c r="B1502" s="16" t="n"/>
      <c r="C1502" s="16">
        <f>IF($B1502="","",IFERROR(INDEX(Materiais!$B$6:$B$405,MATCH($B1502,Materiais!$A$6:$A$405,0)),"Código não cadastrado"))</f>
        <v/>
      </c>
      <c r="D1502" s="16">
        <f>IF($B1502="","",IFERROR(INDEX(Materiais!$C$6:$C$405,MATCH($B1502,Materiais!$A$6:$A$405,0)),""))</f>
        <v/>
      </c>
      <c r="E1502" s="22" t="n"/>
      <c r="F1502" s="18">
        <f>IF($B1502="","",IFERROR(INDEX(Materiais!$D$6:$D$405,MATCH($B1502,Materiais!$A$6:$A$405,0)),0))</f>
        <v/>
      </c>
      <c r="G1502" s="18">
        <f>IF(OR(E1502="",F1502=""),"",E1502*F1502)</f>
        <v/>
      </c>
    </row>
    <row r="1503">
      <c r="A1503" s="16" t="n"/>
      <c r="B1503" s="16" t="n"/>
      <c r="C1503" s="16">
        <f>IF($B1503="","",IFERROR(INDEX(Materiais!$B$6:$B$405,MATCH($B1503,Materiais!$A$6:$A$405,0)),"Código não cadastrado"))</f>
        <v/>
      </c>
      <c r="D1503" s="16">
        <f>IF($B1503="","",IFERROR(INDEX(Materiais!$C$6:$C$405,MATCH($B1503,Materiais!$A$6:$A$405,0)),""))</f>
        <v/>
      </c>
      <c r="E1503" s="22" t="n"/>
      <c r="F1503" s="18">
        <f>IF($B1503="","",IFERROR(INDEX(Materiais!$D$6:$D$405,MATCH($B1503,Materiais!$A$6:$A$405,0)),0))</f>
        <v/>
      </c>
      <c r="G1503" s="18">
        <f>IF(OR(E1503="",F1503=""),"",E1503*F1503)</f>
        <v/>
      </c>
    </row>
    <row r="1504">
      <c r="A1504" s="16" t="n"/>
      <c r="B1504" s="16" t="n"/>
      <c r="C1504" s="16">
        <f>IF($B1504="","",IFERROR(INDEX(Materiais!$B$6:$B$405,MATCH($B1504,Materiais!$A$6:$A$405,0)),"Código não cadastrado"))</f>
        <v/>
      </c>
      <c r="D1504" s="16">
        <f>IF($B1504="","",IFERROR(INDEX(Materiais!$C$6:$C$405,MATCH($B1504,Materiais!$A$6:$A$405,0)),""))</f>
        <v/>
      </c>
      <c r="E1504" s="22" t="n"/>
      <c r="F1504" s="18">
        <f>IF($B1504="","",IFERROR(INDEX(Materiais!$D$6:$D$405,MATCH($B1504,Materiais!$A$6:$A$405,0)),0))</f>
        <v/>
      </c>
      <c r="G1504" s="18">
        <f>IF(OR(E1504="",F1504=""),"",E1504*F1504)</f>
        <v/>
      </c>
    </row>
    <row r="1505">
      <c r="A1505" s="16" t="n"/>
      <c r="B1505" s="16" t="n"/>
      <c r="C1505" s="16">
        <f>IF($B1505="","",IFERROR(INDEX(Materiais!$B$6:$B$405,MATCH($B1505,Materiais!$A$6:$A$405,0)),"Código não cadastrado"))</f>
        <v/>
      </c>
      <c r="D1505" s="16">
        <f>IF($B1505="","",IFERROR(INDEX(Materiais!$C$6:$C$405,MATCH($B1505,Materiais!$A$6:$A$405,0)),""))</f>
        <v/>
      </c>
      <c r="E1505" s="22" t="n"/>
      <c r="F1505" s="18">
        <f>IF($B1505="","",IFERROR(INDEX(Materiais!$D$6:$D$405,MATCH($B1505,Materiais!$A$6:$A$405,0)),0))</f>
        <v/>
      </c>
      <c r="G1505" s="18">
        <f>IF(OR(E1505="",F1505=""),"",E1505*F1505)</f>
        <v/>
      </c>
    </row>
  </sheetData>
  <autoFilter ref="A5:G1505"/>
  <dataValidations count="1">
    <dataValidation sqref="B6:B1505" showDropDown="0" showInputMessage="0" showErrorMessage="1" allowBlank="1" errorTitle="Valor fora da lista" error="Valor fora da lista. Confirme se está correto." type="list" errorStyle="warning">
      <formula1>Materiais!$A$6:$A$405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</cols>
  <sheetData>
    <row r="1" ht="26" customHeight="1">
      <c r="A1" s="6" t="inlineStr">
        <is>
          <t>Custos indiretos do mês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A4" s="8" t="inlineStr">
        <is>
          <t>Total dos custos indiretos:</t>
        </is>
      </c>
      <c r="B4" s="23">
        <f>SUM(B6:B105)</f>
        <v/>
      </c>
    </row>
    <row r="5" ht="32" customHeight="1">
      <c r="A5" s="12" t="inlineStr">
        <is>
          <t>Descrição</t>
        </is>
      </c>
      <c r="B5" s="12" t="inlineStr">
        <is>
          <t>Valor no mês</t>
        </is>
      </c>
    </row>
    <row r="6">
      <c r="A6" s="10" t="inlineStr">
        <is>
          <t>Aluguel da cozinha</t>
        </is>
      </c>
      <c r="B6" s="9" t="n">
        <v>1800</v>
      </c>
    </row>
    <row r="7">
      <c r="A7" s="10" t="inlineStr">
        <is>
          <t>Energia e gás</t>
        </is>
      </c>
      <c r="B7" s="9" t="n">
        <v>650</v>
      </c>
    </row>
    <row r="8">
      <c r="A8" s="10" t="inlineStr">
        <is>
          <t>Material de limpeza</t>
        </is>
      </c>
      <c r="B8" s="9" t="n">
        <v>220</v>
      </c>
    </row>
    <row r="9">
      <c r="A9" s="10" t="inlineStr">
        <is>
          <t>Depreciação dos equipamentos (estimativa)</t>
        </is>
      </c>
      <c r="B9" s="9" t="n">
        <v>300</v>
      </c>
    </row>
    <row r="10">
      <c r="A10" s="16" t="n"/>
      <c r="B10" s="18" t="n"/>
    </row>
    <row r="11">
      <c r="A11" s="16" t="n"/>
      <c r="B11" s="18" t="n"/>
    </row>
    <row r="12">
      <c r="A12" s="16" t="n"/>
      <c r="B12" s="18" t="n"/>
    </row>
    <row r="13">
      <c r="A13" s="16" t="n"/>
      <c r="B13" s="18" t="n"/>
    </row>
    <row r="14">
      <c r="A14" s="16" t="n"/>
      <c r="B14" s="18" t="n"/>
    </row>
    <row r="15">
      <c r="A15" s="16" t="n"/>
      <c r="B15" s="18" t="n"/>
    </row>
    <row r="16">
      <c r="A16" s="16" t="n"/>
      <c r="B16" s="18" t="n"/>
    </row>
    <row r="17">
      <c r="A17" s="16" t="n"/>
      <c r="B17" s="18" t="n"/>
    </row>
    <row r="18">
      <c r="A18" s="16" t="n"/>
      <c r="B18" s="18" t="n"/>
    </row>
    <row r="19">
      <c r="A19" s="16" t="n"/>
      <c r="B19" s="18" t="n"/>
    </row>
    <row r="20">
      <c r="A20" s="16" t="n"/>
      <c r="B20" s="18" t="n"/>
    </row>
    <row r="21">
      <c r="A21" s="16" t="n"/>
      <c r="B21" s="18" t="n"/>
    </row>
    <row r="22">
      <c r="A22" s="16" t="n"/>
      <c r="B22" s="18" t="n"/>
    </row>
    <row r="23">
      <c r="A23" s="16" t="n"/>
      <c r="B23" s="18" t="n"/>
    </row>
    <row r="24">
      <c r="A24" s="16" t="n"/>
      <c r="B24" s="18" t="n"/>
    </row>
    <row r="25">
      <c r="A25" s="16" t="n"/>
      <c r="B25" s="18" t="n"/>
    </row>
    <row r="26">
      <c r="A26" s="16" t="n"/>
      <c r="B26" s="18" t="n"/>
    </row>
    <row r="27">
      <c r="A27" s="16" t="n"/>
      <c r="B27" s="18" t="n"/>
    </row>
    <row r="28">
      <c r="A28" s="16" t="n"/>
      <c r="B28" s="18" t="n"/>
    </row>
    <row r="29">
      <c r="A29" s="16" t="n"/>
      <c r="B29" s="18" t="n"/>
    </row>
    <row r="30">
      <c r="A30" s="16" t="n"/>
      <c r="B30" s="18" t="n"/>
    </row>
    <row r="31">
      <c r="A31" s="16" t="n"/>
      <c r="B31" s="18" t="n"/>
    </row>
    <row r="32">
      <c r="A32" s="16" t="n"/>
      <c r="B32" s="18" t="n"/>
    </row>
    <row r="33">
      <c r="A33" s="16" t="n"/>
      <c r="B33" s="18" t="n"/>
    </row>
    <row r="34">
      <c r="A34" s="16" t="n"/>
      <c r="B34" s="18" t="n"/>
    </row>
    <row r="35">
      <c r="A35" s="16" t="n"/>
      <c r="B35" s="18" t="n"/>
    </row>
    <row r="36">
      <c r="A36" s="16" t="n"/>
      <c r="B36" s="18" t="n"/>
    </row>
    <row r="37">
      <c r="A37" s="16" t="n"/>
      <c r="B37" s="18" t="n"/>
    </row>
    <row r="38">
      <c r="A38" s="16" t="n"/>
      <c r="B38" s="18" t="n"/>
    </row>
    <row r="39">
      <c r="A39" s="16" t="n"/>
      <c r="B39" s="18" t="n"/>
    </row>
    <row r="40">
      <c r="A40" s="16" t="n"/>
      <c r="B40" s="18" t="n"/>
    </row>
    <row r="41">
      <c r="A41" s="16" t="n"/>
      <c r="B41" s="18" t="n"/>
    </row>
    <row r="42">
      <c r="A42" s="16" t="n"/>
      <c r="B42" s="18" t="n"/>
    </row>
    <row r="43">
      <c r="A43" s="16" t="n"/>
      <c r="B43" s="18" t="n"/>
    </row>
    <row r="44">
      <c r="A44" s="16" t="n"/>
      <c r="B44" s="18" t="n"/>
    </row>
    <row r="45">
      <c r="A45" s="16" t="n"/>
      <c r="B45" s="18" t="n"/>
    </row>
    <row r="46">
      <c r="A46" s="16" t="n"/>
      <c r="B46" s="18" t="n"/>
    </row>
    <row r="47">
      <c r="A47" s="16" t="n"/>
      <c r="B47" s="18" t="n"/>
    </row>
    <row r="48">
      <c r="A48" s="16" t="n"/>
      <c r="B48" s="18" t="n"/>
    </row>
    <row r="49">
      <c r="A49" s="16" t="n"/>
      <c r="B49" s="18" t="n"/>
    </row>
    <row r="50">
      <c r="A50" s="16" t="n"/>
      <c r="B50" s="18" t="n"/>
    </row>
    <row r="51">
      <c r="A51" s="16" t="n"/>
      <c r="B51" s="18" t="n"/>
    </row>
    <row r="52">
      <c r="A52" s="16" t="n"/>
      <c r="B52" s="18" t="n"/>
    </row>
    <row r="53">
      <c r="A53" s="16" t="n"/>
      <c r="B53" s="18" t="n"/>
    </row>
    <row r="54">
      <c r="A54" s="16" t="n"/>
      <c r="B54" s="18" t="n"/>
    </row>
    <row r="55">
      <c r="A55" s="16" t="n"/>
      <c r="B55" s="18" t="n"/>
    </row>
    <row r="56">
      <c r="A56" s="16" t="n"/>
      <c r="B56" s="18" t="n"/>
    </row>
    <row r="57">
      <c r="A57" s="16" t="n"/>
      <c r="B57" s="18" t="n"/>
    </row>
    <row r="58">
      <c r="A58" s="16" t="n"/>
      <c r="B58" s="18" t="n"/>
    </row>
    <row r="59">
      <c r="A59" s="16" t="n"/>
      <c r="B59" s="18" t="n"/>
    </row>
    <row r="60">
      <c r="A60" s="16" t="n"/>
      <c r="B60" s="18" t="n"/>
    </row>
    <row r="61">
      <c r="A61" s="16" t="n"/>
      <c r="B61" s="18" t="n"/>
    </row>
    <row r="62">
      <c r="A62" s="16" t="n"/>
      <c r="B62" s="18" t="n"/>
    </row>
    <row r="63">
      <c r="A63" s="16" t="n"/>
      <c r="B63" s="18" t="n"/>
    </row>
    <row r="64">
      <c r="A64" s="16" t="n"/>
      <c r="B64" s="18" t="n"/>
    </row>
    <row r="65">
      <c r="A65" s="16" t="n"/>
      <c r="B65" s="18" t="n"/>
    </row>
    <row r="66">
      <c r="A66" s="16" t="n"/>
      <c r="B66" s="18" t="n"/>
    </row>
    <row r="67">
      <c r="A67" s="16" t="n"/>
      <c r="B67" s="18" t="n"/>
    </row>
    <row r="68">
      <c r="A68" s="16" t="n"/>
      <c r="B68" s="18" t="n"/>
    </row>
    <row r="69">
      <c r="A69" s="16" t="n"/>
      <c r="B69" s="18" t="n"/>
    </row>
    <row r="70">
      <c r="A70" s="16" t="n"/>
      <c r="B70" s="18" t="n"/>
    </row>
    <row r="71">
      <c r="A71" s="16" t="n"/>
      <c r="B71" s="18" t="n"/>
    </row>
    <row r="72">
      <c r="A72" s="16" t="n"/>
      <c r="B72" s="18" t="n"/>
    </row>
    <row r="73">
      <c r="A73" s="16" t="n"/>
      <c r="B73" s="18" t="n"/>
    </row>
    <row r="74">
      <c r="A74" s="16" t="n"/>
      <c r="B74" s="18" t="n"/>
    </row>
    <row r="75">
      <c r="A75" s="16" t="n"/>
      <c r="B75" s="18" t="n"/>
    </row>
    <row r="76">
      <c r="A76" s="16" t="n"/>
      <c r="B76" s="18" t="n"/>
    </row>
    <row r="77">
      <c r="A77" s="16" t="n"/>
      <c r="B77" s="18" t="n"/>
    </row>
    <row r="78">
      <c r="A78" s="16" t="n"/>
      <c r="B78" s="18" t="n"/>
    </row>
    <row r="79">
      <c r="A79" s="16" t="n"/>
      <c r="B79" s="18" t="n"/>
    </row>
    <row r="80">
      <c r="A80" s="16" t="n"/>
      <c r="B80" s="18" t="n"/>
    </row>
    <row r="81">
      <c r="A81" s="16" t="n"/>
      <c r="B81" s="18" t="n"/>
    </row>
    <row r="82">
      <c r="A82" s="16" t="n"/>
      <c r="B82" s="18" t="n"/>
    </row>
    <row r="83">
      <c r="A83" s="16" t="n"/>
      <c r="B83" s="18" t="n"/>
    </row>
    <row r="84">
      <c r="A84" s="16" t="n"/>
      <c r="B84" s="18" t="n"/>
    </row>
    <row r="85">
      <c r="A85" s="16" t="n"/>
      <c r="B85" s="18" t="n"/>
    </row>
    <row r="86">
      <c r="A86" s="16" t="n"/>
      <c r="B86" s="18" t="n"/>
    </row>
    <row r="87">
      <c r="A87" s="16" t="n"/>
      <c r="B87" s="18" t="n"/>
    </row>
    <row r="88">
      <c r="A88" s="16" t="n"/>
      <c r="B88" s="18" t="n"/>
    </row>
    <row r="89">
      <c r="A89" s="16" t="n"/>
      <c r="B89" s="18" t="n"/>
    </row>
    <row r="90">
      <c r="A90" s="16" t="n"/>
      <c r="B90" s="18" t="n"/>
    </row>
    <row r="91">
      <c r="A91" s="16" t="n"/>
      <c r="B91" s="18" t="n"/>
    </row>
    <row r="92">
      <c r="A92" s="16" t="n"/>
      <c r="B92" s="18" t="n"/>
    </row>
    <row r="93">
      <c r="A93" s="16" t="n"/>
      <c r="B93" s="18" t="n"/>
    </row>
    <row r="94">
      <c r="A94" s="16" t="n"/>
      <c r="B94" s="18" t="n"/>
    </row>
    <row r="95">
      <c r="A95" s="16" t="n"/>
      <c r="B95" s="18" t="n"/>
    </row>
    <row r="96">
      <c r="A96" s="16" t="n"/>
      <c r="B96" s="18" t="n"/>
    </row>
    <row r="97">
      <c r="A97" s="16" t="n"/>
      <c r="B97" s="18" t="n"/>
    </row>
    <row r="98">
      <c r="A98" s="16" t="n"/>
      <c r="B98" s="18" t="n"/>
    </row>
    <row r="99">
      <c r="A99" s="16" t="n"/>
      <c r="B99" s="18" t="n"/>
    </row>
    <row r="100">
      <c r="A100" s="16" t="n"/>
      <c r="B100" s="18" t="n"/>
    </row>
    <row r="101">
      <c r="A101" s="16" t="n"/>
      <c r="B101" s="18" t="n"/>
    </row>
    <row r="102">
      <c r="A102" s="16" t="n"/>
      <c r="B102" s="18" t="n"/>
    </row>
    <row r="103">
      <c r="A103" s="16" t="n"/>
      <c r="B103" s="18" t="n"/>
    </row>
    <row r="104">
      <c r="A104" s="16" t="n"/>
      <c r="B104" s="18" t="n"/>
    </row>
    <row r="105">
      <c r="A105" s="16" t="n"/>
      <c r="B105" s="18" t="n"/>
    </row>
  </sheetData>
  <autoFilter ref="A5:B105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4" t="inlineStr">
        <is>
          <t>Critérios de rateio</t>
        </is>
      </c>
      <c r="B5" s="24" t="inlineStr">
        <is>
          <t>Unidades</t>
        </is>
      </c>
    </row>
    <row r="6">
      <c r="A6" s="16" t="inlineStr">
        <is>
          <t>Horas de mão de obra</t>
        </is>
      </c>
      <c r="B6" s="16" t="inlineStr">
        <is>
          <t>KG</t>
        </is>
      </c>
    </row>
    <row r="7">
      <c r="A7" s="16" t="inlineStr">
        <is>
          <t>Quantidade produzida</t>
        </is>
      </c>
      <c r="B7" s="16" t="inlineStr">
        <is>
          <t>G</t>
        </is>
      </c>
    </row>
    <row r="8">
      <c r="A8" s="16" t="inlineStr">
        <is>
          <t>Custo de material</t>
        </is>
      </c>
      <c r="B8" s="16" t="inlineStr">
        <is>
          <t>L</t>
        </is>
      </c>
    </row>
    <row r="9">
      <c r="B9" s="16" t="inlineStr">
        <is>
          <t>ML</t>
        </is>
      </c>
    </row>
    <row r="10">
      <c r="B10" s="16" t="inlineStr">
        <is>
          <t>UN</t>
        </is>
      </c>
    </row>
    <row r="11">
      <c r="B11" s="16" t="inlineStr">
        <is>
          <t>M</t>
        </is>
      </c>
    </row>
    <row r="12">
      <c r="B12" s="16" t="inlineStr">
        <is>
          <t>CENTO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custo de produção</dc:title>
  <dcterms:created xmlns:dcterms="http://purl.org/dc/terms/" xmlns:xsi="http://www.w3.org/2001/XMLSchema-instance" xsi:type="dcterms:W3CDTF">2026-10-02T21:19:28Z</dcterms:created>
  <dcterms:modified xmlns:dcterms="http://purl.org/dc/terms/" xmlns:xsi="http://www.w3.org/2001/XMLSchema-instance" xsi:type="dcterms:W3CDTF">2026-10-02T21:19:28Z</dcterms:modified>
</cp:coreProperties>
</file>