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o usar" sheetId="1" state="visible" r:id="rId1"/>
    <sheet xmlns:r="http://schemas.openxmlformats.org/officeDocument/2006/relationships" name="Contratos" sheetId="2" state="visible" r:id="rId2"/>
    <sheet xmlns:r="http://schemas.openxmlformats.org/officeDocument/2006/relationships" name="Equipamentos" sheetId="3" state="visible" r:id="rId3"/>
    <sheet xmlns:r="http://schemas.openxmlformats.org/officeDocument/2006/relationships" name="Manutenção" sheetId="4" state="visible" r:id="rId4"/>
    <sheet xmlns:r="http://schemas.openxmlformats.org/officeDocument/2006/relationships" name="Listas" sheetId="5" state="visible" r:id="rId5"/>
  </sheets>
  <definedNames>
    <definedName name="_xlnm._FilterDatabase" localSheetId="1" hidden="1">'Contratos'!$A$5:$S$2005</definedName>
    <definedName name="_xlnm._FilterDatabase" localSheetId="2" hidden="1">'Equipamentos'!$A$5:$I$405</definedName>
    <definedName name="_xlnm._FilterDatabase" localSheetId="3" hidden="1">'Manutenção'!$A$5:$I$1505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R$&quot; #,##0.00;[Red]-&quot;R$&quot; #,##0.00"/>
    <numFmt numFmtId="165" formatCode="dd/mm/yyyy"/>
  </numFmts>
  <fonts count="10">
    <font>
      <name val="Calibri"/>
      <family val="2"/>
      <color theme="1"/>
      <sz val="11"/>
      <scheme val="minor"/>
    </font>
    <font>
      <b val="1"/>
      <color rgb="00001741"/>
      <sz val="18"/>
    </font>
    <font>
      <color rgb="001482F2"/>
      <sz val="10"/>
      <u val="single"/>
    </font>
    <font>
      <b val="1"/>
      <color rgb="00001741"/>
      <sz val="13"/>
    </font>
    <font>
      <b val="1"/>
      <color rgb="001482F2"/>
      <u val="single"/>
    </font>
    <font>
      <b val="1"/>
      <color rgb="00001741"/>
      <sz val="16"/>
    </font>
    <font>
      <i val="1"/>
      <color rgb="005B6B86"/>
      <sz val="9"/>
    </font>
    <font>
      <b val="1"/>
      <color rgb="00FFFFFF"/>
    </font>
    <font>
      <b val="1"/>
      <color rgb="00001741"/>
    </font>
    <font>
      <b val="1"/>
    </font>
  </fonts>
  <fills count="6">
    <fill>
      <patternFill/>
    </fill>
    <fill>
      <patternFill patternType="gray125"/>
    </fill>
    <fill>
      <patternFill patternType="solid">
        <fgColor rgb="00E8F1FE"/>
      </patternFill>
    </fill>
    <fill>
      <patternFill patternType="solid">
        <fgColor rgb="00001741"/>
      </patternFill>
    </fill>
    <fill>
      <patternFill patternType="solid">
        <fgColor rgb="005B6B86"/>
      </patternFill>
    </fill>
    <fill>
      <patternFill patternType="solid">
        <fgColor rgb="00FFF4CC"/>
      </patternFill>
    </fill>
  </fills>
  <borders count="2">
    <border>
      <left/>
      <right/>
      <top/>
      <bottom/>
      <diagonal/>
    </border>
    <border>
      <left style="thin">
        <color rgb="00D0D7E2"/>
      </left>
      <right style="thin">
        <color rgb="00D0D7E2"/>
      </right>
      <top style="thin">
        <color rgb="00D0D7E2"/>
      </top>
      <bottom style="thin">
        <color rgb="00D0D7E2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2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8" fillId="0" borderId="0" pivotButton="0" quotePrefix="0" xfId="0"/>
    <xf numFmtId="164" fontId="9" fillId="0" borderId="0" pivotButton="0" quotePrefix="0" xfId="0"/>
    <xf numFmtId="0" fontId="7" fillId="3" borderId="1" applyAlignment="1" pivotButton="0" quotePrefix="0" xfId="0">
      <alignment horizontal="center" vertical="center" wrapText="1"/>
    </xf>
    <xf numFmtId="0" fontId="7" fillId="4" borderId="1" applyAlignment="1" pivotButton="0" quotePrefix="0" xfId="0">
      <alignment horizontal="center" vertical="center" wrapText="1"/>
    </xf>
    <xf numFmtId="0" fontId="0" fillId="5" borderId="1" pivotButton="0" quotePrefix="0" xfId="0"/>
    <xf numFmtId="165" fontId="0" fillId="5" borderId="1" pivotButton="0" quotePrefix="0" xfId="0"/>
    <xf numFmtId="1" fontId="0" fillId="5" borderId="1" pivotButton="0" quotePrefix="0" xfId="0"/>
    <xf numFmtId="164" fontId="0" fillId="5" borderId="1" pivotButton="0" quotePrefix="0" xfId="0"/>
    <xf numFmtId="0" fontId="0" fillId="0" borderId="1" pivotButton="0" quotePrefix="0" xfId="0"/>
    <xf numFmtId="165" fontId="0" fillId="0" borderId="1" pivotButton="0" quotePrefix="0" xfId="0"/>
    <xf numFmtId="1" fontId="0" fillId="0" borderId="1" pivotButton="0" quotePrefix="0" xfId="0"/>
    <xf numFmtId="164" fontId="0" fillId="0" borderId="1" pivotButton="0" quotePrefix="0" xfId="0"/>
    <xf numFmtId="3" fontId="0" fillId="5" borderId="1" pivotButton="0" quotePrefix="0" xfId="0"/>
    <xf numFmtId="3" fontId="0" fillId="0" borderId="1" pivotButton="0" quotePrefix="0" xfId="0"/>
    <xf numFmtId="0" fontId="7" fillId="3" borderId="1" pivotButton="0" quotePrefix="0" xfId="0"/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2E1"/>
        </patternFill>
      </fill>
    </dxf>
    <dxf>
      <font>
        <b val="1"/>
        <color rgb="008A5A00"/>
      </font>
      <fill>
        <patternFill patternType="solid">
          <fgColor rgb="00FFE9B3"/>
        </patternFill>
      </fill>
    </dxf>
    <dxf>
      <font>
        <b val="1"/>
        <color rgb="001E7B3C"/>
      </font>
      <fill>
        <patternFill patternType="solid">
          <fgColor rgb="00DDF5E4"/>
        </patternFill>
      </fill>
    </dxf>
    <dxf>
      <font>
        <b val="1"/>
        <color rgb="000B5DE3"/>
      </font>
      <fill>
        <patternFill patternType="solid">
          <fgColor rgb="00DCEB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beevix.com.br/planilhas" TargetMode="External" Id="rId1"/><Relationship Type="http://schemas.openxmlformats.org/officeDocument/2006/relationships/hyperlink" Target="https://beevix.com.br/precos" TargetMode="Externa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3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4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5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1:B31"/>
  <sheetViews>
    <sheetView showGridLines="0" tabSelected="1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1">
      <c r="B1" s="1" t="inlineStr">
        <is>
          <t>Planilha de controle de locação de equipamentos</t>
        </is>
      </c>
    </row>
    <row r="2">
      <c r="B2" s="2" t="inlineStr">
        <is>
          <t>Modelo gratuito Beevix · beevix.com.br</t>
        </is>
      </c>
    </row>
    <row r="4" ht="48" customHeight="1">
      <c r="B4" s="3" t="inlineStr">
        <is>
          <t>Controle os contratos de locação de cada equipamento: cliente, saída, devolução prevista e real, valor fechado, dias de atraso, avarias, recebido e saldo a receber. A aba "Equipamentos" mostra o que está locado, o que está disponível e qual máquina passou da data da próxima manutenção preventiva.</t>
        </is>
      </c>
    </row>
    <row r="6">
      <c r="B6" s="4" t="inlineStr">
        <is>
          <t>Como usar</t>
        </is>
      </c>
    </row>
    <row r="7" ht="32" customHeight="1">
      <c r="B7" s="3" t="inlineStr">
        <is>
          <t>1. Na aba "Equipamentos", cadastre cada máquina com código, número de série ou patrimônio e o valor da diária de tabela.</t>
        </is>
      </c>
    </row>
    <row r="8" ht="32" customHeight="1">
      <c r="B8" s="3" t="inlineStr">
        <is>
          <t>2. A cada locação, lance uma linha em "Contratos" com o número do contrato, o cliente, o código do equipamento, a data de saída, a devolução prevista e o valor fechado.</t>
        </is>
      </c>
    </row>
    <row r="9" ht="32" customHeight="1">
      <c r="B9" s="3" t="inlineStr">
        <is>
          <t>3. Na devolução, preencha a data real e, se houver, o valor de avarias. A planilha calcula os dias de atraso e um valor de referência para eles (diária de tabela × dias).</t>
        </is>
      </c>
    </row>
    <row r="10" ht="18" customHeight="1">
      <c r="B10" s="3" t="inlineStr">
        <is>
          <t>4. Lance o que o cliente já pagou em "Recebido" e acompanhe o "Saldo a receber".</t>
        </is>
      </c>
    </row>
    <row r="11" ht="32" customHeight="1">
      <c r="B11" s="3" t="inlineStr">
        <is>
          <t>5. Registre cada manutenção na aba "Manutenção", com custo, horímetro e a data da próxima preventiva. A aba "Equipamentos" passa a mostrar MANUTENÇÃO VENCIDA quando essa data chega.</t>
        </is>
      </c>
    </row>
    <row r="12" ht="48" customHeight="1">
      <c r="B12" s="3" t="inlineStr">
        <is>
          <t>6. Se o equipamento sai com nota fiscal de remessa, anote o número na coluna própria. O CFOP de referência da tabela oficial é 5908/6908 (remessa em comodato ou locação) e 5909/6909 no retorno; confirme com a contabilidade.</t>
        </is>
      </c>
    </row>
    <row r="14">
      <c r="B14" s="4" t="inlineStr">
        <is>
          <t>Legenda</t>
        </is>
      </c>
    </row>
    <row r="15" ht="18" customHeight="1">
      <c r="B15" s="3" t="inlineStr">
        <is>
          <t>• Fundo AMARELO claro = dado de EXEMPLO, fictício. Apague o conteúdo dessas células antes de usar.</t>
        </is>
      </c>
    </row>
    <row r="16" ht="18" customHeight="1">
      <c r="B16" s="3" t="inlineStr">
        <is>
          <t>• Cabeçalho AZUL-ESCURO = coluna para você preencher.</t>
        </is>
      </c>
    </row>
    <row r="17" ht="18" customHeight="1">
      <c r="B17" s="3" t="inlineStr">
        <is>
          <t>• Cabeçalho CINZA = coluna com fórmula. Não digite nela: o valor é calculado sozinho.</t>
        </is>
      </c>
    </row>
    <row r="18" ht="18" customHeight="1">
      <c r="B18" s="3" t="inlineStr">
        <is>
          <t>• Células com seta ao clicar têm lista suspensa. Os itens das listas ficam na aba "Listas".</t>
        </is>
      </c>
    </row>
    <row r="20">
      <c r="B20" s="4" t="inlineStr">
        <is>
          <t>Limitações desta planilha</t>
        </is>
      </c>
    </row>
    <row r="21" ht="18" customHeight="1">
      <c r="B21" s="3" t="inlineStr">
        <is>
          <t>• Não emite contrato, nota fiscal nem boleto: guarda os números.</t>
        </is>
      </c>
    </row>
    <row r="22" ht="32" customHeight="1">
      <c r="B22" s="3" t="inlineStr">
        <is>
          <t>• O valor dos dias extras é só referência (diária de tabela × dias de atraso). O que vale é a regra do seu contrato.</t>
        </is>
      </c>
    </row>
    <row r="23" ht="32" customHeight="1">
      <c r="B23" s="3" t="inlineStr">
        <is>
          <t>• Um contrato por linha e um equipamento por contrato. Contrato com várias máquinas ocupa uma linha para cada uma.</t>
        </is>
      </c>
    </row>
    <row r="24" ht="18" customHeight="1">
      <c r="B24" s="3" t="inlineStr">
        <is>
          <t>• Não calcula reajuste nem medição mensal de contratos longos.</t>
        </is>
      </c>
    </row>
    <row r="26">
      <c r="B26" s="4" t="inlineStr">
        <is>
          <t>Quando vale passar para um sistema</t>
        </is>
      </c>
    </row>
    <row r="27" ht="18" customHeight="1">
      <c r="B27" s="3" t="inlineStr">
        <is>
          <t>• Quando a frota de equipamentos e os contratos ativos não cabem mais na cabeça de quem atende o balcão.</t>
        </is>
      </c>
    </row>
    <row r="28" ht="18" customHeight="1">
      <c r="B28" s="3" t="inlineStr">
        <is>
          <t>• Quando a cobrança recorrente de contratos mensais precisa sair sem digitação todo mês.</t>
        </is>
      </c>
    </row>
    <row r="29" ht="18" customHeight="1">
      <c r="B29" s="3" t="inlineStr">
        <is>
          <t>• Quando a ordem de serviço da manutenção precisa estar ligada ao equipamento e ao histórico de locação.</t>
        </is>
      </c>
    </row>
    <row r="31">
      <c r="B31" s="5" t="inlineStr">
        <is>
          <t>Conheça o Beevix, ERP online com estoque, vendas, notas fiscais e financeiro: beevix.com.br/precos</t>
        </is>
      </c>
    </row>
  </sheetData>
  <hyperlinks>
    <hyperlink xmlns:r="http://schemas.openxmlformats.org/officeDocument/2006/relationships" ref="B2" r:id="rId1"/>
    <hyperlink xmlns:r="http://schemas.openxmlformats.org/officeDocument/2006/relationships" ref="B31" r:id="rId2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2005"/>
  <sheetViews>
    <sheetView showGridLines="0" tabSelected="0" workbookViewId="0">
      <pane xSplit="2" ySplit="5" topLeftCell="C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26" customWidth="1" min="2" max="2"/>
    <col width="18" customWidth="1" min="3" max="3"/>
    <col width="10" customWidth="1" min="4" max="4"/>
    <col width="26" customWidth="1" min="5" max="5"/>
    <col width="12" customWidth="1" min="6" max="6"/>
    <col width="12" customWidth="1" min="7" max="7"/>
    <col width="12" customWidth="1" min="8" max="8"/>
    <col width="10" customWidth="1" min="9" max="9"/>
    <col width="9" customWidth="1" min="10" max="10"/>
    <col width="14" customWidth="1" min="11" max="11"/>
    <col width="14" customWidth="1" min="12" max="12"/>
    <col width="13" customWidth="1" min="13" max="13"/>
    <col width="11" customWidth="1" min="14" max="14"/>
    <col width="13" customWidth="1" min="15" max="15"/>
    <col width="14" customWidth="1" min="16" max="16"/>
    <col width="14" customWidth="1" min="17" max="17"/>
    <col width="18" customWidth="1" min="18" max="18"/>
    <col width="28" customWidth="1" min="19" max="19"/>
  </cols>
  <sheetData>
    <row r="1" ht="26" customHeight="1">
      <c r="A1" s="6" t="inlineStr">
        <is>
          <t>Contratos de locação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4">
      <c r="O4" s="8" t="inlineStr">
        <is>
          <t>A receber:</t>
        </is>
      </c>
      <c r="Q4" s="9">
        <f>SUM(Q6:Q2005)</f>
        <v/>
      </c>
    </row>
    <row r="5" ht="32" customHeight="1">
      <c r="A5" s="10" t="inlineStr">
        <is>
          <t>Contrato nº</t>
        </is>
      </c>
      <c r="B5" s="10" t="inlineStr">
        <is>
          <t>Cliente</t>
        </is>
      </c>
      <c r="C5" s="10" t="inlineStr">
        <is>
          <t>CPF/CNPJ</t>
        </is>
      </c>
      <c r="D5" s="10" t="inlineStr">
        <is>
          <t>Código do equipamento</t>
        </is>
      </c>
      <c r="E5" s="11" t="inlineStr">
        <is>
          <t>Equipamento</t>
        </is>
      </c>
      <c r="F5" s="10" t="inlineStr">
        <is>
          <t>Data de saída</t>
        </is>
      </c>
      <c r="G5" s="10" t="inlineStr">
        <is>
          <t>Devolução prevista</t>
        </is>
      </c>
      <c r="H5" s="10" t="inlineStr">
        <is>
          <t>Data da devolução</t>
        </is>
      </c>
      <c r="I5" s="11" t="inlineStr">
        <is>
          <t>Dias contratados</t>
        </is>
      </c>
      <c r="J5" s="11" t="inlineStr">
        <is>
          <t>Dias de atraso</t>
        </is>
      </c>
      <c r="K5" s="10" t="inlineStr">
        <is>
          <t>Valor fechado do contrato</t>
        </is>
      </c>
      <c r="L5" s="11" t="inlineStr">
        <is>
          <t>Referência dos dias extras</t>
        </is>
      </c>
      <c r="M5" s="10" t="inlineStr">
        <is>
          <t>Avarias e outros</t>
        </is>
      </c>
      <c r="N5" s="10" t="inlineStr">
        <is>
          <t>NF de remessa nº</t>
        </is>
      </c>
      <c r="O5" s="10" t="inlineStr">
        <is>
          <t>Recebido</t>
        </is>
      </c>
      <c r="P5" s="11" t="inlineStr">
        <is>
          <t>Total do contrato</t>
        </is>
      </c>
      <c r="Q5" s="11" t="inlineStr">
        <is>
          <t>Saldo a receber</t>
        </is>
      </c>
      <c r="R5" s="11" t="inlineStr">
        <is>
          <t>Situação</t>
        </is>
      </c>
      <c r="S5" s="10" t="inlineStr">
        <is>
          <t>Observações</t>
        </is>
      </c>
    </row>
    <row r="6">
      <c r="A6" s="12" t="inlineStr">
        <is>
          <t>L-0412</t>
        </is>
      </c>
      <c r="B6" s="12" t="inlineStr">
        <is>
          <t>Construtora Exemplo</t>
        </is>
      </c>
      <c r="C6" s="12" t="inlineStr">
        <is>
          <t>00.000.000/0001-00</t>
        </is>
      </c>
      <c r="D6" s="12" t="inlineStr">
        <is>
          <t>E01</t>
        </is>
      </c>
      <c r="E6" s="12">
        <f>IF($D6="","",IFERROR(INDEX(Equipamentos!$B$6:$B$405,MATCH($D6,Equipamentos!$A$6:$A$405,0)),"Código não cadastrado"))</f>
        <v/>
      </c>
      <c r="F6" s="13" t="n">
        <v>46313</v>
      </c>
      <c r="G6" s="13" t="n">
        <v>46323</v>
      </c>
      <c r="H6" s="13" t="n"/>
      <c r="I6" s="14">
        <f>IF(OR(F6="",G6=""),"",G6-F6)</f>
        <v/>
      </c>
      <c r="J6" s="14">
        <f>IF(OR(F6="",G6=""),"",MAX(0,IF(H6&lt;&gt;"",H6,TODAY())-G6))</f>
        <v/>
      </c>
      <c r="K6" s="15" t="n">
        <v>5200</v>
      </c>
      <c r="L6" s="15">
        <f>IF(J6="","",J6*IFERROR(INDEX(Equipamentos!$D$6:$D$405,MATCH($D6,Equipamentos!$A$6:$A$405,0)),0))</f>
        <v/>
      </c>
      <c r="M6" s="15" t="n"/>
      <c r="N6" s="12" t="inlineStr">
        <is>
          <t>3310</t>
        </is>
      </c>
      <c r="O6" s="15" t="n">
        <v>2600</v>
      </c>
      <c r="P6" s="15">
        <f>IF($A6="","",N(K6)+N(L6)+N(M6))</f>
        <v/>
      </c>
      <c r="Q6" s="15">
        <f>IF($A6="","",P6-N(O6))</f>
        <v/>
      </c>
      <c r="R6" s="12">
        <f>IF(OR($A6="",F6=""),"",IF(H6&lt;&gt;"",IF(Q6&gt;0,"DEVOLVIDO, A RECEBER","ENCERRADO"),IF(G6="","EM LOCAÇÃO",IF(TODAY()&gt;G6,"ATRASADO",IF(G6-TODAY()&lt;=3,"DEVOLVE EM 3 DIAS","EM LOCAÇÃO")))))</f>
        <v/>
      </c>
      <c r="S6" s="12" t="inlineStr"/>
    </row>
    <row r="7">
      <c r="A7" s="12" t="inlineStr">
        <is>
          <t>L-0415</t>
        </is>
      </c>
      <c r="B7" s="12" t="inlineStr">
        <is>
          <t>Eventos Modelo</t>
        </is>
      </c>
      <c r="C7" s="12" t="inlineStr">
        <is>
          <t>11.111.111/0001-11</t>
        </is>
      </c>
      <c r="D7" s="12" t="inlineStr">
        <is>
          <t>E02</t>
        </is>
      </c>
      <c r="E7" s="12">
        <f>IF($D7="","",IFERROR(INDEX(Equipamentos!$B$6:$B$405,MATCH($D7,Equipamentos!$A$6:$A$405,0)),"Código não cadastrado"))</f>
        <v/>
      </c>
      <c r="F7" s="13" t="n">
        <v>46320</v>
      </c>
      <c r="G7" s="13" t="n">
        <v>46327</v>
      </c>
      <c r="H7" s="13" t="n"/>
      <c r="I7" s="14">
        <f>IF(OR(F7="",G7=""),"",G7-F7)</f>
        <v/>
      </c>
      <c r="J7" s="14">
        <f>IF(OR(F7="",G7=""),"",MAX(0,IF(H7&lt;&gt;"",H7,TODAY())-G7))</f>
        <v/>
      </c>
      <c r="K7" s="15" t="n">
        <v>1900</v>
      </c>
      <c r="L7" s="15">
        <f>IF(J7="","",J7*IFERROR(INDEX(Equipamentos!$D$6:$D$405,MATCH($D7,Equipamentos!$A$6:$A$405,0)),0))</f>
        <v/>
      </c>
      <c r="M7" s="15" t="n"/>
      <c r="N7" s="12" t="inlineStr"/>
      <c r="O7" s="15" t="n">
        <v>1900</v>
      </c>
      <c r="P7" s="15">
        <f>IF($A7="","",N(K7)+N(L7)+N(M7))</f>
        <v/>
      </c>
      <c r="Q7" s="15">
        <f>IF($A7="","",P7-N(O7))</f>
        <v/>
      </c>
      <c r="R7" s="12">
        <f>IF(OR($A7="",F7=""),"",IF(H7&lt;&gt;"",IF(Q7&gt;0,"DEVOLVIDO, A RECEBER","ENCERRADO"),IF(G7="","EM LOCAÇÃO",IF(TODAY()&gt;G7,"ATRASADO",IF(G7-TODAY()&lt;=3,"DEVOLVE EM 3 DIAS","EM LOCAÇÃO")))))</f>
        <v/>
      </c>
      <c r="S7" s="12" t="inlineStr">
        <is>
          <t>Pago no Pix</t>
        </is>
      </c>
    </row>
    <row r="8">
      <c r="A8" s="12" t="inlineStr">
        <is>
          <t>L-0398</t>
        </is>
      </c>
      <c r="B8" s="12" t="inlineStr">
        <is>
          <t>Obra Teste</t>
        </is>
      </c>
      <c r="C8" s="12" t="inlineStr">
        <is>
          <t>22.222.222/0001-22</t>
        </is>
      </c>
      <c r="D8" s="12" t="inlineStr">
        <is>
          <t>E03</t>
        </is>
      </c>
      <c r="E8" s="12">
        <f>IF($D8="","",IFERROR(INDEX(Equipamentos!$B$6:$B$405,MATCH($D8,Equipamentos!$A$6:$A$405,0)),"Código não cadastrado"))</f>
        <v/>
      </c>
      <c r="F8" s="13" t="n">
        <v>46285</v>
      </c>
      <c r="G8" s="13" t="n">
        <v>46315</v>
      </c>
      <c r="H8" s="13" t="n">
        <v>46315</v>
      </c>
      <c r="I8" s="14">
        <f>IF(OR(F8="",G8=""),"",G8-F8)</f>
        <v/>
      </c>
      <c r="J8" s="14">
        <f>IF(OR(F8="",G8=""),"",MAX(0,IF(H8&lt;&gt;"",H8,TODAY())-G8))</f>
        <v/>
      </c>
      <c r="K8" s="15" t="n">
        <v>1600</v>
      </c>
      <c r="L8" s="15">
        <f>IF(J8="","",J8*IFERROR(INDEX(Equipamentos!$D$6:$D$405,MATCH($D8,Equipamentos!$A$6:$A$405,0)),0))</f>
        <v/>
      </c>
      <c r="M8" s="15" t="n">
        <v>180</v>
      </c>
      <c r="N8" s="12" t="inlineStr"/>
      <c r="O8" s="15" t="n">
        <v>1600</v>
      </c>
      <c r="P8" s="15">
        <f>IF($A8="","",N(K8)+N(L8)+N(M8))</f>
        <v/>
      </c>
      <c r="Q8" s="15">
        <f>IF($A8="","",P8-N(O8))</f>
        <v/>
      </c>
      <c r="R8" s="12">
        <f>IF(OR($A8="",F8=""),"",IF(H8&lt;&gt;"",IF(Q8&gt;0,"DEVOLVIDO, A RECEBER","ENCERRADO"),IF(G8="","EM LOCAÇÃO",IF(TODAY()&gt;G8,"ATRASADO",IF(G8-TODAY()&lt;=3,"DEVOLVE EM 3 DIAS","EM LOCAÇÃO")))))</f>
        <v/>
      </c>
      <c r="S8" s="12" t="inlineStr">
        <is>
          <t>Pá da hélice trocada</t>
        </is>
      </c>
    </row>
    <row r="9">
      <c r="A9" s="12" t="inlineStr">
        <is>
          <t>L-0420</t>
        </is>
      </c>
      <c r="B9" s="12" t="inlineStr">
        <is>
          <t>Construtora Exemplo</t>
        </is>
      </c>
      <c r="C9" s="12" t="inlineStr">
        <is>
          <t>00.000.000/0001-00</t>
        </is>
      </c>
      <c r="D9" s="12" t="inlineStr">
        <is>
          <t>E04</t>
        </is>
      </c>
      <c r="E9" s="12">
        <f>IF($D9="","",IFERROR(INDEX(Equipamentos!$B$6:$B$405,MATCH($D9,Equipamentos!$A$6:$A$405,0)),"Código não cadastrado"))</f>
        <v/>
      </c>
      <c r="F9" s="13" t="n">
        <v>46324</v>
      </c>
      <c r="G9" s="13" t="n">
        <v>46354</v>
      </c>
      <c r="H9" s="13" t="n"/>
      <c r="I9" s="14">
        <f>IF(OR(F9="",G9=""),"",G9-F9)</f>
        <v/>
      </c>
      <c r="J9" s="14">
        <f>IF(OR(F9="",G9=""),"",MAX(0,IF(H9&lt;&gt;"",H9,TODAY())-G9))</f>
        <v/>
      </c>
      <c r="K9" s="15" t="n">
        <v>2400</v>
      </c>
      <c r="L9" s="15">
        <f>IF(J9="","",J9*IFERROR(INDEX(Equipamentos!$D$6:$D$405,MATCH($D9,Equipamentos!$A$6:$A$405,0)),0))</f>
        <v/>
      </c>
      <c r="M9" s="15" t="n"/>
      <c r="N9" s="12" t="inlineStr"/>
      <c r="O9" s="15" t="n">
        <v>0</v>
      </c>
      <c r="P9" s="15">
        <f>IF($A9="","",N(K9)+N(L9)+N(M9))</f>
        <v/>
      </c>
      <c r="Q9" s="15">
        <f>IF($A9="","",P9-N(O9))</f>
        <v/>
      </c>
      <c r="R9" s="12">
        <f>IF(OR($A9="",F9=""),"",IF(H9&lt;&gt;"",IF(Q9&gt;0,"DEVOLVIDO, A RECEBER","ENCERRADO"),IF(G9="","EM LOCAÇÃO",IF(TODAY()&gt;G9,"ATRASADO",IF(G9-TODAY()&lt;=3,"DEVOLVE EM 3 DIAS","EM LOCAÇÃO")))))</f>
        <v/>
      </c>
      <c r="S9" s="12" t="inlineStr">
        <is>
          <t>Mensal</t>
        </is>
      </c>
    </row>
    <row r="10">
      <c r="A10" s="16" t="n"/>
      <c r="B10" s="16" t="n"/>
      <c r="C10" s="16" t="n"/>
      <c r="D10" s="16" t="n"/>
      <c r="E10" s="16">
        <f>IF($D10="","",IFERROR(INDEX(Equipamentos!$B$6:$B$405,MATCH($D10,Equipamentos!$A$6:$A$405,0)),"Código não cadastrado"))</f>
        <v/>
      </c>
      <c r="F10" s="17" t="n"/>
      <c r="G10" s="17" t="n"/>
      <c r="H10" s="17" t="n"/>
      <c r="I10" s="18">
        <f>IF(OR(F10="",G10=""),"",G10-F10)</f>
        <v/>
      </c>
      <c r="J10" s="18">
        <f>IF(OR(F10="",G10=""),"",MAX(0,IF(H10&lt;&gt;"",H10,TODAY())-G10))</f>
        <v/>
      </c>
      <c r="K10" s="19" t="n"/>
      <c r="L10" s="19">
        <f>IF(J10="","",J10*IFERROR(INDEX(Equipamentos!$D$6:$D$405,MATCH($D10,Equipamentos!$A$6:$A$405,0)),0))</f>
        <v/>
      </c>
      <c r="M10" s="19" t="n"/>
      <c r="N10" s="16" t="n"/>
      <c r="O10" s="19" t="n"/>
      <c r="P10" s="19">
        <f>IF($A10="","",N(K10)+N(L10)+N(M10))</f>
        <v/>
      </c>
      <c r="Q10" s="19">
        <f>IF($A10="","",P10-N(O10))</f>
        <v/>
      </c>
      <c r="R10" s="16">
        <f>IF(OR($A10="",F10=""),"",IF(H10&lt;&gt;"",IF(Q10&gt;0,"DEVOLVIDO, A RECEBER","ENCERRADO"),IF(G10="","EM LOCAÇÃO",IF(TODAY()&gt;G10,"ATRASADO",IF(G10-TODAY()&lt;=3,"DEVOLVE EM 3 DIAS","EM LOCAÇÃO")))))</f>
        <v/>
      </c>
      <c r="S10" s="16" t="n"/>
    </row>
    <row r="11">
      <c r="A11" s="16" t="n"/>
      <c r="B11" s="16" t="n"/>
      <c r="C11" s="16" t="n"/>
      <c r="D11" s="16" t="n"/>
      <c r="E11" s="16">
        <f>IF($D11="","",IFERROR(INDEX(Equipamentos!$B$6:$B$405,MATCH($D11,Equipamentos!$A$6:$A$405,0)),"Código não cadastrado"))</f>
        <v/>
      </c>
      <c r="F11" s="17" t="n"/>
      <c r="G11" s="17" t="n"/>
      <c r="H11" s="17" t="n"/>
      <c r="I11" s="18">
        <f>IF(OR(F11="",G11=""),"",G11-F11)</f>
        <v/>
      </c>
      <c r="J11" s="18">
        <f>IF(OR(F11="",G11=""),"",MAX(0,IF(H11&lt;&gt;"",H11,TODAY())-G11))</f>
        <v/>
      </c>
      <c r="K11" s="19" t="n"/>
      <c r="L11" s="19">
        <f>IF(J11="","",J11*IFERROR(INDEX(Equipamentos!$D$6:$D$405,MATCH($D11,Equipamentos!$A$6:$A$405,0)),0))</f>
        <v/>
      </c>
      <c r="M11" s="19" t="n"/>
      <c r="N11" s="16" t="n"/>
      <c r="O11" s="19" t="n"/>
      <c r="P11" s="19">
        <f>IF($A11="","",N(K11)+N(L11)+N(M11))</f>
        <v/>
      </c>
      <c r="Q11" s="19">
        <f>IF($A11="","",P11-N(O11))</f>
        <v/>
      </c>
      <c r="R11" s="16">
        <f>IF(OR($A11="",F11=""),"",IF(H11&lt;&gt;"",IF(Q11&gt;0,"DEVOLVIDO, A RECEBER","ENCERRADO"),IF(G11="","EM LOCAÇÃO",IF(TODAY()&gt;G11,"ATRASADO",IF(G11-TODAY()&lt;=3,"DEVOLVE EM 3 DIAS","EM LOCAÇÃO")))))</f>
        <v/>
      </c>
      <c r="S11" s="16" t="n"/>
    </row>
    <row r="12">
      <c r="A12" s="16" t="n"/>
      <c r="B12" s="16" t="n"/>
      <c r="C12" s="16" t="n"/>
      <c r="D12" s="16" t="n"/>
      <c r="E12" s="16">
        <f>IF($D12="","",IFERROR(INDEX(Equipamentos!$B$6:$B$405,MATCH($D12,Equipamentos!$A$6:$A$405,0)),"Código não cadastrado"))</f>
        <v/>
      </c>
      <c r="F12" s="17" t="n"/>
      <c r="G12" s="17" t="n"/>
      <c r="H12" s="17" t="n"/>
      <c r="I12" s="18">
        <f>IF(OR(F12="",G12=""),"",G12-F12)</f>
        <v/>
      </c>
      <c r="J12" s="18">
        <f>IF(OR(F12="",G12=""),"",MAX(0,IF(H12&lt;&gt;"",H12,TODAY())-G12))</f>
        <v/>
      </c>
      <c r="K12" s="19" t="n"/>
      <c r="L12" s="19">
        <f>IF(J12="","",J12*IFERROR(INDEX(Equipamentos!$D$6:$D$405,MATCH($D12,Equipamentos!$A$6:$A$405,0)),0))</f>
        <v/>
      </c>
      <c r="M12" s="19" t="n"/>
      <c r="N12" s="16" t="n"/>
      <c r="O12" s="19" t="n"/>
      <c r="P12" s="19">
        <f>IF($A12="","",N(K12)+N(L12)+N(M12))</f>
        <v/>
      </c>
      <c r="Q12" s="19">
        <f>IF($A12="","",P12-N(O12))</f>
        <v/>
      </c>
      <c r="R12" s="16">
        <f>IF(OR($A12="",F12=""),"",IF(H12&lt;&gt;"",IF(Q12&gt;0,"DEVOLVIDO, A RECEBER","ENCERRADO"),IF(G12="","EM LOCAÇÃO",IF(TODAY()&gt;G12,"ATRASADO",IF(G12-TODAY()&lt;=3,"DEVOLVE EM 3 DIAS","EM LOCAÇÃO")))))</f>
        <v/>
      </c>
      <c r="S12" s="16" t="n"/>
    </row>
    <row r="13">
      <c r="A13" s="16" t="n"/>
      <c r="B13" s="16" t="n"/>
      <c r="C13" s="16" t="n"/>
      <c r="D13" s="16" t="n"/>
      <c r="E13" s="16">
        <f>IF($D13="","",IFERROR(INDEX(Equipamentos!$B$6:$B$405,MATCH($D13,Equipamentos!$A$6:$A$405,0)),"Código não cadastrado"))</f>
        <v/>
      </c>
      <c r="F13" s="17" t="n"/>
      <c r="G13" s="17" t="n"/>
      <c r="H13" s="17" t="n"/>
      <c r="I13" s="18">
        <f>IF(OR(F13="",G13=""),"",G13-F13)</f>
        <v/>
      </c>
      <c r="J13" s="18">
        <f>IF(OR(F13="",G13=""),"",MAX(0,IF(H13&lt;&gt;"",H13,TODAY())-G13))</f>
        <v/>
      </c>
      <c r="K13" s="19" t="n"/>
      <c r="L13" s="19">
        <f>IF(J13="","",J13*IFERROR(INDEX(Equipamentos!$D$6:$D$405,MATCH($D13,Equipamentos!$A$6:$A$405,0)),0))</f>
        <v/>
      </c>
      <c r="M13" s="19" t="n"/>
      <c r="N13" s="16" t="n"/>
      <c r="O13" s="19" t="n"/>
      <c r="P13" s="19">
        <f>IF($A13="","",N(K13)+N(L13)+N(M13))</f>
        <v/>
      </c>
      <c r="Q13" s="19">
        <f>IF($A13="","",P13-N(O13))</f>
        <v/>
      </c>
      <c r="R13" s="16">
        <f>IF(OR($A13="",F13=""),"",IF(H13&lt;&gt;"",IF(Q13&gt;0,"DEVOLVIDO, A RECEBER","ENCERRADO"),IF(G13="","EM LOCAÇÃO",IF(TODAY()&gt;G13,"ATRASADO",IF(G13-TODAY()&lt;=3,"DEVOLVE EM 3 DIAS","EM LOCAÇÃO")))))</f>
        <v/>
      </c>
      <c r="S13" s="16" t="n"/>
    </row>
    <row r="14">
      <c r="A14" s="16" t="n"/>
      <c r="B14" s="16" t="n"/>
      <c r="C14" s="16" t="n"/>
      <c r="D14" s="16" t="n"/>
      <c r="E14" s="16">
        <f>IF($D14="","",IFERROR(INDEX(Equipamentos!$B$6:$B$405,MATCH($D14,Equipamentos!$A$6:$A$405,0)),"Código não cadastrado"))</f>
        <v/>
      </c>
      <c r="F14" s="17" t="n"/>
      <c r="G14" s="17" t="n"/>
      <c r="H14" s="17" t="n"/>
      <c r="I14" s="18">
        <f>IF(OR(F14="",G14=""),"",G14-F14)</f>
        <v/>
      </c>
      <c r="J14" s="18">
        <f>IF(OR(F14="",G14=""),"",MAX(0,IF(H14&lt;&gt;"",H14,TODAY())-G14))</f>
        <v/>
      </c>
      <c r="K14" s="19" t="n"/>
      <c r="L14" s="19">
        <f>IF(J14="","",J14*IFERROR(INDEX(Equipamentos!$D$6:$D$405,MATCH($D14,Equipamentos!$A$6:$A$405,0)),0))</f>
        <v/>
      </c>
      <c r="M14" s="19" t="n"/>
      <c r="N14" s="16" t="n"/>
      <c r="O14" s="19" t="n"/>
      <c r="P14" s="19">
        <f>IF($A14="","",N(K14)+N(L14)+N(M14))</f>
        <v/>
      </c>
      <c r="Q14" s="19">
        <f>IF($A14="","",P14-N(O14))</f>
        <v/>
      </c>
      <c r="R14" s="16">
        <f>IF(OR($A14="",F14=""),"",IF(H14&lt;&gt;"",IF(Q14&gt;0,"DEVOLVIDO, A RECEBER","ENCERRADO"),IF(G14="","EM LOCAÇÃO",IF(TODAY()&gt;G14,"ATRASADO",IF(G14-TODAY()&lt;=3,"DEVOLVE EM 3 DIAS","EM LOCAÇÃO")))))</f>
        <v/>
      </c>
      <c r="S14" s="16" t="n"/>
    </row>
    <row r="15">
      <c r="A15" s="16" t="n"/>
      <c r="B15" s="16" t="n"/>
      <c r="C15" s="16" t="n"/>
      <c r="D15" s="16" t="n"/>
      <c r="E15" s="16">
        <f>IF($D15="","",IFERROR(INDEX(Equipamentos!$B$6:$B$405,MATCH($D15,Equipamentos!$A$6:$A$405,0)),"Código não cadastrado"))</f>
        <v/>
      </c>
      <c r="F15" s="17" t="n"/>
      <c r="G15" s="17" t="n"/>
      <c r="H15" s="17" t="n"/>
      <c r="I15" s="18">
        <f>IF(OR(F15="",G15=""),"",G15-F15)</f>
        <v/>
      </c>
      <c r="J15" s="18">
        <f>IF(OR(F15="",G15=""),"",MAX(0,IF(H15&lt;&gt;"",H15,TODAY())-G15))</f>
        <v/>
      </c>
      <c r="K15" s="19" t="n"/>
      <c r="L15" s="19">
        <f>IF(J15="","",J15*IFERROR(INDEX(Equipamentos!$D$6:$D$405,MATCH($D15,Equipamentos!$A$6:$A$405,0)),0))</f>
        <v/>
      </c>
      <c r="M15" s="19" t="n"/>
      <c r="N15" s="16" t="n"/>
      <c r="O15" s="19" t="n"/>
      <c r="P15" s="19">
        <f>IF($A15="","",N(K15)+N(L15)+N(M15))</f>
        <v/>
      </c>
      <c r="Q15" s="19">
        <f>IF($A15="","",P15-N(O15))</f>
        <v/>
      </c>
      <c r="R15" s="16">
        <f>IF(OR($A15="",F15=""),"",IF(H15&lt;&gt;"",IF(Q15&gt;0,"DEVOLVIDO, A RECEBER","ENCERRADO"),IF(G15="","EM LOCAÇÃO",IF(TODAY()&gt;G15,"ATRASADO",IF(G15-TODAY()&lt;=3,"DEVOLVE EM 3 DIAS","EM LOCAÇÃO")))))</f>
        <v/>
      </c>
      <c r="S15" s="16" t="n"/>
    </row>
    <row r="16">
      <c r="A16" s="16" t="n"/>
      <c r="B16" s="16" t="n"/>
      <c r="C16" s="16" t="n"/>
      <c r="D16" s="16" t="n"/>
      <c r="E16" s="16">
        <f>IF($D16="","",IFERROR(INDEX(Equipamentos!$B$6:$B$405,MATCH($D16,Equipamentos!$A$6:$A$405,0)),"Código não cadastrado"))</f>
        <v/>
      </c>
      <c r="F16" s="17" t="n"/>
      <c r="G16" s="17" t="n"/>
      <c r="H16" s="17" t="n"/>
      <c r="I16" s="18">
        <f>IF(OR(F16="",G16=""),"",G16-F16)</f>
        <v/>
      </c>
      <c r="J16" s="18">
        <f>IF(OR(F16="",G16=""),"",MAX(0,IF(H16&lt;&gt;"",H16,TODAY())-G16))</f>
        <v/>
      </c>
      <c r="K16" s="19" t="n"/>
      <c r="L16" s="19">
        <f>IF(J16="","",J16*IFERROR(INDEX(Equipamentos!$D$6:$D$405,MATCH($D16,Equipamentos!$A$6:$A$405,0)),0))</f>
        <v/>
      </c>
      <c r="M16" s="19" t="n"/>
      <c r="N16" s="16" t="n"/>
      <c r="O16" s="19" t="n"/>
      <c r="P16" s="19">
        <f>IF($A16="","",N(K16)+N(L16)+N(M16))</f>
        <v/>
      </c>
      <c r="Q16" s="19">
        <f>IF($A16="","",P16-N(O16))</f>
        <v/>
      </c>
      <c r="R16" s="16">
        <f>IF(OR($A16="",F16=""),"",IF(H16&lt;&gt;"",IF(Q16&gt;0,"DEVOLVIDO, A RECEBER","ENCERRADO"),IF(G16="","EM LOCAÇÃO",IF(TODAY()&gt;G16,"ATRASADO",IF(G16-TODAY()&lt;=3,"DEVOLVE EM 3 DIAS","EM LOCAÇÃO")))))</f>
        <v/>
      </c>
      <c r="S16" s="16" t="n"/>
    </row>
    <row r="17">
      <c r="A17" s="16" t="n"/>
      <c r="B17" s="16" t="n"/>
      <c r="C17" s="16" t="n"/>
      <c r="D17" s="16" t="n"/>
      <c r="E17" s="16">
        <f>IF($D17="","",IFERROR(INDEX(Equipamentos!$B$6:$B$405,MATCH($D17,Equipamentos!$A$6:$A$405,0)),"Código não cadastrado"))</f>
        <v/>
      </c>
      <c r="F17" s="17" t="n"/>
      <c r="G17" s="17" t="n"/>
      <c r="H17" s="17" t="n"/>
      <c r="I17" s="18">
        <f>IF(OR(F17="",G17=""),"",G17-F17)</f>
        <v/>
      </c>
      <c r="J17" s="18">
        <f>IF(OR(F17="",G17=""),"",MAX(0,IF(H17&lt;&gt;"",H17,TODAY())-G17))</f>
        <v/>
      </c>
      <c r="K17" s="19" t="n"/>
      <c r="L17" s="19">
        <f>IF(J17="","",J17*IFERROR(INDEX(Equipamentos!$D$6:$D$405,MATCH($D17,Equipamentos!$A$6:$A$405,0)),0))</f>
        <v/>
      </c>
      <c r="M17" s="19" t="n"/>
      <c r="N17" s="16" t="n"/>
      <c r="O17" s="19" t="n"/>
      <c r="P17" s="19">
        <f>IF($A17="","",N(K17)+N(L17)+N(M17))</f>
        <v/>
      </c>
      <c r="Q17" s="19">
        <f>IF($A17="","",P17-N(O17))</f>
        <v/>
      </c>
      <c r="R17" s="16">
        <f>IF(OR($A17="",F17=""),"",IF(H17&lt;&gt;"",IF(Q17&gt;0,"DEVOLVIDO, A RECEBER","ENCERRADO"),IF(G17="","EM LOCAÇÃO",IF(TODAY()&gt;G17,"ATRASADO",IF(G17-TODAY()&lt;=3,"DEVOLVE EM 3 DIAS","EM LOCAÇÃO")))))</f>
        <v/>
      </c>
      <c r="S17" s="16" t="n"/>
    </row>
    <row r="18">
      <c r="A18" s="16" t="n"/>
      <c r="B18" s="16" t="n"/>
      <c r="C18" s="16" t="n"/>
      <c r="D18" s="16" t="n"/>
      <c r="E18" s="16">
        <f>IF($D18="","",IFERROR(INDEX(Equipamentos!$B$6:$B$405,MATCH($D18,Equipamentos!$A$6:$A$405,0)),"Código não cadastrado"))</f>
        <v/>
      </c>
      <c r="F18" s="17" t="n"/>
      <c r="G18" s="17" t="n"/>
      <c r="H18" s="17" t="n"/>
      <c r="I18" s="18">
        <f>IF(OR(F18="",G18=""),"",G18-F18)</f>
        <v/>
      </c>
      <c r="J18" s="18">
        <f>IF(OR(F18="",G18=""),"",MAX(0,IF(H18&lt;&gt;"",H18,TODAY())-G18))</f>
        <v/>
      </c>
      <c r="K18" s="19" t="n"/>
      <c r="L18" s="19">
        <f>IF(J18="","",J18*IFERROR(INDEX(Equipamentos!$D$6:$D$405,MATCH($D18,Equipamentos!$A$6:$A$405,0)),0))</f>
        <v/>
      </c>
      <c r="M18" s="19" t="n"/>
      <c r="N18" s="16" t="n"/>
      <c r="O18" s="19" t="n"/>
      <c r="P18" s="19">
        <f>IF($A18="","",N(K18)+N(L18)+N(M18))</f>
        <v/>
      </c>
      <c r="Q18" s="19">
        <f>IF($A18="","",P18-N(O18))</f>
        <v/>
      </c>
      <c r="R18" s="16">
        <f>IF(OR($A18="",F18=""),"",IF(H18&lt;&gt;"",IF(Q18&gt;0,"DEVOLVIDO, A RECEBER","ENCERRADO"),IF(G18="","EM LOCAÇÃO",IF(TODAY()&gt;G18,"ATRASADO",IF(G18-TODAY()&lt;=3,"DEVOLVE EM 3 DIAS","EM LOCAÇÃO")))))</f>
        <v/>
      </c>
      <c r="S18" s="16" t="n"/>
    </row>
    <row r="19">
      <c r="A19" s="16" t="n"/>
      <c r="B19" s="16" t="n"/>
      <c r="C19" s="16" t="n"/>
      <c r="D19" s="16" t="n"/>
      <c r="E19" s="16">
        <f>IF($D19="","",IFERROR(INDEX(Equipamentos!$B$6:$B$405,MATCH($D19,Equipamentos!$A$6:$A$405,0)),"Código não cadastrado"))</f>
        <v/>
      </c>
      <c r="F19" s="17" t="n"/>
      <c r="G19" s="17" t="n"/>
      <c r="H19" s="17" t="n"/>
      <c r="I19" s="18">
        <f>IF(OR(F19="",G19=""),"",G19-F19)</f>
        <v/>
      </c>
      <c r="J19" s="18">
        <f>IF(OR(F19="",G19=""),"",MAX(0,IF(H19&lt;&gt;"",H19,TODAY())-G19))</f>
        <v/>
      </c>
      <c r="K19" s="19" t="n"/>
      <c r="L19" s="19">
        <f>IF(J19="","",J19*IFERROR(INDEX(Equipamentos!$D$6:$D$405,MATCH($D19,Equipamentos!$A$6:$A$405,0)),0))</f>
        <v/>
      </c>
      <c r="M19" s="19" t="n"/>
      <c r="N19" s="16" t="n"/>
      <c r="O19" s="19" t="n"/>
      <c r="P19" s="19">
        <f>IF($A19="","",N(K19)+N(L19)+N(M19))</f>
        <v/>
      </c>
      <c r="Q19" s="19">
        <f>IF($A19="","",P19-N(O19))</f>
        <v/>
      </c>
      <c r="R19" s="16">
        <f>IF(OR($A19="",F19=""),"",IF(H19&lt;&gt;"",IF(Q19&gt;0,"DEVOLVIDO, A RECEBER","ENCERRADO"),IF(G19="","EM LOCAÇÃO",IF(TODAY()&gt;G19,"ATRASADO",IF(G19-TODAY()&lt;=3,"DEVOLVE EM 3 DIAS","EM LOCAÇÃO")))))</f>
        <v/>
      </c>
      <c r="S19" s="16" t="n"/>
    </row>
    <row r="20">
      <c r="A20" s="16" t="n"/>
      <c r="B20" s="16" t="n"/>
      <c r="C20" s="16" t="n"/>
      <c r="D20" s="16" t="n"/>
      <c r="E20" s="16">
        <f>IF($D20="","",IFERROR(INDEX(Equipamentos!$B$6:$B$405,MATCH($D20,Equipamentos!$A$6:$A$405,0)),"Código não cadastrado"))</f>
        <v/>
      </c>
      <c r="F20" s="17" t="n"/>
      <c r="G20" s="17" t="n"/>
      <c r="H20" s="17" t="n"/>
      <c r="I20" s="18">
        <f>IF(OR(F20="",G20=""),"",G20-F20)</f>
        <v/>
      </c>
      <c r="J20" s="18">
        <f>IF(OR(F20="",G20=""),"",MAX(0,IF(H20&lt;&gt;"",H20,TODAY())-G20))</f>
        <v/>
      </c>
      <c r="K20" s="19" t="n"/>
      <c r="L20" s="19">
        <f>IF(J20="","",J20*IFERROR(INDEX(Equipamentos!$D$6:$D$405,MATCH($D20,Equipamentos!$A$6:$A$405,0)),0))</f>
        <v/>
      </c>
      <c r="M20" s="19" t="n"/>
      <c r="N20" s="16" t="n"/>
      <c r="O20" s="19" t="n"/>
      <c r="P20" s="19">
        <f>IF($A20="","",N(K20)+N(L20)+N(M20))</f>
        <v/>
      </c>
      <c r="Q20" s="19">
        <f>IF($A20="","",P20-N(O20))</f>
        <v/>
      </c>
      <c r="R20" s="16">
        <f>IF(OR($A20="",F20=""),"",IF(H20&lt;&gt;"",IF(Q20&gt;0,"DEVOLVIDO, A RECEBER","ENCERRADO"),IF(G20="","EM LOCAÇÃO",IF(TODAY()&gt;G20,"ATRASADO",IF(G20-TODAY()&lt;=3,"DEVOLVE EM 3 DIAS","EM LOCAÇÃO")))))</f>
        <v/>
      </c>
      <c r="S20" s="16" t="n"/>
    </row>
    <row r="21">
      <c r="A21" s="16" t="n"/>
      <c r="B21" s="16" t="n"/>
      <c r="C21" s="16" t="n"/>
      <c r="D21" s="16" t="n"/>
      <c r="E21" s="16">
        <f>IF($D21="","",IFERROR(INDEX(Equipamentos!$B$6:$B$405,MATCH($D21,Equipamentos!$A$6:$A$405,0)),"Código não cadastrado"))</f>
        <v/>
      </c>
      <c r="F21" s="17" t="n"/>
      <c r="G21" s="17" t="n"/>
      <c r="H21" s="17" t="n"/>
      <c r="I21" s="18">
        <f>IF(OR(F21="",G21=""),"",G21-F21)</f>
        <v/>
      </c>
      <c r="J21" s="18">
        <f>IF(OR(F21="",G21=""),"",MAX(0,IF(H21&lt;&gt;"",H21,TODAY())-G21))</f>
        <v/>
      </c>
      <c r="K21" s="19" t="n"/>
      <c r="L21" s="19">
        <f>IF(J21="","",J21*IFERROR(INDEX(Equipamentos!$D$6:$D$405,MATCH($D21,Equipamentos!$A$6:$A$405,0)),0))</f>
        <v/>
      </c>
      <c r="M21" s="19" t="n"/>
      <c r="N21" s="16" t="n"/>
      <c r="O21" s="19" t="n"/>
      <c r="P21" s="19">
        <f>IF($A21="","",N(K21)+N(L21)+N(M21))</f>
        <v/>
      </c>
      <c r="Q21" s="19">
        <f>IF($A21="","",P21-N(O21))</f>
        <v/>
      </c>
      <c r="R21" s="16">
        <f>IF(OR($A21="",F21=""),"",IF(H21&lt;&gt;"",IF(Q21&gt;0,"DEVOLVIDO, A RECEBER","ENCERRADO"),IF(G21="","EM LOCAÇÃO",IF(TODAY()&gt;G21,"ATRASADO",IF(G21-TODAY()&lt;=3,"DEVOLVE EM 3 DIAS","EM LOCAÇÃO")))))</f>
        <v/>
      </c>
      <c r="S21" s="16" t="n"/>
    </row>
    <row r="22">
      <c r="A22" s="16" t="n"/>
      <c r="B22" s="16" t="n"/>
      <c r="C22" s="16" t="n"/>
      <c r="D22" s="16" t="n"/>
      <c r="E22" s="16">
        <f>IF($D22="","",IFERROR(INDEX(Equipamentos!$B$6:$B$405,MATCH($D22,Equipamentos!$A$6:$A$405,0)),"Código não cadastrado"))</f>
        <v/>
      </c>
      <c r="F22" s="17" t="n"/>
      <c r="G22" s="17" t="n"/>
      <c r="H22" s="17" t="n"/>
      <c r="I22" s="18">
        <f>IF(OR(F22="",G22=""),"",G22-F22)</f>
        <v/>
      </c>
      <c r="J22" s="18">
        <f>IF(OR(F22="",G22=""),"",MAX(0,IF(H22&lt;&gt;"",H22,TODAY())-G22))</f>
        <v/>
      </c>
      <c r="K22" s="19" t="n"/>
      <c r="L22" s="19">
        <f>IF(J22="","",J22*IFERROR(INDEX(Equipamentos!$D$6:$D$405,MATCH($D22,Equipamentos!$A$6:$A$405,0)),0))</f>
        <v/>
      </c>
      <c r="M22" s="19" t="n"/>
      <c r="N22" s="16" t="n"/>
      <c r="O22" s="19" t="n"/>
      <c r="P22" s="19">
        <f>IF($A22="","",N(K22)+N(L22)+N(M22))</f>
        <v/>
      </c>
      <c r="Q22" s="19">
        <f>IF($A22="","",P22-N(O22))</f>
        <v/>
      </c>
      <c r="R22" s="16">
        <f>IF(OR($A22="",F22=""),"",IF(H22&lt;&gt;"",IF(Q22&gt;0,"DEVOLVIDO, A RECEBER","ENCERRADO"),IF(G22="","EM LOCAÇÃO",IF(TODAY()&gt;G22,"ATRASADO",IF(G22-TODAY()&lt;=3,"DEVOLVE EM 3 DIAS","EM LOCAÇÃO")))))</f>
        <v/>
      </c>
      <c r="S22" s="16" t="n"/>
    </row>
    <row r="23">
      <c r="A23" s="16" t="n"/>
      <c r="B23" s="16" t="n"/>
      <c r="C23" s="16" t="n"/>
      <c r="D23" s="16" t="n"/>
      <c r="E23" s="16">
        <f>IF($D23="","",IFERROR(INDEX(Equipamentos!$B$6:$B$405,MATCH($D23,Equipamentos!$A$6:$A$405,0)),"Código não cadastrado"))</f>
        <v/>
      </c>
      <c r="F23" s="17" t="n"/>
      <c r="G23" s="17" t="n"/>
      <c r="H23" s="17" t="n"/>
      <c r="I23" s="18">
        <f>IF(OR(F23="",G23=""),"",G23-F23)</f>
        <v/>
      </c>
      <c r="J23" s="18">
        <f>IF(OR(F23="",G23=""),"",MAX(0,IF(H23&lt;&gt;"",H23,TODAY())-G23))</f>
        <v/>
      </c>
      <c r="K23" s="19" t="n"/>
      <c r="L23" s="19">
        <f>IF(J23="","",J23*IFERROR(INDEX(Equipamentos!$D$6:$D$405,MATCH($D23,Equipamentos!$A$6:$A$405,0)),0))</f>
        <v/>
      </c>
      <c r="M23" s="19" t="n"/>
      <c r="N23" s="16" t="n"/>
      <c r="O23" s="19" t="n"/>
      <c r="P23" s="19">
        <f>IF($A23="","",N(K23)+N(L23)+N(M23))</f>
        <v/>
      </c>
      <c r="Q23" s="19">
        <f>IF($A23="","",P23-N(O23))</f>
        <v/>
      </c>
      <c r="R23" s="16">
        <f>IF(OR($A23="",F23=""),"",IF(H23&lt;&gt;"",IF(Q23&gt;0,"DEVOLVIDO, A RECEBER","ENCERRADO"),IF(G23="","EM LOCAÇÃO",IF(TODAY()&gt;G23,"ATRASADO",IF(G23-TODAY()&lt;=3,"DEVOLVE EM 3 DIAS","EM LOCAÇÃO")))))</f>
        <v/>
      </c>
      <c r="S23" s="16" t="n"/>
    </row>
    <row r="24">
      <c r="A24" s="16" t="n"/>
      <c r="B24" s="16" t="n"/>
      <c r="C24" s="16" t="n"/>
      <c r="D24" s="16" t="n"/>
      <c r="E24" s="16">
        <f>IF($D24="","",IFERROR(INDEX(Equipamentos!$B$6:$B$405,MATCH($D24,Equipamentos!$A$6:$A$405,0)),"Código não cadastrado"))</f>
        <v/>
      </c>
      <c r="F24" s="17" t="n"/>
      <c r="G24" s="17" t="n"/>
      <c r="H24" s="17" t="n"/>
      <c r="I24" s="18">
        <f>IF(OR(F24="",G24=""),"",G24-F24)</f>
        <v/>
      </c>
      <c r="J24" s="18">
        <f>IF(OR(F24="",G24=""),"",MAX(0,IF(H24&lt;&gt;"",H24,TODAY())-G24))</f>
        <v/>
      </c>
      <c r="K24" s="19" t="n"/>
      <c r="L24" s="19">
        <f>IF(J24="","",J24*IFERROR(INDEX(Equipamentos!$D$6:$D$405,MATCH($D24,Equipamentos!$A$6:$A$405,0)),0))</f>
        <v/>
      </c>
      <c r="M24" s="19" t="n"/>
      <c r="N24" s="16" t="n"/>
      <c r="O24" s="19" t="n"/>
      <c r="P24" s="19">
        <f>IF($A24="","",N(K24)+N(L24)+N(M24))</f>
        <v/>
      </c>
      <c r="Q24" s="19">
        <f>IF($A24="","",P24-N(O24))</f>
        <v/>
      </c>
      <c r="R24" s="16">
        <f>IF(OR($A24="",F24=""),"",IF(H24&lt;&gt;"",IF(Q24&gt;0,"DEVOLVIDO, A RECEBER","ENCERRADO"),IF(G24="","EM LOCAÇÃO",IF(TODAY()&gt;G24,"ATRASADO",IF(G24-TODAY()&lt;=3,"DEVOLVE EM 3 DIAS","EM LOCAÇÃO")))))</f>
        <v/>
      </c>
      <c r="S24" s="16" t="n"/>
    </row>
    <row r="25">
      <c r="A25" s="16" t="n"/>
      <c r="B25" s="16" t="n"/>
      <c r="C25" s="16" t="n"/>
      <c r="D25" s="16" t="n"/>
      <c r="E25" s="16">
        <f>IF($D25="","",IFERROR(INDEX(Equipamentos!$B$6:$B$405,MATCH($D25,Equipamentos!$A$6:$A$405,0)),"Código não cadastrado"))</f>
        <v/>
      </c>
      <c r="F25" s="17" t="n"/>
      <c r="G25" s="17" t="n"/>
      <c r="H25" s="17" t="n"/>
      <c r="I25" s="18">
        <f>IF(OR(F25="",G25=""),"",G25-F25)</f>
        <v/>
      </c>
      <c r="J25" s="18">
        <f>IF(OR(F25="",G25=""),"",MAX(0,IF(H25&lt;&gt;"",H25,TODAY())-G25))</f>
        <v/>
      </c>
      <c r="K25" s="19" t="n"/>
      <c r="L25" s="19">
        <f>IF(J25="","",J25*IFERROR(INDEX(Equipamentos!$D$6:$D$405,MATCH($D25,Equipamentos!$A$6:$A$405,0)),0))</f>
        <v/>
      </c>
      <c r="M25" s="19" t="n"/>
      <c r="N25" s="16" t="n"/>
      <c r="O25" s="19" t="n"/>
      <c r="P25" s="19">
        <f>IF($A25="","",N(K25)+N(L25)+N(M25))</f>
        <v/>
      </c>
      <c r="Q25" s="19">
        <f>IF($A25="","",P25-N(O25))</f>
        <v/>
      </c>
      <c r="R25" s="16">
        <f>IF(OR($A25="",F25=""),"",IF(H25&lt;&gt;"",IF(Q25&gt;0,"DEVOLVIDO, A RECEBER","ENCERRADO"),IF(G25="","EM LOCAÇÃO",IF(TODAY()&gt;G25,"ATRASADO",IF(G25-TODAY()&lt;=3,"DEVOLVE EM 3 DIAS","EM LOCAÇÃO")))))</f>
        <v/>
      </c>
      <c r="S25" s="16" t="n"/>
    </row>
    <row r="26">
      <c r="A26" s="16" t="n"/>
      <c r="B26" s="16" t="n"/>
      <c r="C26" s="16" t="n"/>
      <c r="D26" s="16" t="n"/>
      <c r="E26" s="16">
        <f>IF($D26="","",IFERROR(INDEX(Equipamentos!$B$6:$B$405,MATCH($D26,Equipamentos!$A$6:$A$405,0)),"Código não cadastrado"))</f>
        <v/>
      </c>
      <c r="F26" s="17" t="n"/>
      <c r="G26" s="17" t="n"/>
      <c r="H26" s="17" t="n"/>
      <c r="I26" s="18">
        <f>IF(OR(F26="",G26=""),"",G26-F26)</f>
        <v/>
      </c>
      <c r="J26" s="18">
        <f>IF(OR(F26="",G26=""),"",MAX(0,IF(H26&lt;&gt;"",H26,TODAY())-G26))</f>
        <v/>
      </c>
      <c r="K26" s="19" t="n"/>
      <c r="L26" s="19">
        <f>IF(J26="","",J26*IFERROR(INDEX(Equipamentos!$D$6:$D$405,MATCH($D26,Equipamentos!$A$6:$A$405,0)),0))</f>
        <v/>
      </c>
      <c r="M26" s="19" t="n"/>
      <c r="N26" s="16" t="n"/>
      <c r="O26" s="19" t="n"/>
      <c r="P26" s="19">
        <f>IF($A26="","",N(K26)+N(L26)+N(M26))</f>
        <v/>
      </c>
      <c r="Q26" s="19">
        <f>IF($A26="","",P26-N(O26))</f>
        <v/>
      </c>
      <c r="R26" s="16">
        <f>IF(OR($A26="",F26=""),"",IF(H26&lt;&gt;"",IF(Q26&gt;0,"DEVOLVIDO, A RECEBER","ENCERRADO"),IF(G26="","EM LOCAÇÃO",IF(TODAY()&gt;G26,"ATRASADO",IF(G26-TODAY()&lt;=3,"DEVOLVE EM 3 DIAS","EM LOCAÇÃO")))))</f>
        <v/>
      </c>
      <c r="S26" s="16" t="n"/>
    </row>
    <row r="27">
      <c r="A27" s="16" t="n"/>
      <c r="B27" s="16" t="n"/>
      <c r="C27" s="16" t="n"/>
      <c r="D27" s="16" t="n"/>
      <c r="E27" s="16">
        <f>IF($D27="","",IFERROR(INDEX(Equipamentos!$B$6:$B$405,MATCH($D27,Equipamentos!$A$6:$A$405,0)),"Código não cadastrado"))</f>
        <v/>
      </c>
      <c r="F27" s="17" t="n"/>
      <c r="G27" s="17" t="n"/>
      <c r="H27" s="17" t="n"/>
      <c r="I27" s="18">
        <f>IF(OR(F27="",G27=""),"",G27-F27)</f>
        <v/>
      </c>
      <c r="J27" s="18">
        <f>IF(OR(F27="",G27=""),"",MAX(0,IF(H27&lt;&gt;"",H27,TODAY())-G27))</f>
        <v/>
      </c>
      <c r="K27" s="19" t="n"/>
      <c r="L27" s="19">
        <f>IF(J27="","",J27*IFERROR(INDEX(Equipamentos!$D$6:$D$405,MATCH($D27,Equipamentos!$A$6:$A$405,0)),0))</f>
        <v/>
      </c>
      <c r="M27" s="19" t="n"/>
      <c r="N27" s="16" t="n"/>
      <c r="O27" s="19" t="n"/>
      <c r="P27" s="19">
        <f>IF($A27="","",N(K27)+N(L27)+N(M27))</f>
        <v/>
      </c>
      <c r="Q27" s="19">
        <f>IF($A27="","",P27-N(O27))</f>
        <v/>
      </c>
      <c r="R27" s="16">
        <f>IF(OR($A27="",F27=""),"",IF(H27&lt;&gt;"",IF(Q27&gt;0,"DEVOLVIDO, A RECEBER","ENCERRADO"),IF(G27="","EM LOCAÇÃO",IF(TODAY()&gt;G27,"ATRASADO",IF(G27-TODAY()&lt;=3,"DEVOLVE EM 3 DIAS","EM LOCAÇÃO")))))</f>
        <v/>
      </c>
      <c r="S27" s="16" t="n"/>
    </row>
    <row r="28">
      <c r="A28" s="16" t="n"/>
      <c r="B28" s="16" t="n"/>
      <c r="C28" s="16" t="n"/>
      <c r="D28" s="16" t="n"/>
      <c r="E28" s="16">
        <f>IF($D28="","",IFERROR(INDEX(Equipamentos!$B$6:$B$405,MATCH($D28,Equipamentos!$A$6:$A$405,0)),"Código não cadastrado"))</f>
        <v/>
      </c>
      <c r="F28" s="17" t="n"/>
      <c r="G28" s="17" t="n"/>
      <c r="H28" s="17" t="n"/>
      <c r="I28" s="18">
        <f>IF(OR(F28="",G28=""),"",G28-F28)</f>
        <v/>
      </c>
      <c r="J28" s="18">
        <f>IF(OR(F28="",G28=""),"",MAX(0,IF(H28&lt;&gt;"",H28,TODAY())-G28))</f>
        <v/>
      </c>
      <c r="K28" s="19" t="n"/>
      <c r="L28" s="19">
        <f>IF(J28="","",J28*IFERROR(INDEX(Equipamentos!$D$6:$D$405,MATCH($D28,Equipamentos!$A$6:$A$405,0)),0))</f>
        <v/>
      </c>
      <c r="M28" s="19" t="n"/>
      <c r="N28" s="16" t="n"/>
      <c r="O28" s="19" t="n"/>
      <c r="P28" s="19">
        <f>IF($A28="","",N(K28)+N(L28)+N(M28))</f>
        <v/>
      </c>
      <c r="Q28" s="19">
        <f>IF($A28="","",P28-N(O28))</f>
        <v/>
      </c>
      <c r="R28" s="16">
        <f>IF(OR($A28="",F28=""),"",IF(H28&lt;&gt;"",IF(Q28&gt;0,"DEVOLVIDO, A RECEBER","ENCERRADO"),IF(G28="","EM LOCAÇÃO",IF(TODAY()&gt;G28,"ATRASADO",IF(G28-TODAY()&lt;=3,"DEVOLVE EM 3 DIAS","EM LOCAÇÃO")))))</f>
        <v/>
      </c>
      <c r="S28" s="16" t="n"/>
    </row>
    <row r="29">
      <c r="A29" s="16" t="n"/>
      <c r="B29" s="16" t="n"/>
      <c r="C29" s="16" t="n"/>
      <c r="D29" s="16" t="n"/>
      <c r="E29" s="16">
        <f>IF($D29="","",IFERROR(INDEX(Equipamentos!$B$6:$B$405,MATCH($D29,Equipamentos!$A$6:$A$405,0)),"Código não cadastrado"))</f>
        <v/>
      </c>
      <c r="F29" s="17" t="n"/>
      <c r="G29" s="17" t="n"/>
      <c r="H29" s="17" t="n"/>
      <c r="I29" s="18">
        <f>IF(OR(F29="",G29=""),"",G29-F29)</f>
        <v/>
      </c>
      <c r="J29" s="18">
        <f>IF(OR(F29="",G29=""),"",MAX(0,IF(H29&lt;&gt;"",H29,TODAY())-G29))</f>
        <v/>
      </c>
      <c r="K29" s="19" t="n"/>
      <c r="L29" s="19">
        <f>IF(J29="","",J29*IFERROR(INDEX(Equipamentos!$D$6:$D$405,MATCH($D29,Equipamentos!$A$6:$A$405,0)),0))</f>
        <v/>
      </c>
      <c r="M29" s="19" t="n"/>
      <c r="N29" s="16" t="n"/>
      <c r="O29" s="19" t="n"/>
      <c r="P29" s="19">
        <f>IF($A29="","",N(K29)+N(L29)+N(M29))</f>
        <v/>
      </c>
      <c r="Q29" s="19">
        <f>IF($A29="","",P29-N(O29))</f>
        <v/>
      </c>
      <c r="R29" s="16">
        <f>IF(OR($A29="",F29=""),"",IF(H29&lt;&gt;"",IF(Q29&gt;0,"DEVOLVIDO, A RECEBER","ENCERRADO"),IF(G29="","EM LOCAÇÃO",IF(TODAY()&gt;G29,"ATRASADO",IF(G29-TODAY()&lt;=3,"DEVOLVE EM 3 DIAS","EM LOCAÇÃO")))))</f>
        <v/>
      </c>
      <c r="S29" s="16" t="n"/>
    </row>
    <row r="30">
      <c r="A30" s="16" t="n"/>
      <c r="B30" s="16" t="n"/>
      <c r="C30" s="16" t="n"/>
      <c r="D30" s="16" t="n"/>
      <c r="E30" s="16">
        <f>IF($D30="","",IFERROR(INDEX(Equipamentos!$B$6:$B$405,MATCH($D30,Equipamentos!$A$6:$A$405,0)),"Código não cadastrado"))</f>
        <v/>
      </c>
      <c r="F30" s="17" t="n"/>
      <c r="G30" s="17" t="n"/>
      <c r="H30" s="17" t="n"/>
      <c r="I30" s="18">
        <f>IF(OR(F30="",G30=""),"",G30-F30)</f>
        <v/>
      </c>
      <c r="J30" s="18">
        <f>IF(OR(F30="",G30=""),"",MAX(0,IF(H30&lt;&gt;"",H30,TODAY())-G30))</f>
        <v/>
      </c>
      <c r="K30" s="19" t="n"/>
      <c r="L30" s="19">
        <f>IF(J30="","",J30*IFERROR(INDEX(Equipamentos!$D$6:$D$405,MATCH($D30,Equipamentos!$A$6:$A$405,0)),0))</f>
        <v/>
      </c>
      <c r="M30" s="19" t="n"/>
      <c r="N30" s="16" t="n"/>
      <c r="O30" s="19" t="n"/>
      <c r="P30" s="19">
        <f>IF($A30="","",N(K30)+N(L30)+N(M30))</f>
        <v/>
      </c>
      <c r="Q30" s="19">
        <f>IF($A30="","",P30-N(O30))</f>
        <v/>
      </c>
      <c r="R30" s="16">
        <f>IF(OR($A30="",F30=""),"",IF(H30&lt;&gt;"",IF(Q30&gt;0,"DEVOLVIDO, A RECEBER","ENCERRADO"),IF(G30="","EM LOCAÇÃO",IF(TODAY()&gt;G30,"ATRASADO",IF(G30-TODAY()&lt;=3,"DEVOLVE EM 3 DIAS","EM LOCAÇÃO")))))</f>
        <v/>
      </c>
      <c r="S30" s="16" t="n"/>
    </row>
    <row r="31">
      <c r="A31" s="16" t="n"/>
      <c r="B31" s="16" t="n"/>
      <c r="C31" s="16" t="n"/>
      <c r="D31" s="16" t="n"/>
      <c r="E31" s="16">
        <f>IF($D31="","",IFERROR(INDEX(Equipamentos!$B$6:$B$405,MATCH($D31,Equipamentos!$A$6:$A$405,0)),"Código não cadastrado"))</f>
        <v/>
      </c>
      <c r="F31" s="17" t="n"/>
      <c r="G31" s="17" t="n"/>
      <c r="H31" s="17" t="n"/>
      <c r="I31" s="18">
        <f>IF(OR(F31="",G31=""),"",G31-F31)</f>
        <v/>
      </c>
      <c r="J31" s="18">
        <f>IF(OR(F31="",G31=""),"",MAX(0,IF(H31&lt;&gt;"",H31,TODAY())-G31))</f>
        <v/>
      </c>
      <c r="K31" s="19" t="n"/>
      <c r="L31" s="19">
        <f>IF(J31="","",J31*IFERROR(INDEX(Equipamentos!$D$6:$D$405,MATCH($D31,Equipamentos!$A$6:$A$405,0)),0))</f>
        <v/>
      </c>
      <c r="M31" s="19" t="n"/>
      <c r="N31" s="16" t="n"/>
      <c r="O31" s="19" t="n"/>
      <c r="P31" s="19">
        <f>IF($A31="","",N(K31)+N(L31)+N(M31))</f>
        <v/>
      </c>
      <c r="Q31" s="19">
        <f>IF($A31="","",P31-N(O31))</f>
        <v/>
      </c>
      <c r="R31" s="16">
        <f>IF(OR($A31="",F31=""),"",IF(H31&lt;&gt;"",IF(Q31&gt;0,"DEVOLVIDO, A RECEBER","ENCERRADO"),IF(G31="","EM LOCAÇÃO",IF(TODAY()&gt;G31,"ATRASADO",IF(G31-TODAY()&lt;=3,"DEVOLVE EM 3 DIAS","EM LOCAÇÃO")))))</f>
        <v/>
      </c>
      <c r="S31" s="16" t="n"/>
    </row>
    <row r="32">
      <c r="A32" s="16" t="n"/>
      <c r="B32" s="16" t="n"/>
      <c r="C32" s="16" t="n"/>
      <c r="D32" s="16" t="n"/>
      <c r="E32" s="16">
        <f>IF($D32="","",IFERROR(INDEX(Equipamentos!$B$6:$B$405,MATCH($D32,Equipamentos!$A$6:$A$405,0)),"Código não cadastrado"))</f>
        <v/>
      </c>
      <c r="F32" s="17" t="n"/>
      <c r="G32" s="17" t="n"/>
      <c r="H32" s="17" t="n"/>
      <c r="I32" s="18">
        <f>IF(OR(F32="",G32=""),"",G32-F32)</f>
        <v/>
      </c>
      <c r="J32" s="18">
        <f>IF(OR(F32="",G32=""),"",MAX(0,IF(H32&lt;&gt;"",H32,TODAY())-G32))</f>
        <v/>
      </c>
      <c r="K32" s="19" t="n"/>
      <c r="L32" s="19">
        <f>IF(J32="","",J32*IFERROR(INDEX(Equipamentos!$D$6:$D$405,MATCH($D32,Equipamentos!$A$6:$A$405,0)),0))</f>
        <v/>
      </c>
      <c r="M32" s="19" t="n"/>
      <c r="N32" s="16" t="n"/>
      <c r="O32" s="19" t="n"/>
      <c r="P32" s="19">
        <f>IF($A32="","",N(K32)+N(L32)+N(M32))</f>
        <v/>
      </c>
      <c r="Q32" s="19">
        <f>IF($A32="","",P32-N(O32))</f>
        <v/>
      </c>
      <c r="R32" s="16">
        <f>IF(OR($A32="",F32=""),"",IF(H32&lt;&gt;"",IF(Q32&gt;0,"DEVOLVIDO, A RECEBER","ENCERRADO"),IF(G32="","EM LOCAÇÃO",IF(TODAY()&gt;G32,"ATRASADO",IF(G32-TODAY()&lt;=3,"DEVOLVE EM 3 DIAS","EM LOCAÇÃO")))))</f>
        <v/>
      </c>
      <c r="S32" s="16" t="n"/>
    </row>
    <row r="33">
      <c r="A33" s="16" t="n"/>
      <c r="B33" s="16" t="n"/>
      <c r="C33" s="16" t="n"/>
      <c r="D33" s="16" t="n"/>
      <c r="E33" s="16">
        <f>IF($D33="","",IFERROR(INDEX(Equipamentos!$B$6:$B$405,MATCH($D33,Equipamentos!$A$6:$A$405,0)),"Código não cadastrado"))</f>
        <v/>
      </c>
      <c r="F33" s="17" t="n"/>
      <c r="G33" s="17" t="n"/>
      <c r="H33" s="17" t="n"/>
      <c r="I33" s="18">
        <f>IF(OR(F33="",G33=""),"",G33-F33)</f>
        <v/>
      </c>
      <c r="J33" s="18">
        <f>IF(OR(F33="",G33=""),"",MAX(0,IF(H33&lt;&gt;"",H33,TODAY())-G33))</f>
        <v/>
      </c>
      <c r="K33" s="19" t="n"/>
      <c r="L33" s="19">
        <f>IF(J33="","",J33*IFERROR(INDEX(Equipamentos!$D$6:$D$405,MATCH($D33,Equipamentos!$A$6:$A$405,0)),0))</f>
        <v/>
      </c>
      <c r="M33" s="19" t="n"/>
      <c r="N33" s="16" t="n"/>
      <c r="O33" s="19" t="n"/>
      <c r="P33" s="19">
        <f>IF($A33="","",N(K33)+N(L33)+N(M33))</f>
        <v/>
      </c>
      <c r="Q33" s="19">
        <f>IF($A33="","",P33-N(O33))</f>
        <v/>
      </c>
      <c r="R33" s="16">
        <f>IF(OR($A33="",F33=""),"",IF(H33&lt;&gt;"",IF(Q33&gt;0,"DEVOLVIDO, A RECEBER","ENCERRADO"),IF(G33="","EM LOCAÇÃO",IF(TODAY()&gt;G33,"ATRASADO",IF(G33-TODAY()&lt;=3,"DEVOLVE EM 3 DIAS","EM LOCAÇÃO")))))</f>
        <v/>
      </c>
      <c r="S33" s="16" t="n"/>
    </row>
    <row r="34">
      <c r="A34" s="16" t="n"/>
      <c r="B34" s="16" t="n"/>
      <c r="C34" s="16" t="n"/>
      <c r="D34" s="16" t="n"/>
      <c r="E34" s="16">
        <f>IF($D34="","",IFERROR(INDEX(Equipamentos!$B$6:$B$405,MATCH($D34,Equipamentos!$A$6:$A$405,0)),"Código não cadastrado"))</f>
        <v/>
      </c>
      <c r="F34" s="17" t="n"/>
      <c r="G34" s="17" t="n"/>
      <c r="H34" s="17" t="n"/>
      <c r="I34" s="18">
        <f>IF(OR(F34="",G34=""),"",G34-F34)</f>
        <v/>
      </c>
      <c r="J34" s="18">
        <f>IF(OR(F34="",G34=""),"",MAX(0,IF(H34&lt;&gt;"",H34,TODAY())-G34))</f>
        <v/>
      </c>
      <c r="K34" s="19" t="n"/>
      <c r="L34" s="19">
        <f>IF(J34="","",J34*IFERROR(INDEX(Equipamentos!$D$6:$D$405,MATCH($D34,Equipamentos!$A$6:$A$405,0)),0))</f>
        <v/>
      </c>
      <c r="M34" s="19" t="n"/>
      <c r="N34" s="16" t="n"/>
      <c r="O34" s="19" t="n"/>
      <c r="P34" s="19">
        <f>IF($A34="","",N(K34)+N(L34)+N(M34))</f>
        <v/>
      </c>
      <c r="Q34" s="19">
        <f>IF($A34="","",P34-N(O34))</f>
        <v/>
      </c>
      <c r="R34" s="16">
        <f>IF(OR($A34="",F34=""),"",IF(H34&lt;&gt;"",IF(Q34&gt;0,"DEVOLVIDO, A RECEBER","ENCERRADO"),IF(G34="","EM LOCAÇÃO",IF(TODAY()&gt;G34,"ATRASADO",IF(G34-TODAY()&lt;=3,"DEVOLVE EM 3 DIAS","EM LOCAÇÃO")))))</f>
        <v/>
      </c>
      <c r="S34" s="16" t="n"/>
    </row>
    <row r="35">
      <c r="A35" s="16" t="n"/>
      <c r="B35" s="16" t="n"/>
      <c r="C35" s="16" t="n"/>
      <c r="D35" s="16" t="n"/>
      <c r="E35" s="16">
        <f>IF($D35="","",IFERROR(INDEX(Equipamentos!$B$6:$B$405,MATCH($D35,Equipamentos!$A$6:$A$405,0)),"Código não cadastrado"))</f>
        <v/>
      </c>
      <c r="F35" s="17" t="n"/>
      <c r="G35" s="17" t="n"/>
      <c r="H35" s="17" t="n"/>
      <c r="I35" s="18">
        <f>IF(OR(F35="",G35=""),"",G35-F35)</f>
        <v/>
      </c>
      <c r="J35" s="18">
        <f>IF(OR(F35="",G35=""),"",MAX(0,IF(H35&lt;&gt;"",H35,TODAY())-G35))</f>
        <v/>
      </c>
      <c r="K35" s="19" t="n"/>
      <c r="L35" s="19">
        <f>IF(J35="","",J35*IFERROR(INDEX(Equipamentos!$D$6:$D$405,MATCH($D35,Equipamentos!$A$6:$A$405,0)),0))</f>
        <v/>
      </c>
      <c r="M35" s="19" t="n"/>
      <c r="N35" s="16" t="n"/>
      <c r="O35" s="19" t="n"/>
      <c r="P35" s="19">
        <f>IF($A35="","",N(K35)+N(L35)+N(M35))</f>
        <v/>
      </c>
      <c r="Q35" s="19">
        <f>IF($A35="","",P35-N(O35))</f>
        <v/>
      </c>
      <c r="R35" s="16">
        <f>IF(OR($A35="",F35=""),"",IF(H35&lt;&gt;"",IF(Q35&gt;0,"DEVOLVIDO, A RECEBER","ENCERRADO"),IF(G35="","EM LOCAÇÃO",IF(TODAY()&gt;G35,"ATRASADO",IF(G35-TODAY()&lt;=3,"DEVOLVE EM 3 DIAS","EM LOCAÇÃO")))))</f>
        <v/>
      </c>
      <c r="S35" s="16" t="n"/>
    </row>
    <row r="36">
      <c r="A36" s="16" t="n"/>
      <c r="B36" s="16" t="n"/>
      <c r="C36" s="16" t="n"/>
      <c r="D36" s="16" t="n"/>
      <c r="E36" s="16">
        <f>IF($D36="","",IFERROR(INDEX(Equipamentos!$B$6:$B$405,MATCH($D36,Equipamentos!$A$6:$A$405,0)),"Código não cadastrado"))</f>
        <v/>
      </c>
      <c r="F36" s="17" t="n"/>
      <c r="G36" s="17" t="n"/>
      <c r="H36" s="17" t="n"/>
      <c r="I36" s="18">
        <f>IF(OR(F36="",G36=""),"",G36-F36)</f>
        <v/>
      </c>
      <c r="J36" s="18">
        <f>IF(OR(F36="",G36=""),"",MAX(0,IF(H36&lt;&gt;"",H36,TODAY())-G36))</f>
        <v/>
      </c>
      <c r="K36" s="19" t="n"/>
      <c r="L36" s="19">
        <f>IF(J36="","",J36*IFERROR(INDEX(Equipamentos!$D$6:$D$405,MATCH($D36,Equipamentos!$A$6:$A$405,0)),0))</f>
        <v/>
      </c>
      <c r="M36" s="19" t="n"/>
      <c r="N36" s="16" t="n"/>
      <c r="O36" s="19" t="n"/>
      <c r="P36" s="19">
        <f>IF($A36="","",N(K36)+N(L36)+N(M36))</f>
        <v/>
      </c>
      <c r="Q36" s="19">
        <f>IF($A36="","",P36-N(O36))</f>
        <v/>
      </c>
      <c r="R36" s="16">
        <f>IF(OR($A36="",F36=""),"",IF(H36&lt;&gt;"",IF(Q36&gt;0,"DEVOLVIDO, A RECEBER","ENCERRADO"),IF(G36="","EM LOCAÇÃO",IF(TODAY()&gt;G36,"ATRASADO",IF(G36-TODAY()&lt;=3,"DEVOLVE EM 3 DIAS","EM LOCAÇÃO")))))</f>
        <v/>
      </c>
      <c r="S36" s="16" t="n"/>
    </row>
    <row r="37">
      <c r="A37" s="16" t="n"/>
      <c r="B37" s="16" t="n"/>
      <c r="C37" s="16" t="n"/>
      <c r="D37" s="16" t="n"/>
      <c r="E37" s="16">
        <f>IF($D37="","",IFERROR(INDEX(Equipamentos!$B$6:$B$405,MATCH($D37,Equipamentos!$A$6:$A$405,0)),"Código não cadastrado"))</f>
        <v/>
      </c>
      <c r="F37" s="17" t="n"/>
      <c r="G37" s="17" t="n"/>
      <c r="H37" s="17" t="n"/>
      <c r="I37" s="18">
        <f>IF(OR(F37="",G37=""),"",G37-F37)</f>
        <v/>
      </c>
      <c r="J37" s="18">
        <f>IF(OR(F37="",G37=""),"",MAX(0,IF(H37&lt;&gt;"",H37,TODAY())-G37))</f>
        <v/>
      </c>
      <c r="K37" s="19" t="n"/>
      <c r="L37" s="19">
        <f>IF(J37="","",J37*IFERROR(INDEX(Equipamentos!$D$6:$D$405,MATCH($D37,Equipamentos!$A$6:$A$405,0)),0))</f>
        <v/>
      </c>
      <c r="M37" s="19" t="n"/>
      <c r="N37" s="16" t="n"/>
      <c r="O37" s="19" t="n"/>
      <c r="P37" s="19">
        <f>IF($A37="","",N(K37)+N(L37)+N(M37))</f>
        <v/>
      </c>
      <c r="Q37" s="19">
        <f>IF($A37="","",P37-N(O37))</f>
        <v/>
      </c>
      <c r="R37" s="16">
        <f>IF(OR($A37="",F37=""),"",IF(H37&lt;&gt;"",IF(Q37&gt;0,"DEVOLVIDO, A RECEBER","ENCERRADO"),IF(G37="","EM LOCAÇÃO",IF(TODAY()&gt;G37,"ATRASADO",IF(G37-TODAY()&lt;=3,"DEVOLVE EM 3 DIAS","EM LOCAÇÃO")))))</f>
        <v/>
      </c>
      <c r="S37" s="16" t="n"/>
    </row>
    <row r="38">
      <c r="A38" s="16" t="n"/>
      <c r="B38" s="16" t="n"/>
      <c r="C38" s="16" t="n"/>
      <c r="D38" s="16" t="n"/>
      <c r="E38" s="16">
        <f>IF($D38="","",IFERROR(INDEX(Equipamentos!$B$6:$B$405,MATCH($D38,Equipamentos!$A$6:$A$405,0)),"Código não cadastrado"))</f>
        <v/>
      </c>
      <c r="F38" s="17" t="n"/>
      <c r="G38" s="17" t="n"/>
      <c r="H38" s="17" t="n"/>
      <c r="I38" s="18">
        <f>IF(OR(F38="",G38=""),"",G38-F38)</f>
        <v/>
      </c>
      <c r="J38" s="18">
        <f>IF(OR(F38="",G38=""),"",MAX(0,IF(H38&lt;&gt;"",H38,TODAY())-G38))</f>
        <v/>
      </c>
      <c r="K38" s="19" t="n"/>
      <c r="L38" s="19">
        <f>IF(J38="","",J38*IFERROR(INDEX(Equipamentos!$D$6:$D$405,MATCH($D38,Equipamentos!$A$6:$A$405,0)),0))</f>
        <v/>
      </c>
      <c r="M38" s="19" t="n"/>
      <c r="N38" s="16" t="n"/>
      <c r="O38" s="19" t="n"/>
      <c r="P38" s="19">
        <f>IF($A38="","",N(K38)+N(L38)+N(M38))</f>
        <v/>
      </c>
      <c r="Q38" s="19">
        <f>IF($A38="","",P38-N(O38))</f>
        <v/>
      </c>
      <c r="R38" s="16">
        <f>IF(OR($A38="",F38=""),"",IF(H38&lt;&gt;"",IF(Q38&gt;0,"DEVOLVIDO, A RECEBER","ENCERRADO"),IF(G38="","EM LOCAÇÃO",IF(TODAY()&gt;G38,"ATRASADO",IF(G38-TODAY()&lt;=3,"DEVOLVE EM 3 DIAS","EM LOCAÇÃO")))))</f>
        <v/>
      </c>
      <c r="S38" s="16" t="n"/>
    </row>
    <row r="39">
      <c r="A39" s="16" t="n"/>
      <c r="B39" s="16" t="n"/>
      <c r="C39" s="16" t="n"/>
      <c r="D39" s="16" t="n"/>
      <c r="E39" s="16">
        <f>IF($D39="","",IFERROR(INDEX(Equipamentos!$B$6:$B$405,MATCH($D39,Equipamentos!$A$6:$A$405,0)),"Código não cadastrado"))</f>
        <v/>
      </c>
      <c r="F39" s="17" t="n"/>
      <c r="G39" s="17" t="n"/>
      <c r="H39" s="17" t="n"/>
      <c r="I39" s="18">
        <f>IF(OR(F39="",G39=""),"",G39-F39)</f>
        <v/>
      </c>
      <c r="J39" s="18">
        <f>IF(OR(F39="",G39=""),"",MAX(0,IF(H39&lt;&gt;"",H39,TODAY())-G39))</f>
        <v/>
      </c>
      <c r="K39" s="19" t="n"/>
      <c r="L39" s="19">
        <f>IF(J39="","",J39*IFERROR(INDEX(Equipamentos!$D$6:$D$405,MATCH($D39,Equipamentos!$A$6:$A$405,0)),0))</f>
        <v/>
      </c>
      <c r="M39" s="19" t="n"/>
      <c r="N39" s="16" t="n"/>
      <c r="O39" s="19" t="n"/>
      <c r="P39" s="19">
        <f>IF($A39="","",N(K39)+N(L39)+N(M39))</f>
        <v/>
      </c>
      <c r="Q39" s="19">
        <f>IF($A39="","",P39-N(O39))</f>
        <v/>
      </c>
      <c r="R39" s="16">
        <f>IF(OR($A39="",F39=""),"",IF(H39&lt;&gt;"",IF(Q39&gt;0,"DEVOLVIDO, A RECEBER","ENCERRADO"),IF(G39="","EM LOCAÇÃO",IF(TODAY()&gt;G39,"ATRASADO",IF(G39-TODAY()&lt;=3,"DEVOLVE EM 3 DIAS","EM LOCAÇÃO")))))</f>
        <v/>
      </c>
      <c r="S39" s="16" t="n"/>
    </row>
    <row r="40">
      <c r="A40" s="16" t="n"/>
      <c r="B40" s="16" t="n"/>
      <c r="C40" s="16" t="n"/>
      <c r="D40" s="16" t="n"/>
      <c r="E40" s="16">
        <f>IF($D40="","",IFERROR(INDEX(Equipamentos!$B$6:$B$405,MATCH($D40,Equipamentos!$A$6:$A$405,0)),"Código não cadastrado"))</f>
        <v/>
      </c>
      <c r="F40" s="17" t="n"/>
      <c r="G40" s="17" t="n"/>
      <c r="H40" s="17" t="n"/>
      <c r="I40" s="18">
        <f>IF(OR(F40="",G40=""),"",G40-F40)</f>
        <v/>
      </c>
      <c r="J40" s="18">
        <f>IF(OR(F40="",G40=""),"",MAX(0,IF(H40&lt;&gt;"",H40,TODAY())-G40))</f>
        <v/>
      </c>
      <c r="K40" s="19" t="n"/>
      <c r="L40" s="19">
        <f>IF(J40="","",J40*IFERROR(INDEX(Equipamentos!$D$6:$D$405,MATCH($D40,Equipamentos!$A$6:$A$405,0)),0))</f>
        <v/>
      </c>
      <c r="M40" s="19" t="n"/>
      <c r="N40" s="16" t="n"/>
      <c r="O40" s="19" t="n"/>
      <c r="P40" s="19">
        <f>IF($A40="","",N(K40)+N(L40)+N(M40))</f>
        <v/>
      </c>
      <c r="Q40" s="19">
        <f>IF($A40="","",P40-N(O40))</f>
        <v/>
      </c>
      <c r="R40" s="16">
        <f>IF(OR($A40="",F40=""),"",IF(H40&lt;&gt;"",IF(Q40&gt;0,"DEVOLVIDO, A RECEBER","ENCERRADO"),IF(G40="","EM LOCAÇÃO",IF(TODAY()&gt;G40,"ATRASADO",IF(G40-TODAY()&lt;=3,"DEVOLVE EM 3 DIAS","EM LOCAÇÃO")))))</f>
        <v/>
      </c>
      <c r="S40" s="16" t="n"/>
    </row>
    <row r="41">
      <c r="A41" s="16" t="n"/>
      <c r="B41" s="16" t="n"/>
      <c r="C41" s="16" t="n"/>
      <c r="D41" s="16" t="n"/>
      <c r="E41" s="16">
        <f>IF($D41="","",IFERROR(INDEX(Equipamentos!$B$6:$B$405,MATCH($D41,Equipamentos!$A$6:$A$405,0)),"Código não cadastrado"))</f>
        <v/>
      </c>
      <c r="F41" s="17" t="n"/>
      <c r="G41" s="17" t="n"/>
      <c r="H41" s="17" t="n"/>
      <c r="I41" s="18">
        <f>IF(OR(F41="",G41=""),"",G41-F41)</f>
        <v/>
      </c>
      <c r="J41" s="18">
        <f>IF(OR(F41="",G41=""),"",MAX(0,IF(H41&lt;&gt;"",H41,TODAY())-G41))</f>
        <v/>
      </c>
      <c r="K41" s="19" t="n"/>
      <c r="L41" s="19">
        <f>IF(J41="","",J41*IFERROR(INDEX(Equipamentos!$D$6:$D$405,MATCH($D41,Equipamentos!$A$6:$A$405,0)),0))</f>
        <v/>
      </c>
      <c r="M41" s="19" t="n"/>
      <c r="N41" s="16" t="n"/>
      <c r="O41" s="19" t="n"/>
      <c r="P41" s="19">
        <f>IF($A41="","",N(K41)+N(L41)+N(M41))</f>
        <v/>
      </c>
      <c r="Q41" s="19">
        <f>IF($A41="","",P41-N(O41))</f>
        <v/>
      </c>
      <c r="R41" s="16">
        <f>IF(OR($A41="",F41=""),"",IF(H41&lt;&gt;"",IF(Q41&gt;0,"DEVOLVIDO, A RECEBER","ENCERRADO"),IF(G41="","EM LOCAÇÃO",IF(TODAY()&gt;G41,"ATRASADO",IF(G41-TODAY()&lt;=3,"DEVOLVE EM 3 DIAS","EM LOCAÇÃO")))))</f>
        <v/>
      </c>
      <c r="S41" s="16" t="n"/>
    </row>
    <row r="42">
      <c r="A42" s="16" t="n"/>
      <c r="B42" s="16" t="n"/>
      <c r="C42" s="16" t="n"/>
      <c r="D42" s="16" t="n"/>
      <c r="E42" s="16">
        <f>IF($D42="","",IFERROR(INDEX(Equipamentos!$B$6:$B$405,MATCH($D42,Equipamentos!$A$6:$A$405,0)),"Código não cadastrado"))</f>
        <v/>
      </c>
      <c r="F42" s="17" t="n"/>
      <c r="G42" s="17" t="n"/>
      <c r="H42" s="17" t="n"/>
      <c r="I42" s="18">
        <f>IF(OR(F42="",G42=""),"",G42-F42)</f>
        <v/>
      </c>
      <c r="J42" s="18">
        <f>IF(OR(F42="",G42=""),"",MAX(0,IF(H42&lt;&gt;"",H42,TODAY())-G42))</f>
        <v/>
      </c>
      <c r="K42" s="19" t="n"/>
      <c r="L42" s="19">
        <f>IF(J42="","",J42*IFERROR(INDEX(Equipamentos!$D$6:$D$405,MATCH($D42,Equipamentos!$A$6:$A$405,0)),0))</f>
        <v/>
      </c>
      <c r="M42" s="19" t="n"/>
      <c r="N42" s="16" t="n"/>
      <c r="O42" s="19" t="n"/>
      <c r="P42" s="19">
        <f>IF($A42="","",N(K42)+N(L42)+N(M42))</f>
        <v/>
      </c>
      <c r="Q42" s="19">
        <f>IF($A42="","",P42-N(O42))</f>
        <v/>
      </c>
      <c r="R42" s="16">
        <f>IF(OR($A42="",F42=""),"",IF(H42&lt;&gt;"",IF(Q42&gt;0,"DEVOLVIDO, A RECEBER","ENCERRADO"),IF(G42="","EM LOCAÇÃO",IF(TODAY()&gt;G42,"ATRASADO",IF(G42-TODAY()&lt;=3,"DEVOLVE EM 3 DIAS","EM LOCAÇÃO")))))</f>
        <v/>
      </c>
      <c r="S42" s="16" t="n"/>
    </row>
    <row r="43">
      <c r="A43" s="16" t="n"/>
      <c r="B43" s="16" t="n"/>
      <c r="C43" s="16" t="n"/>
      <c r="D43" s="16" t="n"/>
      <c r="E43" s="16">
        <f>IF($D43="","",IFERROR(INDEX(Equipamentos!$B$6:$B$405,MATCH($D43,Equipamentos!$A$6:$A$405,0)),"Código não cadastrado"))</f>
        <v/>
      </c>
      <c r="F43" s="17" t="n"/>
      <c r="G43" s="17" t="n"/>
      <c r="H43" s="17" t="n"/>
      <c r="I43" s="18">
        <f>IF(OR(F43="",G43=""),"",G43-F43)</f>
        <v/>
      </c>
      <c r="J43" s="18">
        <f>IF(OR(F43="",G43=""),"",MAX(0,IF(H43&lt;&gt;"",H43,TODAY())-G43))</f>
        <v/>
      </c>
      <c r="K43" s="19" t="n"/>
      <c r="L43" s="19">
        <f>IF(J43="","",J43*IFERROR(INDEX(Equipamentos!$D$6:$D$405,MATCH($D43,Equipamentos!$A$6:$A$405,0)),0))</f>
        <v/>
      </c>
      <c r="M43" s="19" t="n"/>
      <c r="N43" s="16" t="n"/>
      <c r="O43" s="19" t="n"/>
      <c r="P43" s="19">
        <f>IF($A43="","",N(K43)+N(L43)+N(M43))</f>
        <v/>
      </c>
      <c r="Q43" s="19">
        <f>IF($A43="","",P43-N(O43))</f>
        <v/>
      </c>
      <c r="R43" s="16">
        <f>IF(OR($A43="",F43=""),"",IF(H43&lt;&gt;"",IF(Q43&gt;0,"DEVOLVIDO, A RECEBER","ENCERRADO"),IF(G43="","EM LOCAÇÃO",IF(TODAY()&gt;G43,"ATRASADO",IF(G43-TODAY()&lt;=3,"DEVOLVE EM 3 DIAS","EM LOCAÇÃO")))))</f>
        <v/>
      </c>
      <c r="S43" s="16" t="n"/>
    </row>
    <row r="44">
      <c r="A44" s="16" t="n"/>
      <c r="B44" s="16" t="n"/>
      <c r="C44" s="16" t="n"/>
      <c r="D44" s="16" t="n"/>
      <c r="E44" s="16">
        <f>IF($D44="","",IFERROR(INDEX(Equipamentos!$B$6:$B$405,MATCH($D44,Equipamentos!$A$6:$A$405,0)),"Código não cadastrado"))</f>
        <v/>
      </c>
      <c r="F44" s="17" t="n"/>
      <c r="G44" s="17" t="n"/>
      <c r="H44" s="17" t="n"/>
      <c r="I44" s="18">
        <f>IF(OR(F44="",G44=""),"",G44-F44)</f>
        <v/>
      </c>
      <c r="J44" s="18">
        <f>IF(OR(F44="",G44=""),"",MAX(0,IF(H44&lt;&gt;"",H44,TODAY())-G44))</f>
        <v/>
      </c>
      <c r="K44" s="19" t="n"/>
      <c r="L44" s="19">
        <f>IF(J44="","",J44*IFERROR(INDEX(Equipamentos!$D$6:$D$405,MATCH($D44,Equipamentos!$A$6:$A$405,0)),0))</f>
        <v/>
      </c>
      <c r="M44" s="19" t="n"/>
      <c r="N44" s="16" t="n"/>
      <c r="O44" s="19" t="n"/>
      <c r="P44" s="19">
        <f>IF($A44="","",N(K44)+N(L44)+N(M44))</f>
        <v/>
      </c>
      <c r="Q44" s="19">
        <f>IF($A44="","",P44-N(O44))</f>
        <v/>
      </c>
      <c r="R44" s="16">
        <f>IF(OR($A44="",F44=""),"",IF(H44&lt;&gt;"",IF(Q44&gt;0,"DEVOLVIDO, A RECEBER","ENCERRADO"),IF(G44="","EM LOCAÇÃO",IF(TODAY()&gt;G44,"ATRASADO",IF(G44-TODAY()&lt;=3,"DEVOLVE EM 3 DIAS","EM LOCAÇÃO")))))</f>
        <v/>
      </c>
      <c r="S44" s="16" t="n"/>
    </row>
    <row r="45">
      <c r="A45" s="16" t="n"/>
      <c r="B45" s="16" t="n"/>
      <c r="C45" s="16" t="n"/>
      <c r="D45" s="16" t="n"/>
      <c r="E45" s="16">
        <f>IF($D45="","",IFERROR(INDEX(Equipamentos!$B$6:$B$405,MATCH($D45,Equipamentos!$A$6:$A$405,0)),"Código não cadastrado"))</f>
        <v/>
      </c>
      <c r="F45" s="17" t="n"/>
      <c r="G45" s="17" t="n"/>
      <c r="H45" s="17" t="n"/>
      <c r="I45" s="18">
        <f>IF(OR(F45="",G45=""),"",G45-F45)</f>
        <v/>
      </c>
      <c r="J45" s="18">
        <f>IF(OR(F45="",G45=""),"",MAX(0,IF(H45&lt;&gt;"",H45,TODAY())-G45))</f>
        <v/>
      </c>
      <c r="K45" s="19" t="n"/>
      <c r="L45" s="19">
        <f>IF(J45="","",J45*IFERROR(INDEX(Equipamentos!$D$6:$D$405,MATCH($D45,Equipamentos!$A$6:$A$405,0)),0))</f>
        <v/>
      </c>
      <c r="M45" s="19" t="n"/>
      <c r="N45" s="16" t="n"/>
      <c r="O45" s="19" t="n"/>
      <c r="P45" s="19">
        <f>IF($A45="","",N(K45)+N(L45)+N(M45))</f>
        <v/>
      </c>
      <c r="Q45" s="19">
        <f>IF($A45="","",P45-N(O45))</f>
        <v/>
      </c>
      <c r="R45" s="16">
        <f>IF(OR($A45="",F45=""),"",IF(H45&lt;&gt;"",IF(Q45&gt;0,"DEVOLVIDO, A RECEBER","ENCERRADO"),IF(G45="","EM LOCAÇÃO",IF(TODAY()&gt;G45,"ATRASADO",IF(G45-TODAY()&lt;=3,"DEVOLVE EM 3 DIAS","EM LOCAÇÃO")))))</f>
        <v/>
      </c>
      <c r="S45" s="16" t="n"/>
    </row>
    <row r="46">
      <c r="A46" s="16" t="n"/>
      <c r="B46" s="16" t="n"/>
      <c r="C46" s="16" t="n"/>
      <c r="D46" s="16" t="n"/>
      <c r="E46" s="16">
        <f>IF($D46="","",IFERROR(INDEX(Equipamentos!$B$6:$B$405,MATCH($D46,Equipamentos!$A$6:$A$405,0)),"Código não cadastrado"))</f>
        <v/>
      </c>
      <c r="F46" s="17" t="n"/>
      <c r="G46" s="17" t="n"/>
      <c r="H46" s="17" t="n"/>
      <c r="I46" s="18">
        <f>IF(OR(F46="",G46=""),"",G46-F46)</f>
        <v/>
      </c>
      <c r="J46" s="18">
        <f>IF(OR(F46="",G46=""),"",MAX(0,IF(H46&lt;&gt;"",H46,TODAY())-G46))</f>
        <v/>
      </c>
      <c r="K46" s="19" t="n"/>
      <c r="L46" s="19">
        <f>IF(J46="","",J46*IFERROR(INDEX(Equipamentos!$D$6:$D$405,MATCH($D46,Equipamentos!$A$6:$A$405,0)),0))</f>
        <v/>
      </c>
      <c r="M46" s="19" t="n"/>
      <c r="N46" s="16" t="n"/>
      <c r="O46" s="19" t="n"/>
      <c r="P46" s="19">
        <f>IF($A46="","",N(K46)+N(L46)+N(M46))</f>
        <v/>
      </c>
      <c r="Q46" s="19">
        <f>IF($A46="","",P46-N(O46))</f>
        <v/>
      </c>
      <c r="R46" s="16">
        <f>IF(OR($A46="",F46=""),"",IF(H46&lt;&gt;"",IF(Q46&gt;0,"DEVOLVIDO, A RECEBER","ENCERRADO"),IF(G46="","EM LOCAÇÃO",IF(TODAY()&gt;G46,"ATRASADO",IF(G46-TODAY()&lt;=3,"DEVOLVE EM 3 DIAS","EM LOCAÇÃO")))))</f>
        <v/>
      </c>
      <c r="S46" s="16" t="n"/>
    </row>
    <row r="47">
      <c r="A47" s="16" t="n"/>
      <c r="B47" s="16" t="n"/>
      <c r="C47" s="16" t="n"/>
      <c r="D47" s="16" t="n"/>
      <c r="E47" s="16">
        <f>IF($D47="","",IFERROR(INDEX(Equipamentos!$B$6:$B$405,MATCH($D47,Equipamentos!$A$6:$A$405,0)),"Código não cadastrado"))</f>
        <v/>
      </c>
      <c r="F47" s="17" t="n"/>
      <c r="G47" s="17" t="n"/>
      <c r="H47" s="17" t="n"/>
      <c r="I47" s="18">
        <f>IF(OR(F47="",G47=""),"",G47-F47)</f>
        <v/>
      </c>
      <c r="J47" s="18">
        <f>IF(OR(F47="",G47=""),"",MAX(0,IF(H47&lt;&gt;"",H47,TODAY())-G47))</f>
        <v/>
      </c>
      <c r="K47" s="19" t="n"/>
      <c r="L47" s="19">
        <f>IF(J47="","",J47*IFERROR(INDEX(Equipamentos!$D$6:$D$405,MATCH($D47,Equipamentos!$A$6:$A$405,0)),0))</f>
        <v/>
      </c>
      <c r="M47" s="19" t="n"/>
      <c r="N47" s="16" t="n"/>
      <c r="O47" s="19" t="n"/>
      <c r="P47" s="19">
        <f>IF($A47="","",N(K47)+N(L47)+N(M47))</f>
        <v/>
      </c>
      <c r="Q47" s="19">
        <f>IF($A47="","",P47-N(O47))</f>
        <v/>
      </c>
      <c r="R47" s="16">
        <f>IF(OR($A47="",F47=""),"",IF(H47&lt;&gt;"",IF(Q47&gt;0,"DEVOLVIDO, A RECEBER","ENCERRADO"),IF(G47="","EM LOCAÇÃO",IF(TODAY()&gt;G47,"ATRASADO",IF(G47-TODAY()&lt;=3,"DEVOLVE EM 3 DIAS","EM LOCAÇÃO")))))</f>
        <v/>
      </c>
      <c r="S47" s="16" t="n"/>
    </row>
    <row r="48">
      <c r="A48" s="16" t="n"/>
      <c r="B48" s="16" t="n"/>
      <c r="C48" s="16" t="n"/>
      <c r="D48" s="16" t="n"/>
      <c r="E48" s="16">
        <f>IF($D48="","",IFERROR(INDEX(Equipamentos!$B$6:$B$405,MATCH($D48,Equipamentos!$A$6:$A$405,0)),"Código não cadastrado"))</f>
        <v/>
      </c>
      <c r="F48" s="17" t="n"/>
      <c r="G48" s="17" t="n"/>
      <c r="H48" s="17" t="n"/>
      <c r="I48" s="18">
        <f>IF(OR(F48="",G48=""),"",G48-F48)</f>
        <v/>
      </c>
      <c r="J48" s="18">
        <f>IF(OR(F48="",G48=""),"",MAX(0,IF(H48&lt;&gt;"",H48,TODAY())-G48))</f>
        <v/>
      </c>
      <c r="K48" s="19" t="n"/>
      <c r="L48" s="19">
        <f>IF(J48="","",J48*IFERROR(INDEX(Equipamentos!$D$6:$D$405,MATCH($D48,Equipamentos!$A$6:$A$405,0)),0))</f>
        <v/>
      </c>
      <c r="M48" s="19" t="n"/>
      <c r="N48" s="16" t="n"/>
      <c r="O48" s="19" t="n"/>
      <c r="P48" s="19">
        <f>IF($A48="","",N(K48)+N(L48)+N(M48))</f>
        <v/>
      </c>
      <c r="Q48" s="19">
        <f>IF($A48="","",P48-N(O48))</f>
        <v/>
      </c>
      <c r="R48" s="16">
        <f>IF(OR($A48="",F48=""),"",IF(H48&lt;&gt;"",IF(Q48&gt;0,"DEVOLVIDO, A RECEBER","ENCERRADO"),IF(G48="","EM LOCAÇÃO",IF(TODAY()&gt;G48,"ATRASADO",IF(G48-TODAY()&lt;=3,"DEVOLVE EM 3 DIAS","EM LOCAÇÃO")))))</f>
        <v/>
      </c>
      <c r="S48" s="16" t="n"/>
    </row>
    <row r="49">
      <c r="A49" s="16" t="n"/>
      <c r="B49" s="16" t="n"/>
      <c r="C49" s="16" t="n"/>
      <c r="D49" s="16" t="n"/>
      <c r="E49" s="16">
        <f>IF($D49="","",IFERROR(INDEX(Equipamentos!$B$6:$B$405,MATCH($D49,Equipamentos!$A$6:$A$405,0)),"Código não cadastrado"))</f>
        <v/>
      </c>
      <c r="F49" s="17" t="n"/>
      <c r="G49" s="17" t="n"/>
      <c r="H49" s="17" t="n"/>
      <c r="I49" s="18">
        <f>IF(OR(F49="",G49=""),"",G49-F49)</f>
        <v/>
      </c>
      <c r="J49" s="18">
        <f>IF(OR(F49="",G49=""),"",MAX(0,IF(H49&lt;&gt;"",H49,TODAY())-G49))</f>
        <v/>
      </c>
      <c r="K49" s="19" t="n"/>
      <c r="L49" s="19">
        <f>IF(J49="","",J49*IFERROR(INDEX(Equipamentos!$D$6:$D$405,MATCH($D49,Equipamentos!$A$6:$A$405,0)),0))</f>
        <v/>
      </c>
      <c r="M49" s="19" t="n"/>
      <c r="N49" s="16" t="n"/>
      <c r="O49" s="19" t="n"/>
      <c r="P49" s="19">
        <f>IF($A49="","",N(K49)+N(L49)+N(M49))</f>
        <v/>
      </c>
      <c r="Q49" s="19">
        <f>IF($A49="","",P49-N(O49))</f>
        <v/>
      </c>
      <c r="R49" s="16">
        <f>IF(OR($A49="",F49=""),"",IF(H49&lt;&gt;"",IF(Q49&gt;0,"DEVOLVIDO, A RECEBER","ENCERRADO"),IF(G49="","EM LOCAÇÃO",IF(TODAY()&gt;G49,"ATRASADO",IF(G49-TODAY()&lt;=3,"DEVOLVE EM 3 DIAS","EM LOCAÇÃO")))))</f>
        <v/>
      </c>
      <c r="S49" s="16" t="n"/>
    </row>
    <row r="50">
      <c r="A50" s="16" t="n"/>
      <c r="B50" s="16" t="n"/>
      <c r="C50" s="16" t="n"/>
      <c r="D50" s="16" t="n"/>
      <c r="E50" s="16">
        <f>IF($D50="","",IFERROR(INDEX(Equipamentos!$B$6:$B$405,MATCH($D50,Equipamentos!$A$6:$A$405,0)),"Código não cadastrado"))</f>
        <v/>
      </c>
      <c r="F50" s="17" t="n"/>
      <c r="G50" s="17" t="n"/>
      <c r="H50" s="17" t="n"/>
      <c r="I50" s="18">
        <f>IF(OR(F50="",G50=""),"",G50-F50)</f>
        <v/>
      </c>
      <c r="J50" s="18">
        <f>IF(OR(F50="",G50=""),"",MAX(0,IF(H50&lt;&gt;"",H50,TODAY())-G50))</f>
        <v/>
      </c>
      <c r="K50" s="19" t="n"/>
      <c r="L50" s="19">
        <f>IF(J50="","",J50*IFERROR(INDEX(Equipamentos!$D$6:$D$405,MATCH($D50,Equipamentos!$A$6:$A$405,0)),0))</f>
        <v/>
      </c>
      <c r="M50" s="19" t="n"/>
      <c r="N50" s="16" t="n"/>
      <c r="O50" s="19" t="n"/>
      <c r="P50" s="19">
        <f>IF($A50="","",N(K50)+N(L50)+N(M50))</f>
        <v/>
      </c>
      <c r="Q50" s="19">
        <f>IF($A50="","",P50-N(O50))</f>
        <v/>
      </c>
      <c r="R50" s="16">
        <f>IF(OR($A50="",F50=""),"",IF(H50&lt;&gt;"",IF(Q50&gt;0,"DEVOLVIDO, A RECEBER","ENCERRADO"),IF(G50="","EM LOCAÇÃO",IF(TODAY()&gt;G50,"ATRASADO",IF(G50-TODAY()&lt;=3,"DEVOLVE EM 3 DIAS","EM LOCAÇÃO")))))</f>
        <v/>
      </c>
      <c r="S50" s="16" t="n"/>
    </row>
    <row r="51">
      <c r="A51" s="16" t="n"/>
      <c r="B51" s="16" t="n"/>
      <c r="C51" s="16" t="n"/>
      <c r="D51" s="16" t="n"/>
      <c r="E51" s="16">
        <f>IF($D51="","",IFERROR(INDEX(Equipamentos!$B$6:$B$405,MATCH($D51,Equipamentos!$A$6:$A$405,0)),"Código não cadastrado"))</f>
        <v/>
      </c>
      <c r="F51" s="17" t="n"/>
      <c r="G51" s="17" t="n"/>
      <c r="H51" s="17" t="n"/>
      <c r="I51" s="18">
        <f>IF(OR(F51="",G51=""),"",G51-F51)</f>
        <v/>
      </c>
      <c r="J51" s="18">
        <f>IF(OR(F51="",G51=""),"",MAX(0,IF(H51&lt;&gt;"",H51,TODAY())-G51))</f>
        <v/>
      </c>
      <c r="K51" s="19" t="n"/>
      <c r="L51" s="19">
        <f>IF(J51="","",J51*IFERROR(INDEX(Equipamentos!$D$6:$D$405,MATCH($D51,Equipamentos!$A$6:$A$405,0)),0))</f>
        <v/>
      </c>
      <c r="M51" s="19" t="n"/>
      <c r="N51" s="16" t="n"/>
      <c r="O51" s="19" t="n"/>
      <c r="P51" s="19">
        <f>IF($A51="","",N(K51)+N(L51)+N(M51))</f>
        <v/>
      </c>
      <c r="Q51" s="19">
        <f>IF($A51="","",P51-N(O51))</f>
        <v/>
      </c>
      <c r="R51" s="16">
        <f>IF(OR($A51="",F51=""),"",IF(H51&lt;&gt;"",IF(Q51&gt;0,"DEVOLVIDO, A RECEBER","ENCERRADO"),IF(G51="","EM LOCAÇÃO",IF(TODAY()&gt;G51,"ATRASADO",IF(G51-TODAY()&lt;=3,"DEVOLVE EM 3 DIAS","EM LOCAÇÃO")))))</f>
        <v/>
      </c>
      <c r="S51" s="16" t="n"/>
    </row>
    <row r="52">
      <c r="A52" s="16" t="n"/>
      <c r="B52" s="16" t="n"/>
      <c r="C52" s="16" t="n"/>
      <c r="D52" s="16" t="n"/>
      <c r="E52" s="16">
        <f>IF($D52="","",IFERROR(INDEX(Equipamentos!$B$6:$B$405,MATCH($D52,Equipamentos!$A$6:$A$405,0)),"Código não cadastrado"))</f>
        <v/>
      </c>
      <c r="F52" s="17" t="n"/>
      <c r="G52" s="17" t="n"/>
      <c r="H52" s="17" t="n"/>
      <c r="I52" s="18">
        <f>IF(OR(F52="",G52=""),"",G52-F52)</f>
        <v/>
      </c>
      <c r="J52" s="18">
        <f>IF(OR(F52="",G52=""),"",MAX(0,IF(H52&lt;&gt;"",H52,TODAY())-G52))</f>
        <v/>
      </c>
      <c r="K52" s="19" t="n"/>
      <c r="L52" s="19">
        <f>IF(J52="","",J52*IFERROR(INDEX(Equipamentos!$D$6:$D$405,MATCH($D52,Equipamentos!$A$6:$A$405,0)),0))</f>
        <v/>
      </c>
      <c r="M52" s="19" t="n"/>
      <c r="N52" s="16" t="n"/>
      <c r="O52" s="19" t="n"/>
      <c r="P52" s="19">
        <f>IF($A52="","",N(K52)+N(L52)+N(M52))</f>
        <v/>
      </c>
      <c r="Q52" s="19">
        <f>IF($A52="","",P52-N(O52))</f>
        <v/>
      </c>
      <c r="R52" s="16">
        <f>IF(OR($A52="",F52=""),"",IF(H52&lt;&gt;"",IF(Q52&gt;0,"DEVOLVIDO, A RECEBER","ENCERRADO"),IF(G52="","EM LOCAÇÃO",IF(TODAY()&gt;G52,"ATRASADO",IF(G52-TODAY()&lt;=3,"DEVOLVE EM 3 DIAS","EM LOCAÇÃO")))))</f>
        <v/>
      </c>
      <c r="S52" s="16" t="n"/>
    </row>
    <row r="53">
      <c r="A53" s="16" t="n"/>
      <c r="B53" s="16" t="n"/>
      <c r="C53" s="16" t="n"/>
      <c r="D53" s="16" t="n"/>
      <c r="E53" s="16">
        <f>IF($D53="","",IFERROR(INDEX(Equipamentos!$B$6:$B$405,MATCH($D53,Equipamentos!$A$6:$A$405,0)),"Código não cadastrado"))</f>
        <v/>
      </c>
      <c r="F53" s="17" t="n"/>
      <c r="G53" s="17" t="n"/>
      <c r="H53" s="17" t="n"/>
      <c r="I53" s="18">
        <f>IF(OR(F53="",G53=""),"",G53-F53)</f>
        <v/>
      </c>
      <c r="J53" s="18">
        <f>IF(OR(F53="",G53=""),"",MAX(0,IF(H53&lt;&gt;"",H53,TODAY())-G53))</f>
        <v/>
      </c>
      <c r="K53" s="19" t="n"/>
      <c r="L53" s="19">
        <f>IF(J53="","",J53*IFERROR(INDEX(Equipamentos!$D$6:$D$405,MATCH($D53,Equipamentos!$A$6:$A$405,0)),0))</f>
        <v/>
      </c>
      <c r="M53" s="19" t="n"/>
      <c r="N53" s="16" t="n"/>
      <c r="O53" s="19" t="n"/>
      <c r="P53" s="19">
        <f>IF($A53="","",N(K53)+N(L53)+N(M53))</f>
        <v/>
      </c>
      <c r="Q53" s="19">
        <f>IF($A53="","",P53-N(O53))</f>
        <v/>
      </c>
      <c r="R53" s="16">
        <f>IF(OR($A53="",F53=""),"",IF(H53&lt;&gt;"",IF(Q53&gt;0,"DEVOLVIDO, A RECEBER","ENCERRADO"),IF(G53="","EM LOCAÇÃO",IF(TODAY()&gt;G53,"ATRASADO",IF(G53-TODAY()&lt;=3,"DEVOLVE EM 3 DIAS","EM LOCAÇÃO")))))</f>
        <v/>
      </c>
      <c r="S53" s="16" t="n"/>
    </row>
    <row r="54">
      <c r="A54" s="16" t="n"/>
      <c r="B54" s="16" t="n"/>
      <c r="C54" s="16" t="n"/>
      <c r="D54" s="16" t="n"/>
      <c r="E54" s="16">
        <f>IF($D54="","",IFERROR(INDEX(Equipamentos!$B$6:$B$405,MATCH($D54,Equipamentos!$A$6:$A$405,0)),"Código não cadastrado"))</f>
        <v/>
      </c>
      <c r="F54" s="17" t="n"/>
      <c r="G54" s="17" t="n"/>
      <c r="H54" s="17" t="n"/>
      <c r="I54" s="18">
        <f>IF(OR(F54="",G54=""),"",G54-F54)</f>
        <v/>
      </c>
      <c r="J54" s="18">
        <f>IF(OR(F54="",G54=""),"",MAX(0,IF(H54&lt;&gt;"",H54,TODAY())-G54))</f>
        <v/>
      </c>
      <c r="K54" s="19" t="n"/>
      <c r="L54" s="19">
        <f>IF(J54="","",J54*IFERROR(INDEX(Equipamentos!$D$6:$D$405,MATCH($D54,Equipamentos!$A$6:$A$405,0)),0))</f>
        <v/>
      </c>
      <c r="M54" s="19" t="n"/>
      <c r="N54" s="16" t="n"/>
      <c r="O54" s="19" t="n"/>
      <c r="P54" s="19">
        <f>IF($A54="","",N(K54)+N(L54)+N(M54))</f>
        <v/>
      </c>
      <c r="Q54" s="19">
        <f>IF($A54="","",P54-N(O54))</f>
        <v/>
      </c>
      <c r="R54" s="16">
        <f>IF(OR($A54="",F54=""),"",IF(H54&lt;&gt;"",IF(Q54&gt;0,"DEVOLVIDO, A RECEBER","ENCERRADO"),IF(G54="","EM LOCAÇÃO",IF(TODAY()&gt;G54,"ATRASADO",IF(G54-TODAY()&lt;=3,"DEVOLVE EM 3 DIAS","EM LOCAÇÃO")))))</f>
        <v/>
      </c>
      <c r="S54" s="16" t="n"/>
    </row>
    <row r="55">
      <c r="A55" s="16" t="n"/>
      <c r="B55" s="16" t="n"/>
      <c r="C55" s="16" t="n"/>
      <c r="D55" s="16" t="n"/>
      <c r="E55" s="16">
        <f>IF($D55="","",IFERROR(INDEX(Equipamentos!$B$6:$B$405,MATCH($D55,Equipamentos!$A$6:$A$405,0)),"Código não cadastrado"))</f>
        <v/>
      </c>
      <c r="F55" s="17" t="n"/>
      <c r="G55" s="17" t="n"/>
      <c r="H55" s="17" t="n"/>
      <c r="I55" s="18">
        <f>IF(OR(F55="",G55=""),"",G55-F55)</f>
        <v/>
      </c>
      <c r="J55" s="18">
        <f>IF(OR(F55="",G55=""),"",MAX(0,IF(H55&lt;&gt;"",H55,TODAY())-G55))</f>
        <v/>
      </c>
      <c r="K55" s="19" t="n"/>
      <c r="L55" s="19">
        <f>IF(J55="","",J55*IFERROR(INDEX(Equipamentos!$D$6:$D$405,MATCH($D55,Equipamentos!$A$6:$A$405,0)),0))</f>
        <v/>
      </c>
      <c r="M55" s="19" t="n"/>
      <c r="N55" s="16" t="n"/>
      <c r="O55" s="19" t="n"/>
      <c r="P55" s="19">
        <f>IF($A55="","",N(K55)+N(L55)+N(M55))</f>
        <v/>
      </c>
      <c r="Q55" s="19">
        <f>IF($A55="","",P55-N(O55))</f>
        <v/>
      </c>
      <c r="R55" s="16">
        <f>IF(OR($A55="",F55=""),"",IF(H55&lt;&gt;"",IF(Q55&gt;0,"DEVOLVIDO, A RECEBER","ENCERRADO"),IF(G55="","EM LOCAÇÃO",IF(TODAY()&gt;G55,"ATRASADO",IF(G55-TODAY()&lt;=3,"DEVOLVE EM 3 DIAS","EM LOCAÇÃO")))))</f>
        <v/>
      </c>
      <c r="S55" s="16" t="n"/>
    </row>
    <row r="56">
      <c r="A56" s="16" t="n"/>
      <c r="B56" s="16" t="n"/>
      <c r="C56" s="16" t="n"/>
      <c r="D56" s="16" t="n"/>
      <c r="E56" s="16">
        <f>IF($D56="","",IFERROR(INDEX(Equipamentos!$B$6:$B$405,MATCH($D56,Equipamentos!$A$6:$A$405,0)),"Código não cadastrado"))</f>
        <v/>
      </c>
      <c r="F56" s="17" t="n"/>
      <c r="G56" s="17" t="n"/>
      <c r="H56" s="17" t="n"/>
      <c r="I56" s="18">
        <f>IF(OR(F56="",G56=""),"",G56-F56)</f>
        <v/>
      </c>
      <c r="J56" s="18">
        <f>IF(OR(F56="",G56=""),"",MAX(0,IF(H56&lt;&gt;"",H56,TODAY())-G56))</f>
        <v/>
      </c>
      <c r="K56" s="19" t="n"/>
      <c r="L56" s="19">
        <f>IF(J56="","",J56*IFERROR(INDEX(Equipamentos!$D$6:$D$405,MATCH($D56,Equipamentos!$A$6:$A$405,0)),0))</f>
        <v/>
      </c>
      <c r="M56" s="19" t="n"/>
      <c r="N56" s="16" t="n"/>
      <c r="O56" s="19" t="n"/>
      <c r="P56" s="19">
        <f>IF($A56="","",N(K56)+N(L56)+N(M56))</f>
        <v/>
      </c>
      <c r="Q56" s="19">
        <f>IF($A56="","",P56-N(O56))</f>
        <v/>
      </c>
      <c r="R56" s="16">
        <f>IF(OR($A56="",F56=""),"",IF(H56&lt;&gt;"",IF(Q56&gt;0,"DEVOLVIDO, A RECEBER","ENCERRADO"),IF(G56="","EM LOCAÇÃO",IF(TODAY()&gt;G56,"ATRASADO",IF(G56-TODAY()&lt;=3,"DEVOLVE EM 3 DIAS","EM LOCAÇÃO")))))</f>
        <v/>
      </c>
      <c r="S56" s="16" t="n"/>
    </row>
    <row r="57">
      <c r="A57" s="16" t="n"/>
      <c r="B57" s="16" t="n"/>
      <c r="C57" s="16" t="n"/>
      <c r="D57" s="16" t="n"/>
      <c r="E57" s="16">
        <f>IF($D57="","",IFERROR(INDEX(Equipamentos!$B$6:$B$405,MATCH($D57,Equipamentos!$A$6:$A$405,0)),"Código não cadastrado"))</f>
        <v/>
      </c>
      <c r="F57" s="17" t="n"/>
      <c r="G57" s="17" t="n"/>
      <c r="H57" s="17" t="n"/>
      <c r="I57" s="18">
        <f>IF(OR(F57="",G57=""),"",G57-F57)</f>
        <v/>
      </c>
      <c r="J57" s="18">
        <f>IF(OR(F57="",G57=""),"",MAX(0,IF(H57&lt;&gt;"",H57,TODAY())-G57))</f>
        <v/>
      </c>
      <c r="K57" s="19" t="n"/>
      <c r="L57" s="19">
        <f>IF(J57="","",J57*IFERROR(INDEX(Equipamentos!$D$6:$D$405,MATCH($D57,Equipamentos!$A$6:$A$405,0)),0))</f>
        <v/>
      </c>
      <c r="M57" s="19" t="n"/>
      <c r="N57" s="16" t="n"/>
      <c r="O57" s="19" t="n"/>
      <c r="P57" s="19">
        <f>IF($A57="","",N(K57)+N(L57)+N(M57))</f>
        <v/>
      </c>
      <c r="Q57" s="19">
        <f>IF($A57="","",P57-N(O57))</f>
        <v/>
      </c>
      <c r="R57" s="16">
        <f>IF(OR($A57="",F57=""),"",IF(H57&lt;&gt;"",IF(Q57&gt;0,"DEVOLVIDO, A RECEBER","ENCERRADO"),IF(G57="","EM LOCAÇÃO",IF(TODAY()&gt;G57,"ATRASADO",IF(G57-TODAY()&lt;=3,"DEVOLVE EM 3 DIAS","EM LOCAÇÃO")))))</f>
        <v/>
      </c>
      <c r="S57" s="16" t="n"/>
    </row>
    <row r="58">
      <c r="A58" s="16" t="n"/>
      <c r="B58" s="16" t="n"/>
      <c r="C58" s="16" t="n"/>
      <c r="D58" s="16" t="n"/>
      <c r="E58" s="16">
        <f>IF($D58="","",IFERROR(INDEX(Equipamentos!$B$6:$B$405,MATCH($D58,Equipamentos!$A$6:$A$405,0)),"Código não cadastrado"))</f>
        <v/>
      </c>
      <c r="F58" s="17" t="n"/>
      <c r="G58" s="17" t="n"/>
      <c r="H58" s="17" t="n"/>
      <c r="I58" s="18">
        <f>IF(OR(F58="",G58=""),"",G58-F58)</f>
        <v/>
      </c>
      <c r="J58" s="18">
        <f>IF(OR(F58="",G58=""),"",MAX(0,IF(H58&lt;&gt;"",H58,TODAY())-G58))</f>
        <v/>
      </c>
      <c r="K58" s="19" t="n"/>
      <c r="L58" s="19">
        <f>IF(J58="","",J58*IFERROR(INDEX(Equipamentos!$D$6:$D$405,MATCH($D58,Equipamentos!$A$6:$A$405,0)),0))</f>
        <v/>
      </c>
      <c r="M58" s="19" t="n"/>
      <c r="N58" s="16" t="n"/>
      <c r="O58" s="19" t="n"/>
      <c r="P58" s="19">
        <f>IF($A58="","",N(K58)+N(L58)+N(M58))</f>
        <v/>
      </c>
      <c r="Q58" s="19">
        <f>IF($A58="","",P58-N(O58))</f>
        <v/>
      </c>
      <c r="R58" s="16">
        <f>IF(OR($A58="",F58=""),"",IF(H58&lt;&gt;"",IF(Q58&gt;0,"DEVOLVIDO, A RECEBER","ENCERRADO"),IF(G58="","EM LOCAÇÃO",IF(TODAY()&gt;G58,"ATRASADO",IF(G58-TODAY()&lt;=3,"DEVOLVE EM 3 DIAS","EM LOCAÇÃO")))))</f>
        <v/>
      </c>
      <c r="S58" s="16" t="n"/>
    </row>
    <row r="59">
      <c r="A59" s="16" t="n"/>
      <c r="B59" s="16" t="n"/>
      <c r="C59" s="16" t="n"/>
      <c r="D59" s="16" t="n"/>
      <c r="E59" s="16">
        <f>IF($D59="","",IFERROR(INDEX(Equipamentos!$B$6:$B$405,MATCH($D59,Equipamentos!$A$6:$A$405,0)),"Código não cadastrado"))</f>
        <v/>
      </c>
      <c r="F59" s="17" t="n"/>
      <c r="G59" s="17" t="n"/>
      <c r="H59" s="17" t="n"/>
      <c r="I59" s="18">
        <f>IF(OR(F59="",G59=""),"",G59-F59)</f>
        <v/>
      </c>
      <c r="J59" s="18">
        <f>IF(OR(F59="",G59=""),"",MAX(0,IF(H59&lt;&gt;"",H59,TODAY())-G59))</f>
        <v/>
      </c>
      <c r="K59" s="19" t="n"/>
      <c r="L59" s="19">
        <f>IF(J59="","",J59*IFERROR(INDEX(Equipamentos!$D$6:$D$405,MATCH($D59,Equipamentos!$A$6:$A$405,0)),0))</f>
        <v/>
      </c>
      <c r="M59" s="19" t="n"/>
      <c r="N59" s="16" t="n"/>
      <c r="O59" s="19" t="n"/>
      <c r="P59" s="19">
        <f>IF($A59="","",N(K59)+N(L59)+N(M59))</f>
        <v/>
      </c>
      <c r="Q59" s="19">
        <f>IF($A59="","",P59-N(O59))</f>
        <v/>
      </c>
      <c r="R59" s="16">
        <f>IF(OR($A59="",F59=""),"",IF(H59&lt;&gt;"",IF(Q59&gt;0,"DEVOLVIDO, A RECEBER","ENCERRADO"),IF(G59="","EM LOCAÇÃO",IF(TODAY()&gt;G59,"ATRASADO",IF(G59-TODAY()&lt;=3,"DEVOLVE EM 3 DIAS","EM LOCAÇÃO")))))</f>
        <v/>
      </c>
      <c r="S59" s="16" t="n"/>
    </row>
    <row r="60">
      <c r="A60" s="16" t="n"/>
      <c r="B60" s="16" t="n"/>
      <c r="C60" s="16" t="n"/>
      <c r="D60" s="16" t="n"/>
      <c r="E60" s="16">
        <f>IF($D60="","",IFERROR(INDEX(Equipamentos!$B$6:$B$405,MATCH($D60,Equipamentos!$A$6:$A$405,0)),"Código não cadastrado"))</f>
        <v/>
      </c>
      <c r="F60" s="17" t="n"/>
      <c r="G60" s="17" t="n"/>
      <c r="H60" s="17" t="n"/>
      <c r="I60" s="18">
        <f>IF(OR(F60="",G60=""),"",G60-F60)</f>
        <v/>
      </c>
      <c r="J60" s="18">
        <f>IF(OR(F60="",G60=""),"",MAX(0,IF(H60&lt;&gt;"",H60,TODAY())-G60))</f>
        <v/>
      </c>
      <c r="K60" s="19" t="n"/>
      <c r="L60" s="19">
        <f>IF(J60="","",J60*IFERROR(INDEX(Equipamentos!$D$6:$D$405,MATCH($D60,Equipamentos!$A$6:$A$405,0)),0))</f>
        <v/>
      </c>
      <c r="M60" s="19" t="n"/>
      <c r="N60" s="16" t="n"/>
      <c r="O60" s="19" t="n"/>
      <c r="P60" s="19">
        <f>IF($A60="","",N(K60)+N(L60)+N(M60))</f>
        <v/>
      </c>
      <c r="Q60" s="19">
        <f>IF($A60="","",P60-N(O60))</f>
        <v/>
      </c>
      <c r="R60" s="16">
        <f>IF(OR($A60="",F60=""),"",IF(H60&lt;&gt;"",IF(Q60&gt;0,"DEVOLVIDO, A RECEBER","ENCERRADO"),IF(G60="","EM LOCAÇÃO",IF(TODAY()&gt;G60,"ATRASADO",IF(G60-TODAY()&lt;=3,"DEVOLVE EM 3 DIAS","EM LOCAÇÃO")))))</f>
        <v/>
      </c>
      <c r="S60" s="16" t="n"/>
    </row>
    <row r="61">
      <c r="A61" s="16" t="n"/>
      <c r="B61" s="16" t="n"/>
      <c r="C61" s="16" t="n"/>
      <c r="D61" s="16" t="n"/>
      <c r="E61" s="16">
        <f>IF($D61="","",IFERROR(INDEX(Equipamentos!$B$6:$B$405,MATCH($D61,Equipamentos!$A$6:$A$405,0)),"Código não cadastrado"))</f>
        <v/>
      </c>
      <c r="F61" s="17" t="n"/>
      <c r="G61" s="17" t="n"/>
      <c r="H61" s="17" t="n"/>
      <c r="I61" s="18">
        <f>IF(OR(F61="",G61=""),"",G61-F61)</f>
        <v/>
      </c>
      <c r="J61" s="18">
        <f>IF(OR(F61="",G61=""),"",MAX(0,IF(H61&lt;&gt;"",H61,TODAY())-G61))</f>
        <v/>
      </c>
      <c r="K61" s="19" t="n"/>
      <c r="L61" s="19">
        <f>IF(J61="","",J61*IFERROR(INDEX(Equipamentos!$D$6:$D$405,MATCH($D61,Equipamentos!$A$6:$A$405,0)),0))</f>
        <v/>
      </c>
      <c r="M61" s="19" t="n"/>
      <c r="N61" s="16" t="n"/>
      <c r="O61" s="19" t="n"/>
      <c r="P61" s="19">
        <f>IF($A61="","",N(K61)+N(L61)+N(M61))</f>
        <v/>
      </c>
      <c r="Q61" s="19">
        <f>IF($A61="","",P61-N(O61))</f>
        <v/>
      </c>
      <c r="R61" s="16">
        <f>IF(OR($A61="",F61=""),"",IF(H61&lt;&gt;"",IF(Q61&gt;0,"DEVOLVIDO, A RECEBER","ENCERRADO"),IF(G61="","EM LOCAÇÃO",IF(TODAY()&gt;G61,"ATRASADO",IF(G61-TODAY()&lt;=3,"DEVOLVE EM 3 DIAS","EM LOCAÇÃO")))))</f>
        <v/>
      </c>
      <c r="S61" s="16" t="n"/>
    </row>
    <row r="62">
      <c r="A62" s="16" t="n"/>
      <c r="B62" s="16" t="n"/>
      <c r="C62" s="16" t="n"/>
      <c r="D62" s="16" t="n"/>
      <c r="E62" s="16">
        <f>IF($D62="","",IFERROR(INDEX(Equipamentos!$B$6:$B$405,MATCH($D62,Equipamentos!$A$6:$A$405,0)),"Código não cadastrado"))</f>
        <v/>
      </c>
      <c r="F62" s="17" t="n"/>
      <c r="G62" s="17" t="n"/>
      <c r="H62" s="17" t="n"/>
      <c r="I62" s="18">
        <f>IF(OR(F62="",G62=""),"",G62-F62)</f>
        <v/>
      </c>
      <c r="J62" s="18">
        <f>IF(OR(F62="",G62=""),"",MAX(0,IF(H62&lt;&gt;"",H62,TODAY())-G62))</f>
        <v/>
      </c>
      <c r="K62" s="19" t="n"/>
      <c r="L62" s="19">
        <f>IF(J62="","",J62*IFERROR(INDEX(Equipamentos!$D$6:$D$405,MATCH($D62,Equipamentos!$A$6:$A$405,0)),0))</f>
        <v/>
      </c>
      <c r="M62" s="19" t="n"/>
      <c r="N62" s="16" t="n"/>
      <c r="O62" s="19" t="n"/>
      <c r="P62" s="19">
        <f>IF($A62="","",N(K62)+N(L62)+N(M62))</f>
        <v/>
      </c>
      <c r="Q62" s="19">
        <f>IF($A62="","",P62-N(O62))</f>
        <v/>
      </c>
      <c r="R62" s="16">
        <f>IF(OR($A62="",F62=""),"",IF(H62&lt;&gt;"",IF(Q62&gt;0,"DEVOLVIDO, A RECEBER","ENCERRADO"),IF(G62="","EM LOCAÇÃO",IF(TODAY()&gt;G62,"ATRASADO",IF(G62-TODAY()&lt;=3,"DEVOLVE EM 3 DIAS","EM LOCAÇÃO")))))</f>
        <v/>
      </c>
      <c r="S62" s="16" t="n"/>
    </row>
    <row r="63">
      <c r="A63" s="16" t="n"/>
      <c r="B63" s="16" t="n"/>
      <c r="C63" s="16" t="n"/>
      <c r="D63" s="16" t="n"/>
      <c r="E63" s="16">
        <f>IF($D63="","",IFERROR(INDEX(Equipamentos!$B$6:$B$405,MATCH($D63,Equipamentos!$A$6:$A$405,0)),"Código não cadastrado"))</f>
        <v/>
      </c>
      <c r="F63" s="17" t="n"/>
      <c r="G63" s="17" t="n"/>
      <c r="H63" s="17" t="n"/>
      <c r="I63" s="18">
        <f>IF(OR(F63="",G63=""),"",G63-F63)</f>
        <v/>
      </c>
      <c r="J63" s="18">
        <f>IF(OR(F63="",G63=""),"",MAX(0,IF(H63&lt;&gt;"",H63,TODAY())-G63))</f>
        <v/>
      </c>
      <c r="K63" s="19" t="n"/>
      <c r="L63" s="19">
        <f>IF(J63="","",J63*IFERROR(INDEX(Equipamentos!$D$6:$D$405,MATCH($D63,Equipamentos!$A$6:$A$405,0)),0))</f>
        <v/>
      </c>
      <c r="M63" s="19" t="n"/>
      <c r="N63" s="16" t="n"/>
      <c r="O63" s="19" t="n"/>
      <c r="P63" s="19">
        <f>IF($A63="","",N(K63)+N(L63)+N(M63))</f>
        <v/>
      </c>
      <c r="Q63" s="19">
        <f>IF($A63="","",P63-N(O63))</f>
        <v/>
      </c>
      <c r="R63" s="16">
        <f>IF(OR($A63="",F63=""),"",IF(H63&lt;&gt;"",IF(Q63&gt;0,"DEVOLVIDO, A RECEBER","ENCERRADO"),IF(G63="","EM LOCAÇÃO",IF(TODAY()&gt;G63,"ATRASADO",IF(G63-TODAY()&lt;=3,"DEVOLVE EM 3 DIAS","EM LOCAÇÃO")))))</f>
        <v/>
      </c>
      <c r="S63" s="16" t="n"/>
    </row>
    <row r="64">
      <c r="A64" s="16" t="n"/>
      <c r="B64" s="16" t="n"/>
      <c r="C64" s="16" t="n"/>
      <c r="D64" s="16" t="n"/>
      <c r="E64" s="16">
        <f>IF($D64="","",IFERROR(INDEX(Equipamentos!$B$6:$B$405,MATCH($D64,Equipamentos!$A$6:$A$405,0)),"Código não cadastrado"))</f>
        <v/>
      </c>
      <c r="F64" s="17" t="n"/>
      <c r="G64" s="17" t="n"/>
      <c r="H64" s="17" t="n"/>
      <c r="I64" s="18">
        <f>IF(OR(F64="",G64=""),"",G64-F64)</f>
        <v/>
      </c>
      <c r="J64" s="18">
        <f>IF(OR(F64="",G64=""),"",MAX(0,IF(H64&lt;&gt;"",H64,TODAY())-G64))</f>
        <v/>
      </c>
      <c r="K64" s="19" t="n"/>
      <c r="L64" s="19">
        <f>IF(J64="","",J64*IFERROR(INDEX(Equipamentos!$D$6:$D$405,MATCH($D64,Equipamentos!$A$6:$A$405,0)),0))</f>
        <v/>
      </c>
      <c r="M64" s="19" t="n"/>
      <c r="N64" s="16" t="n"/>
      <c r="O64" s="19" t="n"/>
      <c r="P64" s="19">
        <f>IF($A64="","",N(K64)+N(L64)+N(M64))</f>
        <v/>
      </c>
      <c r="Q64" s="19">
        <f>IF($A64="","",P64-N(O64))</f>
        <v/>
      </c>
      <c r="R64" s="16">
        <f>IF(OR($A64="",F64=""),"",IF(H64&lt;&gt;"",IF(Q64&gt;0,"DEVOLVIDO, A RECEBER","ENCERRADO"),IF(G64="","EM LOCAÇÃO",IF(TODAY()&gt;G64,"ATRASADO",IF(G64-TODAY()&lt;=3,"DEVOLVE EM 3 DIAS","EM LOCAÇÃO")))))</f>
        <v/>
      </c>
      <c r="S64" s="16" t="n"/>
    </row>
    <row r="65">
      <c r="A65" s="16" t="n"/>
      <c r="B65" s="16" t="n"/>
      <c r="C65" s="16" t="n"/>
      <c r="D65" s="16" t="n"/>
      <c r="E65" s="16">
        <f>IF($D65="","",IFERROR(INDEX(Equipamentos!$B$6:$B$405,MATCH($D65,Equipamentos!$A$6:$A$405,0)),"Código não cadastrado"))</f>
        <v/>
      </c>
      <c r="F65" s="17" t="n"/>
      <c r="G65" s="17" t="n"/>
      <c r="H65" s="17" t="n"/>
      <c r="I65" s="18">
        <f>IF(OR(F65="",G65=""),"",G65-F65)</f>
        <v/>
      </c>
      <c r="J65" s="18">
        <f>IF(OR(F65="",G65=""),"",MAX(0,IF(H65&lt;&gt;"",H65,TODAY())-G65))</f>
        <v/>
      </c>
      <c r="K65" s="19" t="n"/>
      <c r="L65" s="19">
        <f>IF(J65="","",J65*IFERROR(INDEX(Equipamentos!$D$6:$D$405,MATCH($D65,Equipamentos!$A$6:$A$405,0)),0))</f>
        <v/>
      </c>
      <c r="M65" s="19" t="n"/>
      <c r="N65" s="16" t="n"/>
      <c r="O65" s="19" t="n"/>
      <c r="P65" s="19">
        <f>IF($A65="","",N(K65)+N(L65)+N(M65))</f>
        <v/>
      </c>
      <c r="Q65" s="19">
        <f>IF($A65="","",P65-N(O65))</f>
        <v/>
      </c>
      <c r="R65" s="16">
        <f>IF(OR($A65="",F65=""),"",IF(H65&lt;&gt;"",IF(Q65&gt;0,"DEVOLVIDO, A RECEBER","ENCERRADO"),IF(G65="","EM LOCAÇÃO",IF(TODAY()&gt;G65,"ATRASADO",IF(G65-TODAY()&lt;=3,"DEVOLVE EM 3 DIAS","EM LOCAÇÃO")))))</f>
        <v/>
      </c>
      <c r="S65" s="16" t="n"/>
    </row>
    <row r="66">
      <c r="A66" s="16" t="n"/>
      <c r="B66" s="16" t="n"/>
      <c r="C66" s="16" t="n"/>
      <c r="D66" s="16" t="n"/>
      <c r="E66" s="16">
        <f>IF($D66="","",IFERROR(INDEX(Equipamentos!$B$6:$B$405,MATCH($D66,Equipamentos!$A$6:$A$405,0)),"Código não cadastrado"))</f>
        <v/>
      </c>
      <c r="F66" s="17" t="n"/>
      <c r="G66" s="17" t="n"/>
      <c r="H66" s="17" t="n"/>
      <c r="I66" s="18">
        <f>IF(OR(F66="",G66=""),"",G66-F66)</f>
        <v/>
      </c>
      <c r="J66" s="18">
        <f>IF(OR(F66="",G66=""),"",MAX(0,IF(H66&lt;&gt;"",H66,TODAY())-G66))</f>
        <v/>
      </c>
      <c r="K66" s="19" t="n"/>
      <c r="L66" s="19">
        <f>IF(J66="","",J66*IFERROR(INDEX(Equipamentos!$D$6:$D$405,MATCH($D66,Equipamentos!$A$6:$A$405,0)),0))</f>
        <v/>
      </c>
      <c r="M66" s="19" t="n"/>
      <c r="N66" s="16" t="n"/>
      <c r="O66" s="19" t="n"/>
      <c r="P66" s="19">
        <f>IF($A66="","",N(K66)+N(L66)+N(M66))</f>
        <v/>
      </c>
      <c r="Q66" s="19">
        <f>IF($A66="","",P66-N(O66))</f>
        <v/>
      </c>
      <c r="R66" s="16">
        <f>IF(OR($A66="",F66=""),"",IF(H66&lt;&gt;"",IF(Q66&gt;0,"DEVOLVIDO, A RECEBER","ENCERRADO"),IF(G66="","EM LOCAÇÃO",IF(TODAY()&gt;G66,"ATRASADO",IF(G66-TODAY()&lt;=3,"DEVOLVE EM 3 DIAS","EM LOCAÇÃO")))))</f>
        <v/>
      </c>
      <c r="S66" s="16" t="n"/>
    </row>
    <row r="67">
      <c r="A67" s="16" t="n"/>
      <c r="B67" s="16" t="n"/>
      <c r="C67" s="16" t="n"/>
      <c r="D67" s="16" t="n"/>
      <c r="E67" s="16">
        <f>IF($D67="","",IFERROR(INDEX(Equipamentos!$B$6:$B$405,MATCH($D67,Equipamentos!$A$6:$A$405,0)),"Código não cadastrado"))</f>
        <v/>
      </c>
      <c r="F67" s="17" t="n"/>
      <c r="G67" s="17" t="n"/>
      <c r="H67" s="17" t="n"/>
      <c r="I67" s="18">
        <f>IF(OR(F67="",G67=""),"",G67-F67)</f>
        <v/>
      </c>
      <c r="J67" s="18">
        <f>IF(OR(F67="",G67=""),"",MAX(0,IF(H67&lt;&gt;"",H67,TODAY())-G67))</f>
        <v/>
      </c>
      <c r="K67" s="19" t="n"/>
      <c r="L67" s="19">
        <f>IF(J67="","",J67*IFERROR(INDEX(Equipamentos!$D$6:$D$405,MATCH($D67,Equipamentos!$A$6:$A$405,0)),0))</f>
        <v/>
      </c>
      <c r="M67" s="19" t="n"/>
      <c r="N67" s="16" t="n"/>
      <c r="O67" s="19" t="n"/>
      <c r="P67" s="19">
        <f>IF($A67="","",N(K67)+N(L67)+N(M67))</f>
        <v/>
      </c>
      <c r="Q67" s="19">
        <f>IF($A67="","",P67-N(O67))</f>
        <v/>
      </c>
      <c r="R67" s="16">
        <f>IF(OR($A67="",F67=""),"",IF(H67&lt;&gt;"",IF(Q67&gt;0,"DEVOLVIDO, A RECEBER","ENCERRADO"),IF(G67="","EM LOCAÇÃO",IF(TODAY()&gt;G67,"ATRASADO",IF(G67-TODAY()&lt;=3,"DEVOLVE EM 3 DIAS","EM LOCAÇÃO")))))</f>
        <v/>
      </c>
      <c r="S67" s="16" t="n"/>
    </row>
    <row r="68">
      <c r="A68" s="16" t="n"/>
      <c r="B68" s="16" t="n"/>
      <c r="C68" s="16" t="n"/>
      <c r="D68" s="16" t="n"/>
      <c r="E68" s="16">
        <f>IF($D68="","",IFERROR(INDEX(Equipamentos!$B$6:$B$405,MATCH($D68,Equipamentos!$A$6:$A$405,0)),"Código não cadastrado"))</f>
        <v/>
      </c>
      <c r="F68" s="17" t="n"/>
      <c r="G68" s="17" t="n"/>
      <c r="H68" s="17" t="n"/>
      <c r="I68" s="18">
        <f>IF(OR(F68="",G68=""),"",G68-F68)</f>
        <v/>
      </c>
      <c r="J68" s="18">
        <f>IF(OR(F68="",G68=""),"",MAX(0,IF(H68&lt;&gt;"",H68,TODAY())-G68))</f>
        <v/>
      </c>
      <c r="K68" s="19" t="n"/>
      <c r="L68" s="19">
        <f>IF(J68="","",J68*IFERROR(INDEX(Equipamentos!$D$6:$D$405,MATCH($D68,Equipamentos!$A$6:$A$405,0)),0))</f>
        <v/>
      </c>
      <c r="M68" s="19" t="n"/>
      <c r="N68" s="16" t="n"/>
      <c r="O68" s="19" t="n"/>
      <c r="P68" s="19">
        <f>IF($A68="","",N(K68)+N(L68)+N(M68))</f>
        <v/>
      </c>
      <c r="Q68" s="19">
        <f>IF($A68="","",P68-N(O68))</f>
        <v/>
      </c>
      <c r="R68" s="16">
        <f>IF(OR($A68="",F68=""),"",IF(H68&lt;&gt;"",IF(Q68&gt;0,"DEVOLVIDO, A RECEBER","ENCERRADO"),IF(G68="","EM LOCAÇÃO",IF(TODAY()&gt;G68,"ATRASADO",IF(G68-TODAY()&lt;=3,"DEVOLVE EM 3 DIAS","EM LOCAÇÃO")))))</f>
        <v/>
      </c>
      <c r="S68" s="16" t="n"/>
    </row>
    <row r="69">
      <c r="A69" s="16" t="n"/>
      <c r="B69" s="16" t="n"/>
      <c r="C69" s="16" t="n"/>
      <c r="D69" s="16" t="n"/>
      <c r="E69" s="16">
        <f>IF($D69="","",IFERROR(INDEX(Equipamentos!$B$6:$B$405,MATCH($D69,Equipamentos!$A$6:$A$405,0)),"Código não cadastrado"))</f>
        <v/>
      </c>
      <c r="F69" s="17" t="n"/>
      <c r="G69" s="17" t="n"/>
      <c r="H69" s="17" t="n"/>
      <c r="I69" s="18">
        <f>IF(OR(F69="",G69=""),"",G69-F69)</f>
        <v/>
      </c>
      <c r="J69" s="18">
        <f>IF(OR(F69="",G69=""),"",MAX(0,IF(H69&lt;&gt;"",H69,TODAY())-G69))</f>
        <v/>
      </c>
      <c r="K69" s="19" t="n"/>
      <c r="L69" s="19">
        <f>IF(J69="","",J69*IFERROR(INDEX(Equipamentos!$D$6:$D$405,MATCH($D69,Equipamentos!$A$6:$A$405,0)),0))</f>
        <v/>
      </c>
      <c r="M69" s="19" t="n"/>
      <c r="N69" s="16" t="n"/>
      <c r="O69" s="19" t="n"/>
      <c r="P69" s="19">
        <f>IF($A69="","",N(K69)+N(L69)+N(M69))</f>
        <v/>
      </c>
      <c r="Q69" s="19">
        <f>IF($A69="","",P69-N(O69))</f>
        <v/>
      </c>
      <c r="R69" s="16">
        <f>IF(OR($A69="",F69=""),"",IF(H69&lt;&gt;"",IF(Q69&gt;0,"DEVOLVIDO, A RECEBER","ENCERRADO"),IF(G69="","EM LOCAÇÃO",IF(TODAY()&gt;G69,"ATRASADO",IF(G69-TODAY()&lt;=3,"DEVOLVE EM 3 DIAS","EM LOCAÇÃO")))))</f>
        <v/>
      </c>
      <c r="S69" s="16" t="n"/>
    </row>
    <row r="70">
      <c r="A70" s="16" t="n"/>
      <c r="B70" s="16" t="n"/>
      <c r="C70" s="16" t="n"/>
      <c r="D70" s="16" t="n"/>
      <c r="E70" s="16">
        <f>IF($D70="","",IFERROR(INDEX(Equipamentos!$B$6:$B$405,MATCH($D70,Equipamentos!$A$6:$A$405,0)),"Código não cadastrado"))</f>
        <v/>
      </c>
      <c r="F70" s="17" t="n"/>
      <c r="G70" s="17" t="n"/>
      <c r="H70" s="17" t="n"/>
      <c r="I70" s="18">
        <f>IF(OR(F70="",G70=""),"",G70-F70)</f>
        <v/>
      </c>
      <c r="J70" s="18">
        <f>IF(OR(F70="",G70=""),"",MAX(0,IF(H70&lt;&gt;"",H70,TODAY())-G70))</f>
        <v/>
      </c>
      <c r="K70" s="19" t="n"/>
      <c r="L70" s="19">
        <f>IF(J70="","",J70*IFERROR(INDEX(Equipamentos!$D$6:$D$405,MATCH($D70,Equipamentos!$A$6:$A$405,0)),0))</f>
        <v/>
      </c>
      <c r="M70" s="19" t="n"/>
      <c r="N70" s="16" t="n"/>
      <c r="O70" s="19" t="n"/>
      <c r="P70" s="19">
        <f>IF($A70="","",N(K70)+N(L70)+N(M70))</f>
        <v/>
      </c>
      <c r="Q70" s="19">
        <f>IF($A70="","",P70-N(O70))</f>
        <v/>
      </c>
      <c r="R70" s="16">
        <f>IF(OR($A70="",F70=""),"",IF(H70&lt;&gt;"",IF(Q70&gt;0,"DEVOLVIDO, A RECEBER","ENCERRADO"),IF(G70="","EM LOCAÇÃO",IF(TODAY()&gt;G70,"ATRASADO",IF(G70-TODAY()&lt;=3,"DEVOLVE EM 3 DIAS","EM LOCAÇÃO")))))</f>
        <v/>
      </c>
      <c r="S70" s="16" t="n"/>
    </row>
    <row r="71">
      <c r="A71" s="16" t="n"/>
      <c r="B71" s="16" t="n"/>
      <c r="C71" s="16" t="n"/>
      <c r="D71" s="16" t="n"/>
      <c r="E71" s="16">
        <f>IF($D71="","",IFERROR(INDEX(Equipamentos!$B$6:$B$405,MATCH($D71,Equipamentos!$A$6:$A$405,0)),"Código não cadastrado"))</f>
        <v/>
      </c>
      <c r="F71" s="17" t="n"/>
      <c r="G71" s="17" t="n"/>
      <c r="H71" s="17" t="n"/>
      <c r="I71" s="18">
        <f>IF(OR(F71="",G71=""),"",G71-F71)</f>
        <v/>
      </c>
      <c r="J71" s="18">
        <f>IF(OR(F71="",G71=""),"",MAX(0,IF(H71&lt;&gt;"",H71,TODAY())-G71))</f>
        <v/>
      </c>
      <c r="K71" s="19" t="n"/>
      <c r="L71" s="19">
        <f>IF(J71="","",J71*IFERROR(INDEX(Equipamentos!$D$6:$D$405,MATCH($D71,Equipamentos!$A$6:$A$405,0)),0))</f>
        <v/>
      </c>
      <c r="M71" s="19" t="n"/>
      <c r="N71" s="16" t="n"/>
      <c r="O71" s="19" t="n"/>
      <c r="P71" s="19">
        <f>IF($A71="","",N(K71)+N(L71)+N(M71))</f>
        <v/>
      </c>
      <c r="Q71" s="19">
        <f>IF($A71="","",P71-N(O71))</f>
        <v/>
      </c>
      <c r="R71" s="16">
        <f>IF(OR($A71="",F71=""),"",IF(H71&lt;&gt;"",IF(Q71&gt;0,"DEVOLVIDO, A RECEBER","ENCERRADO"),IF(G71="","EM LOCAÇÃO",IF(TODAY()&gt;G71,"ATRASADO",IF(G71-TODAY()&lt;=3,"DEVOLVE EM 3 DIAS","EM LOCAÇÃO")))))</f>
        <v/>
      </c>
      <c r="S71" s="16" t="n"/>
    </row>
    <row r="72">
      <c r="A72" s="16" t="n"/>
      <c r="B72" s="16" t="n"/>
      <c r="C72" s="16" t="n"/>
      <c r="D72" s="16" t="n"/>
      <c r="E72" s="16">
        <f>IF($D72="","",IFERROR(INDEX(Equipamentos!$B$6:$B$405,MATCH($D72,Equipamentos!$A$6:$A$405,0)),"Código não cadastrado"))</f>
        <v/>
      </c>
      <c r="F72" s="17" t="n"/>
      <c r="G72" s="17" t="n"/>
      <c r="H72" s="17" t="n"/>
      <c r="I72" s="18">
        <f>IF(OR(F72="",G72=""),"",G72-F72)</f>
        <v/>
      </c>
      <c r="J72" s="18">
        <f>IF(OR(F72="",G72=""),"",MAX(0,IF(H72&lt;&gt;"",H72,TODAY())-G72))</f>
        <v/>
      </c>
      <c r="K72" s="19" t="n"/>
      <c r="L72" s="19">
        <f>IF(J72="","",J72*IFERROR(INDEX(Equipamentos!$D$6:$D$405,MATCH($D72,Equipamentos!$A$6:$A$405,0)),0))</f>
        <v/>
      </c>
      <c r="M72" s="19" t="n"/>
      <c r="N72" s="16" t="n"/>
      <c r="O72" s="19" t="n"/>
      <c r="P72" s="19">
        <f>IF($A72="","",N(K72)+N(L72)+N(M72))</f>
        <v/>
      </c>
      <c r="Q72" s="19">
        <f>IF($A72="","",P72-N(O72))</f>
        <v/>
      </c>
      <c r="R72" s="16">
        <f>IF(OR($A72="",F72=""),"",IF(H72&lt;&gt;"",IF(Q72&gt;0,"DEVOLVIDO, A RECEBER","ENCERRADO"),IF(G72="","EM LOCAÇÃO",IF(TODAY()&gt;G72,"ATRASADO",IF(G72-TODAY()&lt;=3,"DEVOLVE EM 3 DIAS","EM LOCAÇÃO")))))</f>
        <v/>
      </c>
      <c r="S72" s="16" t="n"/>
    </row>
    <row r="73">
      <c r="A73" s="16" t="n"/>
      <c r="B73" s="16" t="n"/>
      <c r="C73" s="16" t="n"/>
      <c r="D73" s="16" t="n"/>
      <c r="E73" s="16">
        <f>IF($D73="","",IFERROR(INDEX(Equipamentos!$B$6:$B$405,MATCH($D73,Equipamentos!$A$6:$A$405,0)),"Código não cadastrado"))</f>
        <v/>
      </c>
      <c r="F73" s="17" t="n"/>
      <c r="G73" s="17" t="n"/>
      <c r="H73" s="17" t="n"/>
      <c r="I73" s="18">
        <f>IF(OR(F73="",G73=""),"",G73-F73)</f>
        <v/>
      </c>
      <c r="J73" s="18">
        <f>IF(OR(F73="",G73=""),"",MAX(0,IF(H73&lt;&gt;"",H73,TODAY())-G73))</f>
        <v/>
      </c>
      <c r="K73" s="19" t="n"/>
      <c r="L73" s="19">
        <f>IF(J73="","",J73*IFERROR(INDEX(Equipamentos!$D$6:$D$405,MATCH($D73,Equipamentos!$A$6:$A$405,0)),0))</f>
        <v/>
      </c>
      <c r="M73" s="19" t="n"/>
      <c r="N73" s="16" t="n"/>
      <c r="O73" s="19" t="n"/>
      <c r="P73" s="19">
        <f>IF($A73="","",N(K73)+N(L73)+N(M73))</f>
        <v/>
      </c>
      <c r="Q73" s="19">
        <f>IF($A73="","",P73-N(O73))</f>
        <v/>
      </c>
      <c r="R73" s="16">
        <f>IF(OR($A73="",F73=""),"",IF(H73&lt;&gt;"",IF(Q73&gt;0,"DEVOLVIDO, A RECEBER","ENCERRADO"),IF(G73="","EM LOCAÇÃO",IF(TODAY()&gt;G73,"ATRASADO",IF(G73-TODAY()&lt;=3,"DEVOLVE EM 3 DIAS","EM LOCAÇÃO")))))</f>
        <v/>
      </c>
      <c r="S73" s="16" t="n"/>
    </row>
    <row r="74">
      <c r="A74" s="16" t="n"/>
      <c r="B74" s="16" t="n"/>
      <c r="C74" s="16" t="n"/>
      <c r="D74" s="16" t="n"/>
      <c r="E74" s="16">
        <f>IF($D74="","",IFERROR(INDEX(Equipamentos!$B$6:$B$405,MATCH($D74,Equipamentos!$A$6:$A$405,0)),"Código não cadastrado"))</f>
        <v/>
      </c>
      <c r="F74" s="17" t="n"/>
      <c r="G74" s="17" t="n"/>
      <c r="H74" s="17" t="n"/>
      <c r="I74" s="18">
        <f>IF(OR(F74="",G74=""),"",G74-F74)</f>
        <v/>
      </c>
      <c r="J74" s="18">
        <f>IF(OR(F74="",G74=""),"",MAX(0,IF(H74&lt;&gt;"",H74,TODAY())-G74))</f>
        <v/>
      </c>
      <c r="K74" s="19" t="n"/>
      <c r="L74" s="19">
        <f>IF(J74="","",J74*IFERROR(INDEX(Equipamentos!$D$6:$D$405,MATCH($D74,Equipamentos!$A$6:$A$405,0)),0))</f>
        <v/>
      </c>
      <c r="M74" s="19" t="n"/>
      <c r="N74" s="16" t="n"/>
      <c r="O74" s="19" t="n"/>
      <c r="P74" s="19">
        <f>IF($A74="","",N(K74)+N(L74)+N(M74))</f>
        <v/>
      </c>
      <c r="Q74" s="19">
        <f>IF($A74="","",P74-N(O74))</f>
        <v/>
      </c>
      <c r="R74" s="16">
        <f>IF(OR($A74="",F74=""),"",IF(H74&lt;&gt;"",IF(Q74&gt;0,"DEVOLVIDO, A RECEBER","ENCERRADO"),IF(G74="","EM LOCAÇÃO",IF(TODAY()&gt;G74,"ATRASADO",IF(G74-TODAY()&lt;=3,"DEVOLVE EM 3 DIAS","EM LOCAÇÃO")))))</f>
        <v/>
      </c>
      <c r="S74" s="16" t="n"/>
    </row>
    <row r="75">
      <c r="A75" s="16" t="n"/>
      <c r="B75" s="16" t="n"/>
      <c r="C75" s="16" t="n"/>
      <c r="D75" s="16" t="n"/>
      <c r="E75" s="16">
        <f>IF($D75="","",IFERROR(INDEX(Equipamentos!$B$6:$B$405,MATCH($D75,Equipamentos!$A$6:$A$405,0)),"Código não cadastrado"))</f>
        <v/>
      </c>
      <c r="F75" s="17" t="n"/>
      <c r="G75" s="17" t="n"/>
      <c r="H75" s="17" t="n"/>
      <c r="I75" s="18">
        <f>IF(OR(F75="",G75=""),"",G75-F75)</f>
        <v/>
      </c>
      <c r="J75" s="18">
        <f>IF(OR(F75="",G75=""),"",MAX(0,IF(H75&lt;&gt;"",H75,TODAY())-G75))</f>
        <v/>
      </c>
      <c r="K75" s="19" t="n"/>
      <c r="L75" s="19">
        <f>IF(J75="","",J75*IFERROR(INDEX(Equipamentos!$D$6:$D$405,MATCH($D75,Equipamentos!$A$6:$A$405,0)),0))</f>
        <v/>
      </c>
      <c r="M75" s="19" t="n"/>
      <c r="N75" s="16" t="n"/>
      <c r="O75" s="19" t="n"/>
      <c r="P75" s="19">
        <f>IF($A75="","",N(K75)+N(L75)+N(M75))</f>
        <v/>
      </c>
      <c r="Q75" s="19">
        <f>IF($A75="","",P75-N(O75))</f>
        <v/>
      </c>
      <c r="R75" s="16">
        <f>IF(OR($A75="",F75=""),"",IF(H75&lt;&gt;"",IF(Q75&gt;0,"DEVOLVIDO, A RECEBER","ENCERRADO"),IF(G75="","EM LOCAÇÃO",IF(TODAY()&gt;G75,"ATRASADO",IF(G75-TODAY()&lt;=3,"DEVOLVE EM 3 DIAS","EM LOCAÇÃO")))))</f>
        <v/>
      </c>
      <c r="S75" s="16" t="n"/>
    </row>
    <row r="76">
      <c r="A76" s="16" t="n"/>
      <c r="B76" s="16" t="n"/>
      <c r="C76" s="16" t="n"/>
      <c r="D76" s="16" t="n"/>
      <c r="E76" s="16">
        <f>IF($D76="","",IFERROR(INDEX(Equipamentos!$B$6:$B$405,MATCH($D76,Equipamentos!$A$6:$A$405,0)),"Código não cadastrado"))</f>
        <v/>
      </c>
      <c r="F76" s="17" t="n"/>
      <c r="G76" s="17" t="n"/>
      <c r="H76" s="17" t="n"/>
      <c r="I76" s="18">
        <f>IF(OR(F76="",G76=""),"",G76-F76)</f>
        <v/>
      </c>
      <c r="J76" s="18">
        <f>IF(OR(F76="",G76=""),"",MAX(0,IF(H76&lt;&gt;"",H76,TODAY())-G76))</f>
        <v/>
      </c>
      <c r="K76" s="19" t="n"/>
      <c r="L76" s="19">
        <f>IF(J76="","",J76*IFERROR(INDEX(Equipamentos!$D$6:$D$405,MATCH($D76,Equipamentos!$A$6:$A$405,0)),0))</f>
        <v/>
      </c>
      <c r="M76" s="19" t="n"/>
      <c r="N76" s="16" t="n"/>
      <c r="O76" s="19" t="n"/>
      <c r="P76" s="19">
        <f>IF($A76="","",N(K76)+N(L76)+N(M76))</f>
        <v/>
      </c>
      <c r="Q76" s="19">
        <f>IF($A76="","",P76-N(O76))</f>
        <v/>
      </c>
      <c r="R76" s="16">
        <f>IF(OR($A76="",F76=""),"",IF(H76&lt;&gt;"",IF(Q76&gt;0,"DEVOLVIDO, A RECEBER","ENCERRADO"),IF(G76="","EM LOCAÇÃO",IF(TODAY()&gt;G76,"ATRASADO",IF(G76-TODAY()&lt;=3,"DEVOLVE EM 3 DIAS","EM LOCAÇÃO")))))</f>
        <v/>
      </c>
      <c r="S76" s="16" t="n"/>
    </row>
    <row r="77">
      <c r="A77" s="16" t="n"/>
      <c r="B77" s="16" t="n"/>
      <c r="C77" s="16" t="n"/>
      <c r="D77" s="16" t="n"/>
      <c r="E77" s="16">
        <f>IF($D77="","",IFERROR(INDEX(Equipamentos!$B$6:$B$405,MATCH($D77,Equipamentos!$A$6:$A$405,0)),"Código não cadastrado"))</f>
        <v/>
      </c>
      <c r="F77" s="17" t="n"/>
      <c r="G77" s="17" t="n"/>
      <c r="H77" s="17" t="n"/>
      <c r="I77" s="18">
        <f>IF(OR(F77="",G77=""),"",G77-F77)</f>
        <v/>
      </c>
      <c r="J77" s="18">
        <f>IF(OR(F77="",G77=""),"",MAX(0,IF(H77&lt;&gt;"",H77,TODAY())-G77))</f>
        <v/>
      </c>
      <c r="K77" s="19" t="n"/>
      <c r="L77" s="19">
        <f>IF(J77="","",J77*IFERROR(INDEX(Equipamentos!$D$6:$D$405,MATCH($D77,Equipamentos!$A$6:$A$405,0)),0))</f>
        <v/>
      </c>
      <c r="M77" s="19" t="n"/>
      <c r="N77" s="16" t="n"/>
      <c r="O77" s="19" t="n"/>
      <c r="P77" s="19">
        <f>IF($A77="","",N(K77)+N(L77)+N(M77))</f>
        <v/>
      </c>
      <c r="Q77" s="19">
        <f>IF($A77="","",P77-N(O77))</f>
        <v/>
      </c>
      <c r="R77" s="16">
        <f>IF(OR($A77="",F77=""),"",IF(H77&lt;&gt;"",IF(Q77&gt;0,"DEVOLVIDO, A RECEBER","ENCERRADO"),IF(G77="","EM LOCAÇÃO",IF(TODAY()&gt;G77,"ATRASADO",IF(G77-TODAY()&lt;=3,"DEVOLVE EM 3 DIAS","EM LOCAÇÃO")))))</f>
        <v/>
      </c>
      <c r="S77" s="16" t="n"/>
    </row>
    <row r="78">
      <c r="A78" s="16" t="n"/>
      <c r="B78" s="16" t="n"/>
      <c r="C78" s="16" t="n"/>
      <c r="D78" s="16" t="n"/>
      <c r="E78" s="16">
        <f>IF($D78="","",IFERROR(INDEX(Equipamentos!$B$6:$B$405,MATCH($D78,Equipamentos!$A$6:$A$405,0)),"Código não cadastrado"))</f>
        <v/>
      </c>
      <c r="F78" s="17" t="n"/>
      <c r="G78" s="17" t="n"/>
      <c r="H78" s="17" t="n"/>
      <c r="I78" s="18">
        <f>IF(OR(F78="",G78=""),"",G78-F78)</f>
        <v/>
      </c>
      <c r="J78" s="18">
        <f>IF(OR(F78="",G78=""),"",MAX(0,IF(H78&lt;&gt;"",H78,TODAY())-G78))</f>
        <v/>
      </c>
      <c r="K78" s="19" t="n"/>
      <c r="L78" s="19">
        <f>IF(J78="","",J78*IFERROR(INDEX(Equipamentos!$D$6:$D$405,MATCH($D78,Equipamentos!$A$6:$A$405,0)),0))</f>
        <v/>
      </c>
      <c r="M78" s="19" t="n"/>
      <c r="N78" s="16" t="n"/>
      <c r="O78" s="19" t="n"/>
      <c r="P78" s="19">
        <f>IF($A78="","",N(K78)+N(L78)+N(M78))</f>
        <v/>
      </c>
      <c r="Q78" s="19">
        <f>IF($A78="","",P78-N(O78))</f>
        <v/>
      </c>
      <c r="R78" s="16">
        <f>IF(OR($A78="",F78=""),"",IF(H78&lt;&gt;"",IF(Q78&gt;0,"DEVOLVIDO, A RECEBER","ENCERRADO"),IF(G78="","EM LOCAÇÃO",IF(TODAY()&gt;G78,"ATRASADO",IF(G78-TODAY()&lt;=3,"DEVOLVE EM 3 DIAS","EM LOCAÇÃO")))))</f>
        <v/>
      </c>
      <c r="S78" s="16" t="n"/>
    </row>
    <row r="79">
      <c r="A79" s="16" t="n"/>
      <c r="B79" s="16" t="n"/>
      <c r="C79" s="16" t="n"/>
      <c r="D79" s="16" t="n"/>
      <c r="E79" s="16">
        <f>IF($D79="","",IFERROR(INDEX(Equipamentos!$B$6:$B$405,MATCH($D79,Equipamentos!$A$6:$A$405,0)),"Código não cadastrado"))</f>
        <v/>
      </c>
      <c r="F79" s="17" t="n"/>
      <c r="G79" s="17" t="n"/>
      <c r="H79" s="17" t="n"/>
      <c r="I79" s="18">
        <f>IF(OR(F79="",G79=""),"",G79-F79)</f>
        <v/>
      </c>
      <c r="J79" s="18">
        <f>IF(OR(F79="",G79=""),"",MAX(0,IF(H79&lt;&gt;"",H79,TODAY())-G79))</f>
        <v/>
      </c>
      <c r="K79" s="19" t="n"/>
      <c r="L79" s="19">
        <f>IF(J79="","",J79*IFERROR(INDEX(Equipamentos!$D$6:$D$405,MATCH($D79,Equipamentos!$A$6:$A$405,0)),0))</f>
        <v/>
      </c>
      <c r="M79" s="19" t="n"/>
      <c r="N79" s="16" t="n"/>
      <c r="O79" s="19" t="n"/>
      <c r="P79" s="19">
        <f>IF($A79="","",N(K79)+N(L79)+N(M79))</f>
        <v/>
      </c>
      <c r="Q79" s="19">
        <f>IF($A79="","",P79-N(O79))</f>
        <v/>
      </c>
      <c r="R79" s="16">
        <f>IF(OR($A79="",F79=""),"",IF(H79&lt;&gt;"",IF(Q79&gt;0,"DEVOLVIDO, A RECEBER","ENCERRADO"),IF(G79="","EM LOCAÇÃO",IF(TODAY()&gt;G79,"ATRASADO",IF(G79-TODAY()&lt;=3,"DEVOLVE EM 3 DIAS","EM LOCAÇÃO")))))</f>
        <v/>
      </c>
      <c r="S79" s="16" t="n"/>
    </row>
    <row r="80">
      <c r="A80" s="16" t="n"/>
      <c r="B80" s="16" t="n"/>
      <c r="C80" s="16" t="n"/>
      <c r="D80" s="16" t="n"/>
      <c r="E80" s="16">
        <f>IF($D80="","",IFERROR(INDEX(Equipamentos!$B$6:$B$405,MATCH($D80,Equipamentos!$A$6:$A$405,0)),"Código não cadastrado"))</f>
        <v/>
      </c>
      <c r="F80" s="17" t="n"/>
      <c r="G80" s="17" t="n"/>
      <c r="H80" s="17" t="n"/>
      <c r="I80" s="18">
        <f>IF(OR(F80="",G80=""),"",G80-F80)</f>
        <v/>
      </c>
      <c r="J80" s="18">
        <f>IF(OR(F80="",G80=""),"",MAX(0,IF(H80&lt;&gt;"",H80,TODAY())-G80))</f>
        <v/>
      </c>
      <c r="K80" s="19" t="n"/>
      <c r="L80" s="19">
        <f>IF(J80="","",J80*IFERROR(INDEX(Equipamentos!$D$6:$D$405,MATCH($D80,Equipamentos!$A$6:$A$405,0)),0))</f>
        <v/>
      </c>
      <c r="M80" s="19" t="n"/>
      <c r="N80" s="16" t="n"/>
      <c r="O80" s="19" t="n"/>
      <c r="P80" s="19">
        <f>IF($A80="","",N(K80)+N(L80)+N(M80))</f>
        <v/>
      </c>
      <c r="Q80" s="19">
        <f>IF($A80="","",P80-N(O80))</f>
        <v/>
      </c>
      <c r="R80" s="16">
        <f>IF(OR($A80="",F80=""),"",IF(H80&lt;&gt;"",IF(Q80&gt;0,"DEVOLVIDO, A RECEBER","ENCERRADO"),IF(G80="","EM LOCAÇÃO",IF(TODAY()&gt;G80,"ATRASADO",IF(G80-TODAY()&lt;=3,"DEVOLVE EM 3 DIAS","EM LOCAÇÃO")))))</f>
        <v/>
      </c>
      <c r="S80" s="16" t="n"/>
    </row>
    <row r="81">
      <c r="A81" s="16" t="n"/>
      <c r="B81" s="16" t="n"/>
      <c r="C81" s="16" t="n"/>
      <c r="D81" s="16" t="n"/>
      <c r="E81" s="16">
        <f>IF($D81="","",IFERROR(INDEX(Equipamentos!$B$6:$B$405,MATCH($D81,Equipamentos!$A$6:$A$405,0)),"Código não cadastrado"))</f>
        <v/>
      </c>
      <c r="F81" s="17" t="n"/>
      <c r="G81" s="17" t="n"/>
      <c r="H81" s="17" t="n"/>
      <c r="I81" s="18">
        <f>IF(OR(F81="",G81=""),"",G81-F81)</f>
        <v/>
      </c>
      <c r="J81" s="18">
        <f>IF(OR(F81="",G81=""),"",MAX(0,IF(H81&lt;&gt;"",H81,TODAY())-G81))</f>
        <v/>
      </c>
      <c r="K81" s="19" t="n"/>
      <c r="L81" s="19">
        <f>IF(J81="","",J81*IFERROR(INDEX(Equipamentos!$D$6:$D$405,MATCH($D81,Equipamentos!$A$6:$A$405,0)),0))</f>
        <v/>
      </c>
      <c r="M81" s="19" t="n"/>
      <c r="N81" s="16" t="n"/>
      <c r="O81" s="19" t="n"/>
      <c r="P81" s="19">
        <f>IF($A81="","",N(K81)+N(L81)+N(M81))</f>
        <v/>
      </c>
      <c r="Q81" s="19">
        <f>IF($A81="","",P81-N(O81))</f>
        <v/>
      </c>
      <c r="R81" s="16">
        <f>IF(OR($A81="",F81=""),"",IF(H81&lt;&gt;"",IF(Q81&gt;0,"DEVOLVIDO, A RECEBER","ENCERRADO"),IF(G81="","EM LOCAÇÃO",IF(TODAY()&gt;G81,"ATRASADO",IF(G81-TODAY()&lt;=3,"DEVOLVE EM 3 DIAS","EM LOCAÇÃO")))))</f>
        <v/>
      </c>
      <c r="S81" s="16" t="n"/>
    </row>
    <row r="82">
      <c r="A82" s="16" t="n"/>
      <c r="B82" s="16" t="n"/>
      <c r="C82" s="16" t="n"/>
      <c r="D82" s="16" t="n"/>
      <c r="E82" s="16">
        <f>IF($D82="","",IFERROR(INDEX(Equipamentos!$B$6:$B$405,MATCH($D82,Equipamentos!$A$6:$A$405,0)),"Código não cadastrado"))</f>
        <v/>
      </c>
      <c r="F82" s="17" t="n"/>
      <c r="G82" s="17" t="n"/>
      <c r="H82" s="17" t="n"/>
      <c r="I82" s="18">
        <f>IF(OR(F82="",G82=""),"",G82-F82)</f>
        <v/>
      </c>
      <c r="J82" s="18">
        <f>IF(OR(F82="",G82=""),"",MAX(0,IF(H82&lt;&gt;"",H82,TODAY())-G82))</f>
        <v/>
      </c>
      <c r="K82" s="19" t="n"/>
      <c r="L82" s="19">
        <f>IF(J82="","",J82*IFERROR(INDEX(Equipamentos!$D$6:$D$405,MATCH($D82,Equipamentos!$A$6:$A$405,0)),0))</f>
        <v/>
      </c>
      <c r="M82" s="19" t="n"/>
      <c r="N82" s="16" t="n"/>
      <c r="O82" s="19" t="n"/>
      <c r="P82" s="19">
        <f>IF($A82="","",N(K82)+N(L82)+N(M82))</f>
        <v/>
      </c>
      <c r="Q82" s="19">
        <f>IF($A82="","",P82-N(O82))</f>
        <v/>
      </c>
      <c r="R82" s="16">
        <f>IF(OR($A82="",F82=""),"",IF(H82&lt;&gt;"",IF(Q82&gt;0,"DEVOLVIDO, A RECEBER","ENCERRADO"),IF(G82="","EM LOCAÇÃO",IF(TODAY()&gt;G82,"ATRASADO",IF(G82-TODAY()&lt;=3,"DEVOLVE EM 3 DIAS","EM LOCAÇÃO")))))</f>
        <v/>
      </c>
      <c r="S82" s="16" t="n"/>
    </row>
    <row r="83">
      <c r="A83" s="16" t="n"/>
      <c r="B83" s="16" t="n"/>
      <c r="C83" s="16" t="n"/>
      <c r="D83" s="16" t="n"/>
      <c r="E83" s="16">
        <f>IF($D83="","",IFERROR(INDEX(Equipamentos!$B$6:$B$405,MATCH($D83,Equipamentos!$A$6:$A$405,0)),"Código não cadastrado"))</f>
        <v/>
      </c>
      <c r="F83" s="17" t="n"/>
      <c r="G83" s="17" t="n"/>
      <c r="H83" s="17" t="n"/>
      <c r="I83" s="18">
        <f>IF(OR(F83="",G83=""),"",G83-F83)</f>
        <v/>
      </c>
      <c r="J83" s="18">
        <f>IF(OR(F83="",G83=""),"",MAX(0,IF(H83&lt;&gt;"",H83,TODAY())-G83))</f>
        <v/>
      </c>
      <c r="K83" s="19" t="n"/>
      <c r="L83" s="19">
        <f>IF(J83="","",J83*IFERROR(INDEX(Equipamentos!$D$6:$D$405,MATCH($D83,Equipamentos!$A$6:$A$405,0)),0))</f>
        <v/>
      </c>
      <c r="M83" s="19" t="n"/>
      <c r="N83" s="16" t="n"/>
      <c r="O83" s="19" t="n"/>
      <c r="P83" s="19">
        <f>IF($A83="","",N(K83)+N(L83)+N(M83))</f>
        <v/>
      </c>
      <c r="Q83" s="19">
        <f>IF($A83="","",P83-N(O83))</f>
        <v/>
      </c>
      <c r="R83" s="16">
        <f>IF(OR($A83="",F83=""),"",IF(H83&lt;&gt;"",IF(Q83&gt;0,"DEVOLVIDO, A RECEBER","ENCERRADO"),IF(G83="","EM LOCAÇÃO",IF(TODAY()&gt;G83,"ATRASADO",IF(G83-TODAY()&lt;=3,"DEVOLVE EM 3 DIAS","EM LOCAÇÃO")))))</f>
        <v/>
      </c>
      <c r="S83" s="16" t="n"/>
    </row>
    <row r="84">
      <c r="A84" s="16" t="n"/>
      <c r="B84" s="16" t="n"/>
      <c r="C84" s="16" t="n"/>
      <c r="D84" s="16" t="n"/>
      <c r="E84" s="16">
        <f>IF($D84="","",IFERROR(INDEX(Equipamentos!$B$6:$B$405,MATCH($D84,Equipamentos!$A$6:$A$405,0)),"Código não cadastrado"))</f>
        <v/>
      </c>
      <c r="F84" s="17" t="n"/>
      <c r="G84" s="17" t="n"/>
      <c r="H84" s="17" t="n"/>
      <c r="I84" s="18">
        <f>IF(OR(F84="",G84=""),"",G84-F84)</f>
        <v/>
      </c>
      <c r="J84" s="18">
        <f>IF(OR(F84="",G84=""),"",MAX(0,IF(H84&lt;&gt;"",H84,TODAY())-G84))</f>
        <v/>
      </c>
      <c r="K84" s="19" t="n"/>
      <c r="L84" s="19">
        <f>IF(J84="","",J84*IFERROR(INDEX(Equipamentos!$D$6:$D$405,MATCH($D84,Equipamentos!$A$6:$A$405,0)),0))</f>
        <v/>
      </c>
      <c r="M84" s="19" t="n"/>
      <c r="N84" s="16" t="n"/>
      <c r="O84" s="19" t="n"/>
      <c r="P84" s="19">
        <f>IF($A84="","",N(K84)+N(L84)+N(M84))</f>
        <v/>
      </c>
      <c r="Q84" s="19">
        <f>IF($A84="","",P84-N(O84))</f>
        <v/>
      </c>
      <c r="R84" s="16">
        <f>IF(OR($A84="",F84=""),"",IF(H84&lt;&gt;"",IF(Q84&gt;0,"DEVOLVIDO, A RECEBER","ENCERRADO"),IF(G84="","EM LOCAÇÃO",IF(TODAY()&gt;G84,"ATRASADO",IF(G84-TODAY()&lt;=3,"DEVOLVE EM 3 DIAS","EM LOCAÇÃO")))))</f>
        <v/>
      </c>
      <c r="S84" s="16" t="n"/>
    </row>
    <row r="85">
      <c r="A85" s="16" t="n"/>
      <c r="B85" s="16" t="n"/>
      <c r="C85" s="16" t="n"/>
      <c r="D85" s="16" t="n"/>
      <c r="E85" s="16">
        <f>IF($D85="","",IFERROR(INDEX(Equipamentos!$B$6:$B$405,MATCH($D85,Equipamentos!$A$6:$A$405,0)),"Código não cadastrado"))</f>
        <v/>
      </c>
      <c r="F85" s="17" t="n"/>
      <c r="G85" s="17" t="n"/>
      <c r="H85" s="17" t="n"/>
      <c r="I85" s="18">
        <f>IF(OR(F85="",G85=""),"",G85-F85)</f>
        <v/>
      </c>
      <c r="J85" s="18">
        <f>IF(OR(F85="",G85=""),"",MAX(0,IF(H85&lt;&gt;"",H85,TODAY())-G85))</f>
        <v/>
      </c>
      <c r="K85" s="19" t="n"/>
      <c r="L85" s="19">
        <f>IF(J85="","",J85*IFERROR(INDEX(Equipamentos!$D$6:$D$405,MATCH($D85,Equipamentos!$A$6:$A$405,0)),0))</f>
        <v/>
      </c>
      <c r="M85" s="19" t="n"/>
      <c r="N85" s="16" t="n"/>
      <c r="O85" s="19" t="n"/>
      <c r="P85" s="19">
        <f>IF($A85="","",N(K85)+N(L85)+N(M85))</f>
        <v/>
      </c>
      <c r="Q85" s="19">
        <f>IF($A85="","",P85-N(O85))</f>
        <v/>
      </c>
      <c r="R85" s="16">
        <f>IF(OR($A85="",F85=""),"",IF(H85&lt;&gt;"",IF(Q85&gt;0,"DEVOLVIDO, A RECEBER","ENCERRADO"),IF(G85="","EM LOCAÇÃO",IF(TODAY()&gt;G85,"ATRASADO",IF(G85-TODAY()&lt;=3,"DEVOLVE EM 3 DIAS","EM LOCAÇÃO")))))</f>
        <v/>
      </c>
      <c r="S85" s="16" t="n"/>
    </row>
    <row r="86">
      <c r="A86" s="16" t="n"/>
      <c r="B86" s="16" t="n"/>
      <c r="C86" s="16" t="n"/>
      <c r="D86" s="16" t="n"/>
      <c r="E86" s="16">
        <f>IF($D86="","",IFERROR(INDEX(Equipamentos!$B$6:$B$405,MATCH($D86,Equipamentos!$A$6:$A$405,0)),"Código não cadastrado"))</f>
        <v/>
      </c>
      <c r="F86" s="17" t="n"/>
      <c r="G86" s="17" t="n"/>
      <c r="H86" s="17" t="n"/>
      <c r="I86" s="18">
        <f>IF(OR(F86="",G86=""),"",G86-F86)</f>
        <v/>
      </c>
      <c r="J86" s="18">
        <f>IF(OR(F86="",G86=""),"",MAX(0,IF(H86&lt;&gt;"",H86,TODAY())-G86))</f>
        <v/>
      </c>
      <c r="K86" s="19" t="n"/>
      <c r="L86" s="19">
        <f>IF(J86="","",J86*IFERROR(INDEX(Equipamentos!$D$6:$D$405,MATCH($D86,Equipamentos!$A$6:$A$405,0)),0))</f>
        <v/>
      </c>
      <c r="M86" s="19" t="n"/>
      <c r="N86" s="16" t="n"/>
      <c r="O86" s="19" t="n"/>
      <c r="P86" s="19">
        <f>IF($A86="","",N(K86)+N(L86)+N(M86))</f>
        <v/>
      </c>
      <c r="Q86" s="19">
        <f>IF($A86="","",P86-N(O86))</f>
        <v/>
      </c>
      <c r="R86" s="16">
        <f>IF(OR($A86="",F86=""),"",IF(H86&lt;&gt;"",IF(Q86&gt;0,"DEVOLVIDO, A RECEBER","ENCERRADO"),IF(G86="","EM LOCAÇÃO",IF(TODAY()&gt;G86,"ATRASADO",IF(G86-TODAY()&lt;=3,"DEVOLVE EM 3 DIAS","EM LOCAÇÃO")))))</f>
        <v/>
      </c>
      <c r="S86" s="16" t="n"/>
    </row>
    <row r="87">
      <c r="A87" s="16" t="n"/>
      <c r="B87" s="16" t="n"/>
      <c r="C87" s="16" t="n"/>
      <c r="D87" s="16" t="n"/>
      <c r="E87" s="16">
        <f>IF($D87="","",IFERROR(INDEX(Equipamentos!$B$6:$B$405,MATCH($D87,Equipamentos!$A$6:$A$405,0)),"Código não cadastrado"))</f>
        <v/>
      </c>
      <c r="F87" s="17" t="n"/>
      <c r="G87" s="17" t="n"/>
      <c r="H87" s="17" t="n"/>
      <c r="I87" s="18">
        <f>IF(OR(F87="",G87=""),"",G87-F87)</f>
        <v/>
      </c>
      <c r="J87" s="18">
        <f>IF(OR(F87="",G87=""),"",MAX(0,IF(H87&lt;&gt;"",H87,TODAY())-G87))</f>
        <v/>
      </c>
      <c r="K87" s="19" t="n"/>
      <c r="L87" s="19">
        <f>IF(J87="","",J87*IFERROR(INDEX(Equipamentos!$D$6:$D$405,MATCH($D87,Equipamentos!$A$6:$A$405,0)),0))</f>
        <v/>
      </c>
      <c r="M87" s="19" t="n"/>
      <c r="N87" s="16" t="n"/>
      <c r="O87" s="19" t="n"/>
      <c r="P87" s="19">
        <f>IF($A87="","",N(K87)+N(L87)+N(M87))</f>
        <v/>
      </c>
      <c r="Q87" s="19">
        <f>IF($A87="","",P87-N(O87))</f>
        <v/>
      </c>
      <c r="R87" s="16">
        <f>IF(OR($A87="",F87=""),"",IF(H87&lt;&gt;"",IF(Q87&gt;0,"DEVOLVIDO, A RECEBER","ENCERRADO"),IF(G87="","EM LOCAÇÃO",IF(TODAY()&gt;G87,"ATRASADO",IF(G87-TODAY()&lt;=3,"DEVOLVE EM 3 DIAS","EM LOCAÇÃO")))))</f>
        <v/>
      </c>
      <c r="S87" s="16" t="n"/>
    </row>
    <row r="88">
      <c r="A88" s="16" t="n"/>
      <c r="B88" s="16" t="n"/>
      <c r="C88" s="16" t="n"/>
      <c r="D88" s="16" t="n"/>
      <c r="E88" s="16">
        <f>IF($D88="","",IFERROR(INDEX(Equipamentos!$B$6:$B$405,MATCH($D88,Equipamentos!$A$6:$A$405,0)),"Código não cadastrado"))</f>
        <v/>
      </c>
      <c r="F88" s="17" t="n"/>
      <c r="G88" s="17" t="n"/>
      <c r="H88" s="17" t="n"/>
      <c r="I88" s="18">
        <f>IF(OR(F88="",G88=""),"",G88-F88)</f>
        <v/>
      </c>
      <c r="J88" s="18">
        <f>IF(OR(F88="",G88=""),"",MAX(0,IF(H88&lt;&gt;"",H88,TODAY())-G88))</f>
        <v/>
      </c>
      <c r="K88" s="19" t="n"/>
      <c r="L88" s="19">
        <f>IF(J88="","",J88*IFERROR(INDEX(Equipamentos!$D$6:$D$405,MATCH($D88,Equipamentos!$A$6:$A$405,0)),0))</f>
        <v/>
      </c>
      <c r="M88" s="19" t="n"/>
      <c r="N88" s="16" t="n"/>
      <c r="O88" s="19" t="n"/>
      <c r="P88" s="19">
        <f>IF($A88="","",N(K88)+N(L88)+N(M88))</f>
        <v/>
      </c>
      <c r="Q88" s="19">
        <f>IF($A88="","",P88-N(O88))</f>
        <v/>
      </c>
      <c r="R88" s="16">
        <f>IF(OR($A88="",F88=""),"",IF(H88&lt;&gt;"",IF(Q88&gt;0,"DEVOLVIDO, A RECEBER","ENCERRADO"),IF(G88="","EM LOCAÇÃO",IF(TODAY()&gt;G88,"ATRASADO",IF(G88-TODAY()&lt;=3,"DEVOLVE EM 3 DIAS","EM LOCAÇÃO")))))</f>
        <v/>
      </c>
      <c r="S88" s="16" t="n"/>
    </row>
    <row r="89">
      <c r="A89" s="16" t="n"/>
      <c r="B89" s="16" t="n"/>
      <c r="C89" s="16" t="n"/>
      <c r="D89" s="16" t="n"/>
      <c r="E89" s="16">
        <f>IF($D89="","",IFERROR(INDEX(Equipamentos!$B$6:$B$405,MATCH($D89,Equipamentos!$A$6:$A$405,0)),"Código não cadastrado"))</f>
        <v/>
      </c>
      <c r="F89" s="17" t="n"/>
      <c r="G89" s="17" t="n"/>
      <c r="H89" s="17" t="n"/>
      <c r="I89" s="18">
        <f>IF(OR(F89="",G89=""),"",G89-F89)</f>
        <v/>
      </c>
      <c r="J89" s="18">
        <f>IF(OR(F89="",G89=""),"",MAX(0,IF(H89&lt;&gt;"",H89,TODAY())-G89))</f>
        <v/>
      </c>
      <c r="K89" s="19" t="n"/>
      <c r="L89" s="19">
        <f>IF(J89="","",J89*IFERROR(INDEX(Equipamentos!$D$6:$D$405,MATCH($D89,Equipamentos!$A$6:$A$405,0)),0))</f>
        <v/>
      </c>
      <c r="M89" s="19" t="n"/>
      <c r="N89" s="16" t="n"/>
      <c r="O89" s="19" t="n"/>
      <c r="P89" s="19">
        <f>IF($A89="","",N(K89)+N(L89)+N(M89))</f>
        <v/>
      </c>
      <c r="Q89" s="19">
        <f>IF($A89="","",P89-N(O89))</f>
        <v/>
      </c>
      <c r="R89" s="16">
        <f>IF(OR($A89="",F89=""),"",IF(H89&lt;&gt;"",IF(Q89&gt;0,"DEVOLVIDO, A RECEBER","ENCERRADO"),IF(G89="","EM LOCAÇÃO",IF(TODAY()&gt;G89,"ATRASADO",IF(G89-TODAY()&lt;=3,"DEVOLVE EM 3 DIAS","EM LOCAÇÃO")))))</f>
        <v/>
      </c>
      <c r="S89" s="16" t="n"/>
    </row>
    <row r="90">
      <c r="A90" s="16" t="n"/>
      <c r="B90" s="16" t="n"/>
      <c r="C90" s="16" t="n"/>
      <c r="D90" s="16" t="n"/>
      <c r="E90" s="16">
        <f>IF($D90="","",IFERROR(INDEX(Equipamentos!$B$6:$B$405,MATCH($D90,Equipamentos!$A$6:$A$405,0)),"Código não cadastrado"))</f>
        <v/>
      </c>
      <c r="F90" s="17" t="n"/>
      <c r="G90" s="17" t="n"/>
      <c r="H90" s="17" t="n"/>
      <c r="I90" s="18">
        <f>IF(OR(F90="",G90=""),"",G90-F90)</f>
        <v/>
      </c>
      <c r="J90" s="18">
        <f>IF(OR(F90="",G90=""),"",MAX(0,IF(H90&lt;&gt;"",H90,TODAY())-G90))</f>
        <v/>
      </c>
      <c r="K90" s="19" t="n"/>
      <c r="L90" s="19">
        <f>IF(J90="","",J90*IFERROR(INDEX(Equipamentos!$D$6:$D$405,MATCH($D90,Equipamentos!$A$6:$A$405,0)),0))</f>
        <v/>
      </c>
      <c r="M90" s="19" t="n"/>
      <c r="N90" s="16" t="n"/>
      <c r="O90" s="19" t="n"/>
      <c r="P90" s="19">
        <f>IF($A90="","",N(K90)+N(L90)+N(M90))</f>
        <v/>
      </c>
      <c r="Q90" s="19">
        <f>IF($A90="","",P90-N(O90))</f>
        <v/>
      </c>
      <c r="R90" s="16">
        <f>IF(OR($A90="",F90=""),"",IF(H90&lt;&gt;"",IF(Q90&gt;0,"DEVOLVIDO, A RECEBER","ENCERRADO"),IF(G90="","EM LOCAÇÃO",IF(TODAY()&gt;G90,"ATRASADO",IF(G90-TODAY()&lt;=3,"DEVOLVE EM 3 DIAS","EM LOCAÇÃO")))))</f>
        <v/>
      </c>
      <c r="S90" s="16" t="n"/>
    </row>
    <row r="91">
      <c r="A91" s="16" t="n"/>
      <c r="B91" s="16" t="n"/>
      <c r="C91" s="16" t="n"/>
      <c r="D91" s="16" t="n"/>
      <c r="E91" s="16">
        <f>IF($D91="","",IFERROR(INDEX(Equipamentos!$B$6:$B$405,MATCH($D91,Equipamentos!$A$6:$A$405,0)),"Código não cadastrado"))</f>
        <v/>
      </c>
      <c r="F91" s="17" t="n"/>
      <c r="G91" s="17" t="n"/>
      <c r="H91" s="17" t="n"/>
      <c r="I91" s="18">
        <f>IF(OR(F91="",G91=""),"",G91-F91)</f>
        <v/>
      </c>
      <c r="J91" s="18">
        <f>IF(OR(F91="",G91=""),"",MAX(0,IF(H91&lt;&gt;"",H91,TODAY())-G91))</f>
        <v/>
      </c>
      <c r="K91" s="19" t="n"/>
      <c r="L91" s="19">
        <f>IF(J91="","",J91*IFERROR(INDEX(Equipamentos!$D$6:$D$405,MATCH($D91,Equipamentos!$A$6:$A$405,0)),0))</f>
        <v/>
      </c>
      <c r="M91" s="19" t="n"/>
      <c r="N91" s="16" t="n"/>
      <c r="O91" s="19" t="n"/>
      <c r="P91" s="19">
        <f>IF($A91="","",N(K91)+N(L91)+N(M91))</f>
        <v/>
      </c>
      <c r="Q91" s="19">
        <f>IF($A91="","",P91-N(O91))</f>
        <v/>
      </c>
      <c r="R91" s="16">
        <f>IF(OR($A91="",F91=""),"",IF(H91&lt;&gt;"",IF(Q91&gt;0,"DEVOLVIDO, A RECEBER","ENCERRADO"),IF(G91="","EM LOCAÇÃO",IF(TODAY()&gt;G91,"ATRASADO",IF(G91-TODAY()&lt;=3,"DEVOLVE EM 3 DIAS","EM LOCAÇÃO")))))</f>
        <v/>
      </c>
      <c r="S91" s="16" t="n"/>
    </row>
    <row r="92">
      <c r="A92" s="16" t="n"/>
      <c r="B92" s="16" t="n"/>
      <c r="C92" s="16" t="n"/>
      <c r="D92" s="16" t="n"/>
      <c r="E92" s="16">
        <f>IF($D92="","",IFERROR(INDEX(Equipamentos!$B$6:$B$405,MATCH($D92,Equipamentos!$A$6:$A$405,0)),"Código não cadastrado"))</f>
        <v/>
      </c>
      <c r="F92" s="17" t="n"/>
      <c r="G92" s="17" t="n"/>
      <c r="H92" s="17" t="n"/>
      <c r="I92" s="18">
        <f>IF(OR(F92="",G92=""),"",G92-F92)</f>
        <v/>
      </c>
      <c r="J92" s="18">
        <f>IF(OR(F92="",G92=""),"",MAX(0,IF(H92&lt;&gt;"",H92,TODAY())-G92))</f>
        <v/>
      </c>
      <c r="K92" s="19" t="n"/>
      <c r="L92" s="19">
        <f>IF(J92="","",J92*IFERROR(INDEX(Equipamentos!$D$6:$D$405,MATCH($D92,Equipamentos!$A$6:$A$405,0)),0))</f>
        <v/>
      </c>
      <c r="M92" s="19" t="n"/>
      <c r="N92" s="16" t="n"/>
      <c r="O92" s="19" t="n"/>
      <c r="P92" s="19">
        <f>IF($A92="","",N(K92)+N(L92)+N(M92))</f>
        <v/>
      </c>
      <c r="Q92" s="19">
        <f>IF($A92="","",P92-N(O92))</f>
        <v/>
      </c>
      <c r="R92" s="16">
        <f>IF(OR($A92="",F92=""),"",IF(H92&lt;&gt;"",IF(Q92&gt;0,"DEVOLVIDO, A RECEBER","ENCERRADO"),IF(G92="","EM LOCAÇÃO",IF(TODAY()&gt;G92,"ATRASADO",IF(G92-TODAY()&lt;=3,"DEVOLVE EM 3 DIAS","EM LOCAÇÃO")))))</f>
        <v/>
      </c>
      <c r="S92" s="16" t="n"/>
    </row>
    <row r="93">
      <c r="A93" s="16" t="n"/>
      <c r="B93" s="16" t="n"/>
      <c r="C93" s="16" t="n"/>
      <c r="D93" s="16" t="n"/>
      <c r="E93" s="16">
        <f>IF($D93="","",IFERROR(INDEX(Equipamentos!$B$6:$B$405,MATCH($D93,Equipamentos!$A$6:$A$405,0)),"Código não cadastrado"))</f>
        <v/>
      </c>
      <c r="F93" s="17" t="n"/>
      <c r="G93" s="17" t="n"/>
      <c r="H93" s="17" t="n"/>
      <c r="I93" s="18">
        <f>IF(OR(F93="",G93=""),"",G93-F93)</f>
        <v/>
      </c>
      <c r="J93" s="18">
        <f>IF(OR(F93="",G93=""),"",MAX(0,IF(H93&lt;&gt;"",H93,TODAY())-G93))</f>
        <v/>
      </c>
      <c r="K93" s="19" t="n"/>
      <c r="L93" s="19">
        <f>IF(J93="","",J93*IFERROR(INDEX(Equipamentos!$D$6:$D$405,MATCH($D93,Equipamentos!$A$6:$A$405,0)),0))</f>
        <v/>
      </c>
      <c r="M93" s="19" t="n"/>
      <c r="N93" s="16" t="n"/>
      <c r="O93" s="19" t="n"/>
      <c r="P93" s="19">
        <f>IF($A93="","",N(K93)+N(L93)+N(M93))</f>
        <v/>
      </c>
      <c r="Q93" s="19">
        <f>IF($A93="","",P93-N(O93))</f>
        <v/>
      </c>
      <c r="R93" s="16">
        <f>IF(OR($A93="",F93=""),"",IF(H93&lt;&gt;"",IF(Q93&gt;0,"DEVOLVIDO, A RECEBER","ENCERRADO"),IF(G93="","EM LOCAÇÃO",IF(TODAY()&gt;G93,"ATRASADO",IF(G93-TODAY()&lt;=3,"DEVOLVE EM 3 DIAS","EM LOCAÇÃO")))))</f>
        <v/>
      </c>
      <c r="S93" s="16" t="n"/>
    </row>
    <row r="94">
      <c r="A94" s="16" t="n"/>
      <c r="B94" s="16" t="n"/>
      <c r="C94" s="16" t="n"/>
      <c r="D94" s="16" t="n"/>
      <c r="E94" s="16">
        <f>IF($D94="","",IFERROR(INDEX(Equipamentos!$B$6:$B$405,MATCH($D94,Equipamentos!$A$6:$A$405,0)),"Código não cadastrado"))</f>
        <v/>
      </c>
      <c r="F94" s="17" t="n"/>
      <c r="G94" s="17" t="n"/>
      <c r="H94" s="17" t="n"/>
      <c r="I94" s="18">
        <f>IF(OR(F94="",G94=""),"",G94-F94)</f>
        <v/>
      </c>
      <c r="J94" s="18">
        <f>IF(OR(F94="",G94=""),"",MAX(0,IF(H94&lt;&gt;"",H94,TODAY())-G94))</f>
        <v/>
      </c>
      <c r="K94" s="19" t="n"/>
      <c r="L94" s="19">
        <f>IF(J94="","",J94*IFERROR(INDEX(Equipamentos!$D$6:$D$405,MATCH($D94,Equipamentos!$A$6:$A$405,0)),0))</f>
        <v/>
      </c>
      <c r="M94" s="19" t="n"/>
      <c r="N94" s="16" t="n"/>
      <c r="O94" s="19" t="n"/>
      <c r="P94" s="19">
        <f>IF($A94="","",N(K94)+N(L94)+N(M94))</f>
        <v/>
      </c>
      <c r="Q94" s="19">
        <f>IF($A94="","",P94-N(O94))</f>
        <v/>
      </c>
      <c r="R94" s="16">
        <f>IF(OR($A94="",F94=""),"",IF(H94&lt;&gt;"",IF(Q94&gt;0,"DEVOLVIDO, A RECEBER","ENCERRADO"),IF(G94="","EM LOCAÇÃO",IF(TODAY()&gt;G94,"ATRASADO",IF(G94-TODAY()&lt;=3,"DEVOLVE EM 3 DIAS","EM LOCAÇÃO")))))</f>
        <v/>
      </c>
      <c r="S94" s="16" t="n"/>
    </row>
    <row r="95">
      <c r="A95" s="16" t="n"/>
      <c r="B95" s="16" t="n"/>
      <c r="C95" s="16" t="n"/>
      <c r="D95" s="16" t="n"/>
      <c r="E95" s="16">
        <f>IF($D95="","",IFERROR(INDEX(Equipamentos!$B$6:$B$405,MATCH($D95,Equipamentos!$A$6:$A$405,0)),"Código não cadastrado"))</f>
        <v/>
      </c>
      <c r="F95" s="17" t="n"/>
      <c r="G95" s="17" t="n"/>
      <c r="H95" s="17" t="n"/>
      <c r="I95" s="18">
        <f>IF(OR(F95="",G95=""),"",G95-F95)</f>
        <v/>
      </c>
      <c r="J95" s="18">
        <f>IF(OR(F95="",G95=""),"",MAX(0,IF(H95&lt;&gt;"",H95,TODAY())-G95))</f>
        <v/>
      </c>
      <c r="K95" s="19" t="n"/>
      <c r="L95" s="19">
        <f>IF(J95="","",J95*IFERROR(INDEX(Equipamentos!$D$6:$D$405,MATCH($D95,Equipamentos!$A$6:$A$405,0)),0))</f>
        <v/>
      </c>
      <c r="M95" s="19" t="n"/>
      <c r="N95" s="16" t="n"/>
      <c r="O95" s="19" t="n"/>
      <c r="P95" s="19">
        <f>IF($A95="","",N(K95)+N(L95)+N(M95))</f>
        <v/>
      </c>
      <c r="Q95" s="19">
        <f>IF($A95="","",P95-N(O95))</f>
        <v/>
      </c>
      <c r="R95" s="16">
        <f>IF(OR($A95="",F95=""),"",IF(H95&lt;&gt;"",IF(Q95&gt;0,"DEVOLVIDO, A RECEBER","ENCERRADO"),IF(G95="","EM LOCAÇÃO",IF(TODAY()&gt;G95,"ATRASADO",IF(G95-TODAY()&lt;=3,"DEVOLVE EM 3 DIAS","EM LOCAÇÃO")))))</f>
        <v/>
      </c>
      <c r="S95" s="16" t="n"/>
    </row>
    <row r="96">
      <c r="A96" s="16" t="n"/>
      <c r="B96" s="16" t="n"/>
      <c r="C96" s="16" t="n"/>
      <c r="D96" s="16" t="n"/>
      <c r="E96" s="16">
        <f>IF($D96="","",IFERROR(INDEX(Equipamentos!$B$6:$B$405,MATCH($D96,Equipamentos!$A$6:$A$405,0)),"Código não cadastrado"))</f>
        <v/>
      </c>
      <c r="F96" s="17" t="n"/>
      <c r="G96" s="17" t="n"/>
      <c r="H96" s="17" t="n"/>
      <c r="I96" s="18">
        <f>IF(OR(F96="",G96=""),"",G96-F96)</f>
        <v/>
      </c>
      <c r="J96" s="18">
        <f>IF(OR(F96="",G96=""),"",MAX(0,IF(H96&lt;&gt;"",H96,TODAY())-G96))</f>
        <v/>
      </c>
      <c r="K96" s="19" t="n"/>
      <c r="L96" s="19">
        <f>IF(J96="","",J96*IFERROR(INDEX(Equipamentos!$D$6:$D$405,MATCH($D96,Equipamentos!$A$6:$A$405,0)),0))</f>
        <v/>
      </c>
      <c r="M96" s="19" t="n"/>
      <c r="N96" s="16" t="n"/>
      <c r="O96" s="19" t="n"/>
      <c r="P96" s="19">
        <f>IF($A96="","",N(K96)+N(L96)+N(M96))</f>
        <v/>
      </c>
      <c r="Q96" s="19">
        <f>IF($A96="","",P96-N(O96))</f>
        <v/>
      </c>
      <c r="R96" s="16">
        <f>IF(OR($A96="",F96=""),"",IF(H96&lt;&gt;"",IF(Q96&gt;0,"DEVOLVIDO, A RECEBER","ENCERRADO"),IF(G96="","EM LOCAÇÃO",IF(TODAY()&gt;G96,"ATRASADO",IF(G96-TODAY()&lt;=3,"DEVOLVE EM 3 DIAS","EM LOCAÇÃO")))))</f>
        <v/>
      </c>
      <c r="S96" s="16" t="n"/>
    </row>
    <row r="97">
      <c r="A97" s="16" t="n"/>
      <c r="B97" s="16" t="n"/>
      <c r="C97" s="16" t="n"/>
      <c r="D97" s="16" t="n"/>
      <c r="E97" s="16">
        <f>IF($D97="","",IFERROR(INDEX(Equipamentos!$B$6:$B$405,MATCH($D97,Equipamentos!$A$6:$A$405,0)),"Código não cadastrado"))</f>
        <v/>
      </c>
      <c r="F97" s="17" t="n"/>
      <c r="G97" s="17" t="n"/>
      <c r="H97" s="17" t="n"/>
      <c r="I97" s="18">
        <f>IF(OR(F97="",G97=""),"",G97-F97)</f>
        <v/>
      </c>
      <c r="J97" s="18">
        <f>IF(OR(F97="",G97=""),"",MAX(0,IF(H97&lt;&gt;"",H97,TODAY())-G97))</f>
        <v/>
      </c>
      <c r="K97" s="19" t="n"/>
      <c r="L97" s="19">
        <f>IF(J97="","",J97*IFERROR(INDEX(Equipamentos!$D$6:$D$405,MATCH($D97,Equipamentos!$A$6:$A$405,0)),0))</f>
        <v/>
      </c>
      <c r="M97" s="19" t="n"/>
      <c r="N97" s="16" t="n"/>
      <c r="O97" s="19" t="n"/>
      <c r="P97" s="19">
        <f>IF($A97="","",N(K97)+N(L97)+N(M97))</f>
        <v/>
      </c>
      <c r="Q97" s="19">
        <f>IF($A97="","",P97-N(O97))</f>
        <v/>
      </c>
      <c r="R97" s="16">
        <f>IF(OR($A97="",F97=""),"",IF(H97&lt;&gt;"",IF(Q97&gt;0,"DEVOLVIDO, A RECEBER","ENCERRADO"),IF(G97="","EM LOCAÇÃO",IF(TODAY()&gt;G97,"ATRASADO",IF(G97-TODAY()&lt;=3,"DEVOLVE EM 3 DIAS","EM LOCAÇÃO")))))</f>
        <v/>
      </c>
      <c r="S97" s="16" t="n"/>
    </row>
    <row r="98">
      <c r="A98" s="16" t="n"/>
      <c r="B98" s="16" t="n"/>
      <c r="C98" s="16" t="n"/>
      <c r="D98" s="16" t="n"/>
      <c r="E98" s="16">
        <f>IF($D98="","",IFERROR(INDEX(Equipamentos!$B$6:$B$405,MATCH($D98,Equipamentos!$A$6:$A$405,0)),"Código não cadastrado"))</f>
        <v/>
      </c>
      <c r="F98" s="17" t="n"/>
      <c r="G98" s="17" t="n"/>
      <c r="H98" s="17" t="n"/>
      <c r="I98" s="18">
        <f>IF(OR(F98="",G98=""),"",G98-F98)</f>
        <v/>
      </c>
      <c r="J98" s="18">
        <f>IF(OR(F98="",G98=""),"",MAX(0,IF(H98&lt;&gt;"",H98,TODAY())-G98))</f>
        <v/>
      </c>
      <c r="K98" s="19" t="n"/>
      <c r="L98" s="19">
        <f>IF(J98="","",J98*IFERROR(INDEX(Equipamentos!$D$6:$D$405,MATCH($D98,Equipamentos!$A$6:$A$405,0)),0))</f>
        <v/>
      </c>
      <c r="M98" s="19" t="n"/>
      <c r="N98" s="16" t="n"/>
      <c r="O98" s="19" t="n"/>
      <c r="P98" s="19">
        <f>IF($A98="","",N(K98)+N(L98)+N(M98))</f>
        <v/>
      </c>
      <c r="Q98" s="19">
        <f>IF($A98="","",P98-N(O98))</f>
        <v/>
      </c>
      <c r="R98" s="16">
        <f>IF(OR($A98="",F98=""),"",IF(H98&lt;&gt;"",IF(Q98&gt;0,"DEVOLVIDO, A RECEBER","ENCERRADO"),IF(G98="","EM LOCAÇÃO",IF(TODAY()&gt;G98,"ATRASADO",IF(G98-TODAY()&lt;=3,"DEVOLVE EM 3 DIAS","EM LOCAÇÃO")))))</f>
        <v/>
      </c>
      <c r="S98" s="16" t="n"/>
    </row>
    <row r="99">
      <c r="A99" s="16" t="n"/>
      <c r="B99" s="16" t="n"/>
      <c r="C99" s="16" t="n"/>
      <c r="D99" s="16" t="n"/>
      <c r="E99" s="16">
        <f>IF($D99="","",IFERROR(INDEX(Equipamentos!$B$6:$B$405,MATCH($D99,Equipamentos!$A$6:$A$405,0)),"Código não cadastrado"))</f>
        <v/>
      </c>
      <c r="F99" s="17" t="n"/>
      <c r="G99" s="17" t="n"/>
      <c r="H99" s="17" t="n"/>
      <c r="I99" s="18">
        <f>IF(OR(F99="",G99=""),"",G99-F99)</f>
        <v/>
      </c>
      <c r="J99" s="18">
        <f>IF(OR(F99="",G99=""),"",MAX(0,IF(H99&lt;&gt;"",H99,TODAY())-G99))</f>
        <v/>
      </c>
      <c r="K99" s="19" t="n"/>
      <c r="L99" s="19">
        <f>IF(J99="","",J99*IFERROR(INDEX(Equipamentos!$D$6:$D$405,MATCH($D99,Equipamentos!$A$6:$A$405,0)),0))</f>
        <v/>
      </c>
      <c r="M99" s="19" t="n"/>
      <c r="N99" s="16" t="n"/>
      <c r="O99" s="19" t="n"/>
      <c r="P99" s="19">
        <f>IF($A99="","",N(K99)+N(L99)+N(M99))</f>
        <v/>
      </c>
      <c r="Q99" s="19">
        <f>IF($A99="","",P99-N(O99))</f>
        <v/>
      </c>
      <c r="R99" s="16">
        <f>IF(OR($A99="",F99=""),"",IF(H99&lt;&gt;"",IF(Q99&gt;0,"DEVOLVIDO, A RECEBER","ENCERRADO"),IF(G99="","EM LOCAÇÃO",IF(TODAY()&gt;G99,"ATRASADO",IF(G99-TODAY()&lt;=3,"DEVOLVE EM 3 DIAS","EM LOCAÇÃO")))))</f>
        <v/>
      </c>
      <c r="S99" s="16" t="n"/>
    </row>
    <row r="100">
      <c r="A100" s="16" t="n"/>
      <c r="B100" s="16" t="n"/>
      <c r="C100" s="16" t="n"/>
      <c r="D100" s="16" t="n"/>
      <c r="E100" s="16">
        <f>IF($D100="","",IFERROR(INDEX(Equipamentos!$B$6:$B$405,MATCH($D100,Equipamentos!$A$6:$A$405,0)),"Código não cadastrado"))</f>
        <v/>
      </c>
      <c r="F100" s="17" t="n"/>
      <c r="G100" s="17" t="n"/>
      <c r="H100" s="17" t="n"/>
      <c r="I100" s="18">
        <f>IF(OR(F100="",G100=""),"",G100-F100)</f>
        <v/>
      </c>
      <c r="J100" s="18">
        <f>IF(OR(F100="",G100=""),"",MAX(0,IF(H100&lt;&gt;"",H100,TODAY())-G100))</f>
        <v/>
      </c>
      <c r="K100" s="19" t="n"/>
      <c r="L100" s="19">
        <f>IF(J100="","",J100*IFERROR(INDEX(Equipamentos!$D$6:$D$405,MATCH($D100,Equipamentos!$A$6:$A$405,0)),0))</f>
        <v/>
      </c>
      <c r="M100" s="19" t="n"/>
      <c r="N100" s="16" t="n"/>
      <c r="O100" s="19" t="n"/>
      <c r="P100" s="19">
        <f>IF($A100="","",N(K100)+N(L100)+N(M100))</f>
        <v/>
      </c>
      <c r="Q100" s="19">
        <f>IF($A100="","",P100-N(O100))</f>
        <v/>
      </c>
      <c r="R100" s="16">
        <f>IF(OR($A100="",F100=""),"",IF(H100&lt;&gt;"",IF(Q100&gt;0,"DEVOLVIDO, A RECEBER","ENCERRADO"),IF(G100="","EM LOCAÇÃO",IF(TODAY()&gt;G100,"ATRASADO",IF(G100-TODAY()&lt;=3,"DEVOLVE EM 3 DIAS","EM LOCAÇÃO")))))</f>
        <v/>
      </c>
      <c r="S100" s="16" t="n"/>
    </row>
    <row r="101">
      <c r="A101" s="16" t="n"/>
      <c r="B101" s="16" t="n"/>
      <c r="C101" s="16" t="n"/>
      <c r="D101" s="16" t="n"/>
      <c r="E101" s="16">
        <f>IF($D101="","",IFERROR(INDEX(Equipamentos!$B$6:$B$405,MATCH($D101,Equipamentos!$A$6:$A$405,0)),"Código não cadastrado"))</f>
        <v/>
      </c>
      <c r="F101" s="17" t="n"/>
      <c r="G101" s="17" t="n"/>
      <c r="H101" s="17" t="n"/>
      <c r="I101" s="18">
        <f>IF(OR(F101="",G101=""),"",G101-F101)</f>
        <v/>
      </c>
      <c r="J101" s="18">
        <f>IF(OR(F101="",G101=""),"",MAX(0,IF(H101&lt;&gt;"",H101,TODAY())-G101))</f>
        <v/>
      </c>
      <c r="K101" s="19" t="n"/>
      <c r="L101" s="19">
        <f>IF(J101="","",J101*IFERROR(INDEX(Equipamentos!$D$6:$D$405,MATCH($D101,Equipamentos!$A$6:$A$405,0)),0))</f>
        <v/>
      </c>
      <c r="M101" s="19" t="n"/>
      <c r="N101" s="16" t="n"/>
      <c r="O101" s="19" t="n"/>
      <c r="P101" s="19">
        <f>IF($A101="","",N(K101)+N(L101)+N(M101))</f>
        <v/>
      </c>
      <c r="Q101" s="19">
        <f>IF($A101="","",P101-N(O101))</f>
        <v/>
      </c>
      <c r="R101" s="16">
        <f>IF(OR($A101="",F101=""),"",IF(H101&lt;&gt;"",IF(Q101&gt;0,"DEVOLVIDO, A RECEBER","ENCERRADO"),IF(G101="","EM LOCAÇÃO",IF(TODAY()&gt;G101,"ATRASADO",IF(G101-TODAY()&lt;=3,"DEVOLVE EM 3 DIAS","EM LOCAÇÃO")))))</f>
        <v/>
      </c>
      <c r="S101" s="16" t="n"/>
    </row>
    <row r="102">
      <c r="A102" s="16" t="n"/>
      <c r="B102" s="16" t="n"/>
      <c r="C102" s="16" t="n"/>
      <c r="D102" s="16" t="n"/>
      <c r="E102" s="16">
        <f>IF($D102="","",IFERROR(INDEX(Equipamentos!$B$6:$B$405,MATCH($D102,Equipamentos!$A$6:$A$405,0)),"Código não cadastrado"))</f>
        <v/>
      </c>
      <c r="F102" s="17" t="n"/>
      <c r="G102" s="17" t="n"/>
      <c r="H102" s="17" t="n"/>
      <c r="I102" s="18">
        <f>IF(OR(F102="",G102=""),"",G102-F102)</f>
        <v/>
      </c>
      <c r="J102" s="18">
        <f>IF(OR(F102="",G102=""),"",MAX(0,IF(H102&lt;&gt;"",H102,TODAY())-G102))</f>
        <v/>
      </c>
      <c r="K102" s="19" t="n"/>
      <c r="L102" s="19">
        <f>IF(J102="","",J102*IFERROR(INDEX(Equipamentos!$D$6:$D$405,MATCH($D102,Equipamentos!$A$6:$A$405,0)),0))</f>
        <v/>
      </c>
      <c r="M102" s="19" t="n"/>
      <c r="N102" s="16" t="n"/>
      <c r="O102" s="19" t="n"/>
      <c r="P102" s="19">
        <f>IF($A102="","",N(K102)+N(L102)+N(M102))</f>
        <v/>
      </c>
      <c r="Q102" s="19">
        <f>IF($A102="","",P102-N(O102))</f>
        <v/>
      </c>
      <c r="R102" s="16">
        <f>IF(OR($A102="",F102=""),"",IF(H102&lt;&gt;"",IF(Q102&gt;0,"DEVOLVIDO, A RECEBER","ENCERRADO"),IF(G102="","EM LOCAÇÃO",IF(TODAY()&gt;G102,"ATRASADO",IF(G102-TODAY()&lt;=3,"DEVOLVE EM 3 DIAS","EM LOCAÇÃO")))))</f>
        <v/>
      </c>
      <c r="S102" s="16" t="n"/>
    </row>
    <row r="103">
      <c r="A103" s="16" t="n"/>
      <c r="B103" s="16" t="n"/>
      <c r="C103" s="16" t="n"/>
      <c r="D103" s="16" t="n"/>
      <c r="E103" s="16">
        <f>IF($D103="","",IFERROR(INDEX(Equipamentos!$B$6:$B$405,MATCH($D103,Equipamentos!$A$6:$A$405,0)),"Código não cadastrado"))</f>
        <v/>
      </c>
      <c r="F103" s="17" t="n"/>
      <c r="G103" s="17" t="n"/>
      <c r="H103" s="17" t="n"/>
      <c r="I103" s="18">
        <f>IF(OR(F103="",G103=""),"",G103-F103)</f>
        <v/>
      </c>
      <c r="J103" s="18">
        <f>IF(OR(F103="",G103=""),"",MAX(0,IF(H103&lt;&gt;"",H103,TODAY())-G103))</f>
        <v/>
      </c>
      <c r="K103" s="19" t="n"/>
      <c r="L103" s="19">
        <f>IF(J103="","",J103*IFERROR(INDEX(Equipamentos!$D$6:$D$405,MATCH($D103,Equipamentos!$A$6:$A$405,0)),0))</f>
        <v/>
      </c>
      <c r="M103" s="19" t="n"/>
      <c r="N103" s="16" t="n"/>
      <c r="O103" s="19" t="n"/>
      <c r="P103" s="19">
        <f>IF($A103="","",N(K103)+N(L103)+N(M103))</f>
        <v/>
      </c>
      <c r="Q103" s="19">
        <f>IF($A103="","",P103-N(O103))</f>
        <v/>
      </c>
      <c r="R103" s="16">
        <f>IF(OR($A103="",F103=""),"",IF(H103&lt;&gt;"",IF(Q103&gt;0,"DEVOLVIDO, A RECEBER","ENCERRADO"),IF(G103="","EM LOCAÇÃO",IF(TODAY()&gt;G103,"ATRASADO",IF(G103-TODAY()&lt;=3,"DEVOLVE EM 3 DIAS","EM LOCAÇÃO")))))</f>
        <v/>
      </c>
      <c r="S103" s="16" t="n"/>
    </row>
    <row r="104">
      <c r="A104" s="16" t="n"/>
      <c r="B104" s="16" t="n"/>
      <c r="C104" s="16" t="n"/>
      <c r="D104" s="16" t="n"/>
      <c r="E104" s="16">
        <f>IF($D104="","",IFERROR(INDEX(Equipamentos!$B$6:$B$405,MATCH($D104,Equipamentos!$A$6:$A$405,0)),"Código não cadastrado"))</f>
        <v/>
      </c>
      <c r="F104" s="17" t="n"/>
      <c r="G104" s="17" t="n"/>
      <c r="H104" s="17" t="n"/>
      <c r="I104" s="18">
        <f>IF(OR(F104="",G104=""),"",G104-F104)</f>
        <v/>
      </c>
      <c r="J104" s="18">
        <f>IF(OR(F104="",G104=""),"",MAX(0,IF(H104&lt;&gt;"",H104,TODAY())-G104))</f>
        <v/>
      </c>
      <c r="K104" s="19" t="n"/>
      <c r="L104" s="19">
        <f>IF(J104="","",J104*IFERROR(INDEX(Equipamentos!$D$6:$D$405,MATCH($D104,Equipamentos!$A$6:$A$405,0)),0))</f>
        <v/>
      </c>
      <c r="M104" s="19" t="n"/>
      <c r="N104" s="16" t="n"/>
      <c r="O104" s="19" t="n"/>
      <c r="P104" s="19">
        <f>IF($A104="","",N(K104)+N(L104)+N(M104))</f>
        <v/>
      </c>
      <c r="Q104" s="19">
        <f>IF($A104="","",P104-N(O104))</f>
        <v/>
      </c>
      <c r="R104" s="16">
        <f>IF(OR($A104="",F104=""),"",IF(H104&lt;&gt;"",IF(Q104&gt;0,"DEVOLVIDO, A RECEBER","ENCERRADO"),IF(G104="","EM LOCAÇÃO",IF(TODAY()&gt;G104,"ATRASADO",IF(G104-TODAY()&lt;=3,"DEVOLVE EM 3 DIAS","EM LOCAÇÃO")))))</f>
        <v/>
      </c>
      <c r="S104" s="16" t="n"/>
    </row>
    <row r="105">
      <c r="A105" s="16" t="n"/>
      <c r="B105" s="16" t="n"/>
      <c r="C105" s="16" t="n"/>
      <c r="D105" s="16" t="n"/>
      <c r="E105" s="16">
        <f>IF($D105="","",IFERROR(INDEX(Equipamentos!$B$6:$B$405,MATCH($D105,Equipamentos!$A$6:$A$405,0)),"Código não cadastrado"))</f>
        <v/>
      </c>
      <c r="F105" s="17" t="n"/>
      <c r="G105" s="17" t="n"/>
      <c r="H105" s="17" t="n"/>
      <c r="I105" s="18">
        <f>IF(OR(F105="",G105=""),"",G105-F105)</f>
        <v/>
      </c>
      <c r="J105" s="18">
        <f>IF(OR(F105="",G105=""),"",MAX(0,IF(H105&lt;&gt;"",H105,TODAY())-G105))</f>
        <v/>
      </c>
      <c r="K105" s="19" t="n"/>
      <c r="L105" s="19">
        <f>IF(J105="","",J105*IFERROR(INDEX(Equipamentos!$D$6:$D$405,MATCH($D105,Equipamentos!$A$6:$A$405,0)),0))</f>
        <v/>
      </c>
      <c r="M105" s="19" t="n"/>
      <c r="N105" s="16" t="n"/>
      <c r="O105" s="19" t="n"/>
      <c r="P105" s="19">
        <f>IF($A105="","",N(K105)+N(L105)+N(M105))</f>
        <v/>
      </c>
      <c r="Q105" s="19">
        <f>IF($A105="","",P105-N(O105))</f>
        <v/>
      </c>
      <c r="R105" s="16">
        <f>IF(OR($A105="",F105=""),"",IF(H105&lt;&gt;"",IF(Q105&gt;0,"DEVOLVIDO, A RECEBER","ENCERRADO"),IF(G105="","EM LOCAÇÃO",IF(TODAY()&gt;G105,"ATRASADO",IF(G105-TODAY()&lt;=3,"DEVOLVE EM 3 DIAS","EM LOCAÇÃO")))))</f>
        <v/>
      </c>
      <c r="S105" s="16" t="n"/>
    </row>
    <row r="106">
      <c r="A106" s="16" t="n"/>
      <c r="B106" s="16" t="n"/>
      <c r="C106" s="16" t="n"/>
      <c r="D106" s="16" t="n"/>
      <c r="E106" s="16">
        <f>IF($D106="","",IFERROR(INDEX(Equipamentos!$B$6:$B$405,MATCH($D106,Equipamentos!$A$6:$A$405,0)),"Código não cadastrado"))</f>
        <v/>
      </c>
      <c r="F106" s="17" t="n"/>
      <c r="G106" s="17" t="n"/>
      <c r="H106" s="17" t="n"/>
      <c r="I106" s="18">
        <f>IF(OR(F106="",G106=""),"",G106-F106)</f>
        <v/>
      </c>
      <c r="J106" s="18">
        <f>IF(OR(F106="",G106=""),"",MAX(0,IF(H106&lt;&gt;"",H106,TODAY())-G106))</f>
        <v/>
      </c>
      <c r="K106" s="19" t="n"/>
      <c r="L106" s="19">
        <f>IF(J106="","",J106*IFERROR(INDEX(Equipamentos!$D$6:$D$405,MATCH($D106,Equipamentos!$A$6:$A$405,0)),0))</f>
        <v/>
      </c>
      <c r="M106" s="19" t="n"/>
      <c r="N106" s="16" t="n"/>
      <c r="O106" s="19" t="n"/>
      <c r="P106" s="19">
        <f>IF($A106="","",N(K106)+N(L106)+N(M106))</f>
        <v/>
      </c>
      <c r="Q106" s="19">
        <f>IF($A106="","",P106-N(O106))</f>
        <v/>
      </c>
      <c r="R106" s="16">
        <f>IF(OR($A106="",F106=""),"",IF(H106&lt;&gt;"",IF(Q106&gt;0,"DEVOLVIDO, A RECEBER","ENCERRADO"),IF(G106="","EM LOCAÇÃO",IF(TODAY()&gt;G106,"ATRASADO",IF(G106-TODAY()&lt;=3,"DEVOLVE EM 3 DIAS","EM LOCAÇÃO")))))</f>
        <v/>
      </c>
      <c r="S106" s="16" t="n"/>
    </row>
    <row r="107">
      <c r="A107" s="16" t="n"/>
      <c r="B107" s="16" t="n"/>
      <c r="C107" s="16" t="n"/>
      <c r="D107" s="16" t="n"/>
      <c r="E107" s="16">
        <f>IF($D107="","",IFERROR(INDEX(Equipamentos!$B$6:$B$405,MATCH($D107,Equipamentos!$A$6:$A$405,0)),"Código não cadastrado"))</f>
        <v/>
      </c>
      <c r="F107" s="17" t="n"/>
      <c r="G107" s="17" t="n"/>
      <c r="H107" s="17" t="n"/>
      <c r="I107" s="18">
        <f>IF(OR(F107="",G107=""),"",G107-F107)</f>
        <v/>
      </c>
      <c r="J107" s="18">
        <f>IF(OR(F107="",G107=""),"",MAX(0,IF(H107&lt;&gt;"",H107,TODAY())-G107))</f>
        <v/>
      </c>
      <c r="K107" s="19" t="n"/>
      <c r="L107" s="19">
        <f>IF(J107="","",J107*IFERROR(INDEX(Equipamentos!$D$6:$D$405,MATCH($D107,Equipamentos!$A$6:$A$405,0)),0))</f>
        <v/>
      </c>
      <c r="M107" s="19" t="n"/>
      <c r="N107" s="16" t="n"/>
      <c r="O107" s="19" t="n"/>
      <c r="P107" s="19">
        <f>IF($A107="","",N(K107)+N(L107)+N(M107))</f>
        <v/>
      </c>
      <c r="Q107" s="19">
        <f>IF($A107="","",P107-N(O107))</f>
        <v/>
      </c>
      <c r="R107" s="16">
        <f>IF(OR($A107="",F107=""),"",IF(H107&lt;&gt;"",IF(Q107&gt;0,"DEVOLVIDO, A RECEBER","ENCERRADO"),IF(G107="","EM LOCAÇÃO",IF(TODAY()&gt;G107,"ATRASADO",IF(G107-TODAY()&lt;=3,"DEVOLVE EM 3 DIAS","EM LOCAÇÃO")))))</f>
        <v/>
      </c>
      <c r="S107" s="16" t="n"/>
    </row>
    <row r="108">
      <c r="A108" s="16" t="n"/>
      <c r="B108" s="16" t="n"/>
      <c r="C108" s="16" t="n"/>
      <c r="D108" s="16" t="n"/>
      <c r="E108" s="16">
        <f>IF($D108="","",IFERROR(INDEX(Equipamentos!$B$6:$B$405,MATCH($D108,Equipamentos!$A$6:$A$405,0)),"Código não cadastrado"))</f>
        <v/>
      </c>
      <c r="F108" s="17" t="n"/>
      <c r="G108" s="17" t="n"/>
      <c r="H108" s="17" t="n"/>
      <c r="I108" s="18">
        <f>IF(OR(F108="",G108=""),"",G108-F108)</f>
        <v/>
      </c>
      <c r="J108" s="18">
        <f>IF(OR(F108="",G108=""),"",MAX(0,IF(H108&lt;&gt;"",H108,TODAY())-G108))</f>
        <v/>
      </c>
      <c r="K108" s="19" t="n"/>
      <c r="L108" s="19">
        <f>IF(J108="","",J108*IFERROR(INDEX(Equipamentos!$D$6:$D$405,MATCH($D108,Equipamentos!$A$6:$A$405,0)),0))</f>
        <v/>
      </c>
      <c r="M108" s="19" t="n"/>
      <c r="N108" s="16" t="n"/>
      <c r="O108" s="19" t="n"/>
      <c r="P108" s="19">
        <f>IF($A108="","",N(K108)+N(L108)+N(M108))</f>
        <v/>
      </c>
      <c r="Q108" s="19">
        <f>IF($A108="","",P108-N(O108))</f>
        <v/>
      </c>
      <c r="R108" s="16">
        <f>IF(OR($A108="",F108=""),"",IF(H108&lt;&gt;"",IF(Q108&gt;0,"DEVOLVIDO, A RECEBER","ENCERRADO"),IF(G108="","EM LOCAÇÃO",IF(TODAY()&gt;G108,"ATRASADO",IF(G108-TODAY()&lt;=3,"DEVOLVE EM 3 DIAS","EM LOCAÇÃO")))))</f>
        <v/>
      </c>
      <c r="S108" s="16" t="n"/>
    </row>
    <row r="109">
      <c r="A109" s="16" t="n"/>
      <c r="B109" s="16" t="n"/>
      <c r="C109" s="16" t="n"/>
      <c r="D109" s="16" t="n"/>
      <c r="E109" s="16">
        <f>IF($D109="","",IFERROR(INDEX(Equipamentos!$B$6:$B$405,MATCH($D109,Equipamentos!$A$6:$A$405,0)),"Código não cadastrado"))</f>
        <v/>
      </c>
      <c r="F109" s="17" t="n"/>
      <c r="G109" s="17" t="n"/>
      <c r="H109" s="17" t="n"/>
      <c r="I109" s="18">
        <f>IF(OR(F109="",G109=""),"",G109-F109)</f>
        <v/>
      </c>
      <c r="J109" s="18">
        <f>IF(OR(F109="",G109=""),"",MAX(0,IF(H109&lt;&gt;"",H109,TODAY())-G109))</f>
        <v/>
      </c>
      <c r="K109" s="19" t="n"/>
      <c r="L109" s="19">
        <f>IF(J109="","",J109*IFERROR(INDEX(Equipamentos!$D$6:$D$405,MATCH($D109,Equipamentos!$A$6:$A$405,0)),0))</f>
        <v/>
      </c>
      <c r="M109" s="19" t="n"/>
      <c r="N109" s="16" t="n"/>
      <c r="O109" s="19" t="n"/>
      <c r="P109" s="19">
        <f>IF($A109="","",N(K109)+N(L109)+N(M109))</f>
        <v/>
      </c>
      <c r="Q109" s="19">
        <f>IF($A109="","",P109-N(O109))</f>
        <v/>
      </c>
      <c r="R109" s="16">
        <f>IF(OR($A109="",F109=""),"",IF(H109&lt;&gt;"",IF(Q109&gt;0,"DEVOLVIDO, A RECEBER","ENCERRADO"),IF(G109="","EM LOCAÇÃO",IF(TODAY()&gt;G109,"ATRASADO",IF(G109-TODAY()&lt;=3,"DEVOLVE EM 3 DIAS","EM LOCAÇÃO")))))</f>
        <v/>
      </c>
      <c r="S109" s="16" t="n"/>
    </row>
    <row r="110">
      <c r="A110" s="16" t="n"/>
      <c r="B110" s="16" t="n"/>
      <c r="C110" s="16" t="n"/>
      <c r="D110" s="16" t="n"/>
      <c r="E110" s="16">
        <f>IF($D110="","",IFERROR(INDEX(Equipamentos!$B$6:$B$405,MATCH($D110,Equipamentos!$A$6:$A$405,0)),"Código não cadastrado"))</f>
        <v/>
      </c>
      <c r="F110" s="17" t="n"/>
      <c r="G110" s="17" t="n"/>
      <c r="H110" s="17" t="n"/>
      <c r="I110" s="18">
        <f>IF(OR(F110="",G110=""),"",G110-F110)</f>
        <v/>
      </c>
      <c r="J110" s="18">
        <f>IF(OR(F110="",G110=""),"",MAX(0,IF(H110&lt;&gt;"",H110,TODAY())-G110))</f>
        <v/>
      </c>
      <c r="K110" s="19" t="n"/>
      <c r="L110" s="19">
        <f>IF(J110="","",J110*IFERROR(INDEX(Equipamentos!$D$6:$D$405,MATCH($D110,Equipamentos!$A$6:$A$405,0)),0))</f>
        <v/>
      </c>
      <c r="M110" s="19" t="n"/>
      <c r="N110" s="16" t="n"/>
      <c r="O110" s="19" t="n"/>
      <c r="P110" s="19">
        <f>IF($A110="","",N(K110)+N(L110)+N(M110))</f>
        <v/>
      </c>
      <c r="Q110" s="19">
        <f>IF($A110="","",P110-N(O110))</f>
        <v/>
      </c>
      <c r="R110" s="16">
        <f>IF(OR($A110="",F110=""),"",IF(H110&lt;&gt;"",IF(Q110&gt;0,"DEVOLVIDO, A RECEBER","ENCERRADO"),IF(G110="","EM LOCAÇÃO",IF(TODAY()&gt;G110,"ATRASADO",IF(G110-TODAY()&lt;=3,"DEVOLVE EM 3 DIAS","EM LOCAÇÃO")))))</f>
        <v/>
      </c>
      <c r="S110" s="16" t="n"/>
    </row>
    <row r="111">
      <c r="A111" s="16" t="n"/>
      <c r="B111" s="16" t="n"/>
      <c r="C111" s="16" t="n"/>
      <c r="D111" s="16" t="n"/>
      <c r="E111" s="16">
        <f>IF($D111="","",IFERROR(INDEX(Equipamentos!$B$6:$B$405,MATCH($D111,Equipamentos!$A$6:$A$405,0)),"Código não cadastrado"))</f>
        <v/>
      </c>
      <c r="F111" s="17" t="n"/>
      <c r="G111" s="17" t="n"/>
      <c r="H111" s="17" t="n"/>
      <c r="I111" s="18">
        <f>IF(OR(F111="",G111=""),"",G111-F111)</f>
        <v/>
      </c>
      <c r="J111" s="18">
        <f>IF(OR(F111="",G111=""),"",MAX(0,IF(H111&lt;&gt;"",H111,TODAY())-G111))</f>
        <v/>
      </c>
      <c r="K111" s="19" t="n"/>
      <c r="L111" s="19">
        <f>IF(J111="","",J111*IFERROR(INDEX(Equipamentos!$D$6:$D$405,MATCH($D111,Equipamentos!$A$6:$A$405,0)),0))</f>
        <v/>
      </c>
      <c r="M111" s="19" t="n"/>
      <c r="N111" s="16" t="n"/>
      <c r="O111" s="19" t="n"/>
      <c r="P111" s="19">
        <f>IF($A111="","",N(K111)+N(L111)+N(M111))</f>
        <v/>
      </c>
      <c r="Q111" s="19">
        <f>IF($A111="","",P111-N(O111))</f>
        <v/>
      </c>
      <c r="R111" s="16">
        <f>IF(OR($A111="",F111=""),"",IF(H111&lt;&gt;"",IF(Q111&gt;0,"DEVOLVIDO, A RECEBER","ENCERRADO"),IF(G111="","EM LOCAÇÃO",IF(TODAY()&gt;G111,"ATRASADO",IF(G111-TODAY()&lt;=3,"DEVOLVE EM 3 DIAS","EM LOCAÇÃO")))))</f>
        <v/>
      </c>
      <c r="S111" s="16" t="n"/>
    </row>
    <row r="112">
      <c r="A112" s="16" t="n"/>
      <c r="B112" s="16" t="n"/>
      <c r="C112" s="16" t="n"/>
      <c r="D112" s="16" t="n"/>
      <c r="E112" s="16">
        <f>IF($D112="","",IFERROR(INDEX(Equipamentos!$B$6:$B$405,MATCH($D112,Equipamentos!$A$6:$A$405,0)),"Código não cadastrado"))</f>
        <v/>
      </c>
      <c r="F112" s="17" t="n"/>
      <c r="G112" s="17" t="n"/>
      <c r="H112" s="17" t="n"/>
      <c r="I112" s="18">
        <f>IF(OR(F112="",G112=""),"",G112-F112)</f>
        <v/>
      </c>
      <c r="J112" s="18">
        <f>IF(OR(F112="",G112=""),"",MAX(0,IF(H112&lt;&gt;"",H112,TODAY())-G112))</f>
        <v/>
      </c>
      <c r="K112" s="19" t="n"/>
      <c r="L112" s="19">
        <f>IF(J112="","",J112*IFERROR(INDEX(Equipamentos!$D$6:$D$405,MATCH($D112,Equipamentos!$A$6:$A$405,0)),0))</f>
        <v/>
      </c>
      <c r="M112" s="19" t="n"/>
      <c r="N112" s="16" t="n"/>
      <c r="O112" s="19" t="n"/>
      <c r="P112" s="19">
        <f>IF($A112="","",N(K112)+N(L112)+N(M112))</f>
        <v/>
      </c>
      <c r="Q112" s="19">
        <f>IF($A112="","",P112-N(O112))</f>
        <v/>
      </c>
      <c r="R112" s="16">
        <f>IF(OR($A112="",F112=""),"",IF(H112&lt;&gt;"",IF(Q112&gt;0,"DEVOLVIDO, A RECEBER","ENCERRADO"),IF(G112="","EM LOCAÇÃO",IF(TODAY()&gt;G112,"ATRASADO",IF(G112-TODAY()&lt;=3,"DEVOLVE EM 3 DIAS","EM LOCAÇÃO")))))</f>
        <v/>
      </c>
      <c r="S112" s="16" t="n"/>
    </row>
    <row r="113">
      <c r="A113" s="16" t="n"/>
      <c r="B113" s="16" t="n"/>
      <c r="C113" s="16" t="n"/>
      <c r="D113" s="16" t="n"/>
      <c r="E113" s="16">
        <f>IF($D113="","",IFERROR(INDEX(Equipamentos!$B$6:$B$405,MATCH($D113,Equipamentos!$A$6:$A$405,0)),"Código não cadastrado"))</f>
        <v/>
      </c>
      <c r="F113" s="17" t="n"/>
      <c r="G113" s="17" t="n"/>
      <c r="H113" s="17" t="n"/>
      <c r="I113" s="18">
        <f>IF(OR(F113="",G113=""),"",G113-F113)</f>
        <v/>
      </c>
      <c r="J113" s="18">
        <f>IF(OR(F113="",G113=""),"",MAX(0,IF(H113&lt;&gt;"",H113,TODAY())-G113))</f>
        <v/>
      </c>
      <c r="K113" s="19" t="n"/>
      <c r="L113" s="19">
        <f>IF(J113="","",J113*IFERROR(INDEX(Equipamentos!$D$6:$D$405,MATCH($D113,Equipamentos!$A$6:$A$405,0)),0))</f>
        <v/>
      </c>
      <c r="M113" s="19" t="n"/>
      <c r="N113" s="16" t="n"/>
      <c r="O113" s="19" t="n"/>
      <c r="P113" s="19">
        <f>IF($A113="","",N(K113)+N(L113)+N(M113))</f>
        <v/>
      </c>
      <c r="Q113" s="19">
        <f>IF($A113="","",P113-N(O113))</f>
        <v/>
      </c>
      <c r="R113" s="16">
        <f>IF(OR($A113="",F113=""),"",IF(H113&lt;&gt;"",IF(Q113&gt;0,"DEVOLVIDO, A RECEBER","ENCERRADO"),IF(G113="","EM LOCAÇÃO",IF(TODAY()&gt;G113,"ATRASADO",IF(G113-TODAY()&lt;=3,"DEVOLVE EM 3 DIAS","EM LOCAÇÃO")))))</f>
        <v/>
      </c>
      <c r="S113" s="16" t="n"/>
    </row>
    <row r="114">
      <c r="A114" s="16" t="n"/>
      <c r="B114" s="16" t="n"/>
      <c r="C114" s="16" t="n"/>
      <c r="D114" s="16" t="n"/>
      <c r="E114" s="16">
        <f>IF($D114="","",IFERROR(INDEX(Equipamentos!$B$6:$B$405,MATCH($D114,Equipamentos!$A$6:$A$405,0)),"Código não cadastrado"))</f>
        <v/>
      </c>
      <c r="F114" s="17" t="n"/>
      <c r="G114" s="17" t="n"/>
      <c r="H114" s="17" t="n"/>
      <c r="I114" s="18">
        <f>IF(OR(F114="",G114=""),"",G114-F114)</f>
        <v/>
      </c>
      <c r="J114" s="18">
        <f>IF(OR(F114="",G114=""),"",MAX(0,IF(H114&lt;&gt;"",H114,TODAY())-G114))</f>
        <v/>
      </c>
      <c r="K114" s="19" t="n"/>
      <c r="L114" s="19">
        <f>IF(J114="","",J114*IFERROR(INDEX(Equipamentos!$D$6:$D$405,MATCH($D114,Equipamentos!$A$6:$A$405,0)),0))</f>
        <v/>
      </c>
      <c r="M114" s="19" t="n"/>
      <c r="N114" s="16" t="n"/>
      <c r="O114" s="19" t="n"/>
      <c r="P114" s="19">
        <f>IF($A114="","",N(K114)+N(L114)+N(M114))</f>
        <v/>
      </c>
      <c r="Q114" s="19">
        <f>IF($A114="","",P114-N(O114))</f>
        <v/>
      </c>
      <c r="R114" s="16">
        <f>IF(OR($A114="",F114=""),"",IF(H114&lt;&gt;"",IF(Q114&gt;0,"DEVOLVIDO, A RECEBER","ENCERRADO"),IF(G114="","EM LOCAÇÃO",IF(TODAY()&gt;G114,"ATRASADO",IF(G114-TODAY()&lt;=3,"DEVOLVE EM 3 DIAS","EM LOCAÇÃO")))))</f>
        <v/>
      </c>
      <c r="S114" s="16" t="n"/>
    </row>
    <row r="115">
      <c r="A115" s="16" t="n"/>
      <c r="B115" s="16" t="n"/>
      <c r="C115" s="16" t="n"/>
      <c r="D115" s="16" t="n"/>
      <c r="E115" s="16">
        <f>IF($D115="","",IFERROR(INDEX(Equipamentos!$B$6:$B$405,MATCH($D115,Equipamentos!$A$6:$A$405,0)),"Código não cadastrado"))</f>
        <v/>
      </c>
      <c r="F115" s="17" t="n"/>
      <c r="G115" s="17" t="n"/>
      <c r="H115" s="17" t="n"/>
      <c r="I115" s="18">
        <f>IF(OR(F115="",G115=""),"",G115-F115)</f>
        <v/>
      </c>
      <c r="J115" s="18">
        <f>IF(OR(F115="",G115=""),"",MAX(0,IF(H115&lt;&gt;"",H115,TODAY())-G115))</f>
        <v/>
      </c>
      <c r="K115" s="19" t="n"/>
      <c r="L115" s="19">
        <f>IF(J115="","",J115*IFERROR(INDEX(Equipamentos!$D$6:$D$405,MATCH($D115,Equipamentos!$A$6:$A$405,0)),0))</f>
        <v/>
      </c>
      <c r="M115" s="19" t="n"/>
      <c r="N115" s="16" t="n"/>
      <c r="O115" s="19" t="n"/>
      <c r="P115" s="19">
        <f>IF($A115="","",N(K115)+N(L115)+N(M115))</f>
        <v/>
      </c>
      <c r="Q115" s="19">
        <f>IF($A115="","",P115-N(O115))</f>
        <v/>
      </c>
      <c r="R115" s="16">
        <f>IF(OR($A115="",F115=""),"",IF(H115&lt;&gt;"",IF(Q115&gt;0,"DEVOLVIDO, A RECEBER","ENCERRADO"),IF(G115="","EM LOCAÇÃO",IF(TODAY()&gt;G115,"ATRASADO",IF(G115-TODAY()&lt;=3,"DEVOLVE EM 3 DIAS","EM LOCAÇÃO")))))</f>
        <v/>
      </c>
      <c r="S115" s="16" t="n"/>
    </row>
    <row r="116">
      <c r="A116" s="16" t="n"/>
      <c r="B116" s="16" t="n"/>
      <c r="C116" s="16" t="n"/>
      <c r="D116" s="16" t="n"/>
      <c r="E116" s="16">
        <f>IF($D116="","",IFERROR(INDEX(Equipamentos!$B$6:$B$405,MATCH($D116,Equipamentos!$A$6:$A$405,0)),"Código não cadastrado"))</f>
        <v/>
      </c>
      <c r="F116" s="17" t="n"/>
      <c r="G116" s="17" t="n"/>
      <c r="H116" s="17" t="n"/>
      <c r="I116" s="18">
        <f>IF(OR(F116="",G116=""),"",G116-F116)</f>
        <v/>
      </c>
      <c r="J116" s="18">
        <f>IF(OR(F116="",G116=""),"",MAX(0,IF(H116&lt;&gt;"",H116,TODAY())-G116))</f>
        <v/>
      </c>
      <c r="K116" s="19" t="n"/>
      <c r="L116" s="19">
        <f>IF(J116="","",J116*IFERROR(INDEX(Equipamentos!$D$6:$D$405,MATCH($D116,Equipamentos!$A$6:$A$405,0)),0))</f>
        <v/>
      </c>
      <c r="M116" s="19" t="n"/>
      <c r="N116" s="16" t="n"/>
      <c r="O116" s="19" t="n"/>
      <c r="P116" s="19">
        <f>IF($A116="","",N(K116)+N(L116)+N(M116))</f>
        <v/>
      </c>
      <c r="Q116" s="19">
        <f>IF($A116="","",P116-N(O116))</f>
        <v/>
      </c>
      <c r="R116" s="16">
        <f>IF(OR($A116="",F116=""),"",IF(H116&lt;&gt;"",IF(Q116&gt;0,"DEVOLVIDO, A RECEBER","ENCERRADO"),IF(G116="","EM LOCAÇÃO",IF(TODAY()&gt;G116,"ATRASADO",IF(G116-TODAY()&lt;=3,"DEVOLVE EM 3 DIAS","EM LOCAÇÃO")))))</f>
        <v/>
      </c>
      <c r="S116" s="16" t="n"/>
    </row>
    <row r="117">
      <c r="A117" s="16" t="n"/>
      <c r="B117" s="16" t="n"/>
      <c r="C117" s="16" t="n"/>
      <c r="D117" s="16" t="n"/>
      <c r="E117" s="16">
        <f>IF($D117="","",IFERROR(INDEX(Equipamentos!$B$6:$B$405,MATCH($D117,Equipamentos!$A$6:$A$405,0)),"Código não cadastrado"))</f>
        <v/>
      </c>
      <c r="F117" s="17" t="n"/>
      <c r="G117" s="17" t="n"/>
      <c r="H117" s="17" t="n"/>
      <c r="I117" s="18">
        <f>IF(OR(F117="",G117=""),"",G117-F117)</f>
        <v/>
      </c>
      <c r="J117" s="18">
        <f>IF(OR(F117="",G117=""),"",MAX(0,IF(H117&lt;&gt;"",H117,TODAY())-G117))</f>
        <v/>
      </c>
      <c r="K117" s="19" t="n"/>
      <c r="L117" s="19">
        <f>IF(J117="","",J117*IFERROR(INDEX(Equipamentos!$D$6:$D$405,MATCH($D117,Equipamentos!$A$6:$A$405,0)),0))</f>
        <v/>
      </c>
      <c r="M117" s="19" t="n"/>
      <c r="N117" s="16" t="n"/>
      <c r="O117" s="19" t="n"/>
      <c r="P117" s="19">
        <f>IF($A117="","",N(K117)+N(L117)+N(M117))</f>
        <v/>
      </c>
      <c r="Q117" s="19">
        <f>IF($A117="","",P117-N(O117))</f>
        <v/>
      </c>
      <c r="R117" s="16">
        <f>IF(OR($A117="",F117=""),"",IF(H117&lt;&gt;"",IF(Q117&gt;0,"DEVOLVIDO, A RECEBER","ENCERRADO"),IF(G117="","EM LOCAÇÃO",IF(TODAY()&gt;G117,"ATRASADO",IF(G117-TODAY()&lt;=3,"DEVOLVE EM 3 DIAS","EM LOCAÇÃO")))))</f>
        <v/>
      </c>
      <c r="S117" s="16" t="n"/>
    </row>
    <row r="118">
      <c r="A118" s="16" t="n"/>
      <c r="B118" s="16" t="n"/>
      <c r="C118" s="16" t="n"/>
      <c r="D118" s="16" t="n"/>
      <c r="E118" s="16">
        <f>IF($D118="","",IFERROR(INDEX(Equipamentos!$B$6:$B$405,MATCH($D118,Equipamentos!$A$6:$A$405,0)),"Código não cadastrado"))</f>
        <v/>
      </c>
      <c r="F118" s="17" t="n"/>
      <c r="G118" s="17" t="n"/>
      <c r="H118" s="17" t="n"/>
      <c r="I118" s="18">
        <f>IF(OR(F118="",G118=""),"",G118-F118)</f>
        <v/>
      </c>
      <c r="J118" s="18">
        <f>IF(OR(F118="",G118=""),"",MAX(0,IF(H118&lt;&gt;"",H118,TODAY())-G118))</f>
        <v/>
      </c>
      <c r="K118" s="19" t="n"/>
      <c r="L118" s="19">
        <f>IF(J118="","",J118*IFERROR(INDEX(Equipamentos!$D$6:$D$405,MATCH($D118,Equipamentos!$A$6:$A$405,0)),0))</f>
        <v/>
      </c>
      <c r="M118" s="19" t="n"/>
      <c r="N118" s="16" t="n"/>
      <c r="O118" s="19" t="n"/>
      <c r="P118" s="19">
        <f>IF($A118="","",N(K118)+N(L118)+N(M118))</f>
        <v/>
      </c>
      <c r="Q118" s="19">
        <f>IF($A118="","",P118-N(O118))</f>
        <v/>
      </c>
      <c r="R118" s="16">
        <f>IF(OR($A118="",F118=""),"",IF(H118&lt;&gt;"",IF(Q118&gt;0,"DEVOLVIDO, A RECEBER","ENCERRADO"),IF(G118="","EM LOCAÇÃO",IF(TODAY()&gt;G118,"ATRASADO",IF(G118-TODAY()&lt;=3,"DEVOLVE EM 3 DIAS","EM LOCAÇÃO")))))</f>
        <v/>
      </c>
      <c r="S118" s="16" t="n"/>
    </row>
    <row r="119">
      <c r="A119" s="16" t="n"/>
      <c r="B119" s="16" t="n"/>
      <c r="C119" s="16" t="n"/>
      <c r="D119" s="16" t="n"/>
      <c r="E119" s="16">
        <f>IF($D119="","",IFERROR(INDEX(Equipamentos!$B$6:$B$405,MATCH($D119,Equipamentos!$A$6:$A$405,0)),"Código não cadastrado"))</f>
        <v/>
      </c>
      <c r="F119" s="17" t="n"/>
      <c r="G119" s="17" t="n"/>
      <c r="H119" s="17" t="n"/>
      <c r="I119" s="18">
        <f>IF(OR(F119="",G119=""),"",G119-F119)</f>
        <v/>
      </c>
      <c r="J119" s="18">
        <f>IF(OR(F119="",G119=""),"",MAX(0,IF(H119&lt;&gt;"",H119,TODAY())-G119))</f>
        <v/>
      </c>
      <c r="K119" s="19" t="n"/>
      <c r="L119" s="19">
        <f>IF(J119="","",J119*IFERROR(INDEX(Equipamentos!$D$6:$D$405,MATCH($D119,Equipamentos!$A$6:$A$405,0)),0))</f>
        <v/>
      </c>
      <c r="M119" s="19" t="n"/>
      <c r="N119" s="16" t="n"/>
      <c r="O119" s="19" t="n"/>
      <c r="P119" s="19">
        <f>IF($A119="","",N(K119)+N(L119)+N(M119))</f>
        <v/>
      </c>
      <c r="Q119" s="19">
        <f>IF($A119="","",P119-N(O119))</f>
        <v/>
      </c>
      <c r="R119" s="16">
        <f>IF(OR($A119="",F119=""),"",IF(H119&lt;&gt;"",IF(Q119&gt;0,"DEVOLVIDO, A RECEBER","ENCERRADO"),IF(G119="","EM LOCAÇÃO",IF(TODAY()&gt;G119,"ATRASADO",IF(G119-TODAY()&lt;=3,"DEVOLVE EM 3 DIAS","EM LOCAÇÃO")))))</f>
        <v/>
      </c>
      <c r="S119" s="16" t="n"/>
    </row>
    <row r="120">
      <c r="A120" s="16" t="n"/>
      <c r="B120" s="16" t="n"/>
      <c r="C120" s="16" t="n"/>
      <c r="D120" s="16" t="n"/>
      <c r="E120" s="16">
        <f>IF($D120="","",IFERROR(INDEX(Equipamentos!$B$6:$B$405,MATCH($D120,Equipamentos!$A$6:$A$405,0)),"Código não cadastrado"))</f>
        <v/>
      </c>
      <c r="F120" s="17" t="n"/>
      <c r="G120" s="17" t="n"/>
      <c r="H120" s="17" t="n"/>
      <c r="I120" s="18">
        <f>IF(OR(F120="",G120=""),"",G120-F120)</f>
        <v/>
      </c>
      <c r="J120" s="18">
        <f>IF(OR(F120="",G120=""),"",MAX(0,IF(H120&lt;&gt;"",H120,TODAY())-G120))</f>
        <v/>
      </c>
      <c r="K120" s="19" t="n"/>
      <c r="L120" s="19">
        <f>IF(J120="","",J120*IFERROR(INDEX(Equipamentos!$D$6:$D$405,MATCH($D120,Equipamentos!$A$6:$A$405,0)),0))</f>
        <v/>
      </c>
      <c r="M120" s="19" t="n"/>
      <c r="N120" s="16" t="n"/>
      <c r="O120" s="19" t="n"/>
      <c r="P120" s="19">
        <f>IF($A120="","",N(K120)+N(L120)+N(M120))</f>
        <v/>
      </c>
      <c r="Q120" s="19">
        <f>IF($A120="","",P120-N(O120))</f>
        <v/>
      </c>
      <c r="R120" s="16">
        <f>IF(OR($A120="",F120=""),"",IF(H120&lt;&gt;"",IF(Q120&gt;0,"DEVOLVIDO, A RECEBER","ENCERRADO"),IF(G120="","EM LOCAÇÃO",IF(TODAY()&gt;G120,"ATRASADO",IF(G120-TODAY()&lt;=3,"DEVOLVE EM 3 DIAS","EM LOCAÇÃO")))))</f>
        <v/>
      </c>
      <c r="S120" s="16" t="n"/>
    </row>
    <row r="121">
      <c r="A121" s="16" t="n"/>
      <c r="B121" s="16" t="n"/>
      <c r="C121" s="16" t="n"/>
      <c r="D121" s="16" t="n"/>
      <c r="E121" s="16">
        <f>IF($D121="","",IFERROR(INDEX(Equipamentos!$B$6:$B$405,MATCH($D121,Equipamentos!$A$6:$A$405,0)),"Código não cadastrado"))</f>
        <v/>
      </c>
      <c r="F121" s="17" t="n"/>
      <c r="G121" s="17" t="n"/>
      <c r="H121" s="17" t="n"/>
      <c r="I121" s="18">
        <f>IF(OR(F121="",G121=""),"",G121-F121)</f>
        <v/>
      </c>
      <c r="J121" s="18">
        <f>IF(OR(F121="",G121=""),"",MAX(0,IF(H121&lt;&gt;"",H121,TODAY())-G121))</f>
        <v/>
      </c>
      <c r="K121" s="19" t="n"/>
      <c r="L121" s="19">
        <f>IF(J121="","",J121*IFERROR(INDEX(Equipamentos!$D$6:$D$405,MATCH($D121,Equipamentos!$A$6:$A$405,0)),0))</f>
        <v/>
      </c>
      <c r="M121" s="19" t="n"/>
      <c r="N121" s="16" t="n"/>
      <c r="O121" s="19" t="n"/>
      <c r="P121" s="19">
        <f>IF($A121="","",N(K121)+N(L121)+N(M121))</f>
        <v/>
      </c>
      <c r="Q121" s="19">
        <f>IF($A121="","",P121-N(O121))</f>
        <v/>
      </c>
      <c r="R121" s="16">
        <f>IF(OR($A121="",F121=""),"",IF(H121&lt;&gt;"",IF(Q121&gt;0,"DEVOLVIDO, A RECEBER","ENCERRADO"),IF(G121="","EM LOCAÇÃO",IF(TODAY()&gt;G121,"ATRASADO",IF(G121-TODAY()&lt;=3,"DEVOLVE EM 3 DIAS","EM LOCAÇÃO")))))</f>
        <v/>
      </c>
      <c r="S121" s="16" t="n"/>
    </row>
    <row r="122">
      <c r="A122" s="16" t="n"/>
      <c r="B122" s="16" t="n"/>
      <c r="C122" s="16" t="n"/>
      <c r="D122" s="16" t="n"/>
      <c r="E122" s="16">
        <f>IF($D122="","",IFERROR(INDEX(Equipamentos!$B$6:$B$405,MATCH($D122,Equipamentos!$A$6:$A$405,0)),"Código não cadastrado"))</f>
        <v/>
      </c>
      <c r="F122" s="17" t="n"/>
      <c r="G122" s="17" t="n"/>
      <c r="H122" s="17" t="n"/>
      <c r="I122" s="18">
        <f>IF(OR(F122="",G122=""),"",G122-F122)</f>
        <v/>
      </c>
      <c r="J122" s="18">
        <f>IF(OR(F122="",G122=""),"",MAX(0,IF(H122&lt;&gt;"",H122,TODAY())-G122))</f>
        <v/>
      </c>
      <c r="K122" s="19" t="n"/>
      <c r="L122" s="19">
        <f>IF(J122="","",J122*IFERROR(INDEX(Equipamentos!$D$6:$D$405,MATCH($D122,Equipamentos!$A$6:$A$405,0)),0))</f>
        <v/>
      </c>
      <c r="M122" s="19" t="n"/>
      <c r="N122" s="16" t="n"/>
      <c r="O122" s="19" t="n"/>
      <c r="P122" s="19">
        <f>IF($A122="","",N(K122)+N(L122)+N(M122))</f>
        <v/>
      </c>
      <c r="Q122" s="19">
        <f>IF($A122="","",P122-N(O122))</f>
        <v/>
      </c>
      <c r="R122" s="16">
        <f>IF(OR($A122="",F122=""),"",IF(H122&lt;&gt;"",IF(Q122&gt;0,"DEVOLVIDO, A RECEBER","ENCERRADO"),IF(G122="","EM LOCAÇÃO",IF(TODAY()&gt;G122,"ATRASADO",IF(G122-TODAY()&lt;=3,"DEVOLVE EM 3 DIAS","EM LOCAÇÃO")))))</f>
        <v/>
      </c>
      <c r="S122" s="16" t="n"/>
    </row>
    <row r="123">
      <c r="A123" s="16" t="n"/>
      <c r="B123" s="16" t="n"/>
      <c r="C123" s="16" t="n"/>
      <c r="D123" s="16" t="n"/>
      <c r="E123" s="16">
        <f>IF($D123="","",IFERROR(INDEX(Equipamentos!$B$6:$B$405,MATCH($D123,Equipamentos!$A$6:$A$405,0)),"Código não cadastrado"))</f>
        <v/>
      </c>
      <c r="F123" s="17" t="n"/>
      <c r="G123" s="17" t="n"/>
      <c r="H123" s="17" t="n"/>
      <c r="I123" s="18">
        <f>IF(OR(F123="",G123=""),"",G123-F123)</f>
        <v/>
      </c>
      <c r="J123" s="18">
        <f>IF(OR(F123="",G123=""),"",MAX(0,IF(H123&lt;&gt;"",H123,TODAY())-G123))</f>
        <v/>
      </c>
      <c r="K123" s="19" t="n"/>
      <c r="L123" s="19">
        <f>IF(J123="","",J123*IFERROR(INDEX(Equipamentos!$D$6:$D$405,MATCH($D123,Equipamentos!$A$6:$A$405,0)),0))</f>
        <v/>
      </c>
      <c r="M123" s="19" t="n"/>
      <c r="N123" s="16" t="n"/>
      <c r="O123" s="19" t="n"/>
      <c r="P123" s="19">
        <f>IF($A123="","",N(K123)+N(L123)+N(M123))</f>
        <v/>
      </c>
      <c r="Q123" s="19">
        <f>IF($A123="","",P123-N(O123))</f>
        <v/>
      </c>
      <c r="R123" s="16">
        <f>IF(OR($A123="",F123=""),"",IF(H123&lt;&gt;"",IF(Q123&gt;0,"DEVOLVIDO, A RECEBER","ENCERRADO"),IF(G123="","EM LOCAÇÃO",IF(TODAY()&gt;G123,"ATRASADO",IF(G123-TODAY()&lt;=3,"DEVOLVE EM 3 DIAS","EM LOCAÇÃO")))))</f>
        <v/>
      </c>
      <c r="S123" s="16" t="n"/>
    </row>
    <row r="124">
      <c r="A124" s="16" t="n"/>
      <c r="B124" s="16" t="n"/>
      <c r="C124" s="16" t="n"/>
      <c r="D124" s="16" t="n"/>
      <c r="E124" s="16">
        <f>IF($D124="","",IFERROR(INDEX(Equipamentos!$B$6:$B$405,MATCH($D124,Equipamentos!$A$6:$A$405,0)),"Código não cadastrado"))</f>
        <v/>
      </c>
      <c r="F124" s="17" t="n"/>
      <c r="G124" s="17" t="n"/>
      <c r="H124" s="17" t="n"/>
      <c r="I124" s="18">
        <f>IF(OR(F124="",G124=""),"",G124-F124)</f>
        <v/>
      </c>
      <c r="J124" s="18">
        <f>IF(OR(F124="",G124=""),"",MAX(0,IF(H124&lt;&gt;"",H124,TODAY())-G124))</f>
        <v/>
      </c>
      <c r="K124" s="19" t="n"/>
      <c r="L124" s="19">
        <f>IF(J124="","",J124*IFERROR(INDEX(Equipamentos!$D$6:$D$405,MATCH($D124,Equipamentos!$A$6:$A$405,0)),0))</f>
        <v/>
      </c>
      <c r="M124" s="19" t="n"/>
      <c r="N124" s="16" t="n"/>
      <c r="O124" s="19" t="n"/>
      <c r="P124" s="19">
        <f>IF($A124="","",N(K124)+N(L124)+N(M124))</f>
        <v/>
      </c>
      <c r="Q124" s="19">
        <f>IF($A124="","",P124-N(O124))</f>
        <v/>
      </c>
      <c r="R124" s="16">
        <f>IF(OR($A124="",F124=""),"",IF(H124&lt;&gt;"",IF(Q124&gt;0,"DEVOLVIDO, A RECEBER","ENCERRADO"),IF(G124="","EM LOCAÇÃO",IF(TODAY()&gt;G124,"ATRASADO",IF(G124-TODAY()&lt;=3,"DEVOLVE EM 3 DIAS","EM LOCAÇÃO")))))</f>
        <v/>
      </c>
      <c r="S124" s="16" t="n"/>
    </row>
    <row r="125">
      <c r="A125" s="16" t="n"/>
      <c r="B125" s="16" t="n"/>
      <c r="C125" s="16" t="n"/>
      <c r="D125" s="16" t="n"/>
      <c r="E125" s="16">
        <f>IF($D125="","",IFERROR(INDEX(Equipamentos!$B$6:$B$405,MATCH($D125,Equipamentos!$A$6:$A$405,0)),"Código não cadastrado"))</f>
        <v/>
      </c>
      <c r="F125" s="17" t="n"/>
      <c r="G125" s="17" t="n"/>
      <c r="H125" s="17" t="n"/>
      <c r="I125" s="18">
        <f>IF(OR(F125="",G125=""),"",G125-F125)</f>
        <v/>
      </c>
      <c r="J125" s="18">
        <f>IF(OR(F125="",G125=""),"",MAX(0,IF(H125&lt;&gt;"",H125,TODAY())-G125))</f>
        <v/>
      </c>
      <c r="K125" s="19" t="n"/>
      <c r="L125" s="19">
        <f>IF(J125="","",J125*IFERROR(INDEX(Equipamentos!$D$6:$D$405,MATCH($D125,Equipamentos!$A$6:$A$405,0)),0))</f>
        <v/>
      </c>
      <c r="M125" s="19" t="n"/>
      <c r="N125" s="16" t="n"/>
      <c r="O125" s="19" t="n"/>
      <c r="P125" s="19">
        <f>IF($A125="","",N(K125)+N(L125)+N(M125))</f>
        <v/>
      </c>
      <c r="Q125" s="19">
        <f>IF($A125="","",P125-N(O125))</f>
        <v/>
      </c>
      <c r="R125" s="16">
        <f>IF(OR($A125="",F125=""),"",IF(H125&lt;&gt;"",IF(Q125&gt;0,"DEVOLVIDO, A RECEBER","ENCERRADO"),IF(G125="","EM LOCAÇÃO",IF(TODAY()&gt;G125,"ATRASADO",IF(G125-TODAY()&lt;=3,"DEVOLVE EM 3 DIAS","EM LOCAÇÃO")))))</f>
        <v/>
      </c>
      <c r="S125" s="16" t="n"/>
    </row>
    <row r="126">
      <c r="A126" s="16" t="n"/>
      <c r="B126" s="16" t="n"/>
      <c r="C126" s="16" t="n"/>
      <c r="D126" s="16" t="n"/>
      <c r="E126" s="16">
        <f>IF($D126="","",IFERROR(INDEX(Equipamentos!$B$6:$B$405,MATCH($D126,Equipamentos!$A$6:$A$405,0)),"Código não cadastrado"))</f>
        <v/>
      </c>
      <c r="F126" s="17" t="n"/>
      <c r="G126" s="17" t="n"/>
      <c r="H126" s="17" t="n"/>
      <c r="I126" s="18">
        <f>IF(OR(F126="",G126=""),"",G126-F126)</f>
        <v/>
      </c>
      <c r="J126" s="18">
        <f>IF(OR(F126="",G126=""),"",MAX(0,IF(H126&lt;&gt;"",H126,TODAY())-G126))</f>
        <v/>
      </c>
      <c r="K126" s="19" t="n"/>
      <c r="L126" s="19">
        <f>IF(J126="","",J126*IFERROR(INDEX(Equipamentos!$D$6:$D$405,MATCH($D126,Equipamentos!$A$6:$A$405,0)),0))</f>
        <v/>
      </c>
      <c r="M126" s="19" t="n"/>
      <c r="N126" s="16" t="n"/>
      <c r="O126" s="19" t="n"/>
      <c r="P126" s="19">
        <f>IF($A126="","",N(K126)+N(L126)+N(M126))</f>
        <v/>
      </c>
      <c r="Q126" s="19">
        <f>IF($A126="","",P126-N(O126))</f>
        <v/>
      </c>
      <c r="R126" s="16">
        <f>IF(OR($A126="",F126=""),"",IF(H126&lt;&gt;"",IF(Q126&gt;0,"DEVOLVIDO, A RECEBER","ENCERRADO"),IF(G126="","EM LOCAÇÃO",IF(TODAY()&gt;G126,"ATRASADO",IF(G126-TODAY()&lt;=3,"DEVOLVE EM 3 DIAS","EM LOCAÇÃO")))))</f>
        <v/>
      </c>
      <c r="S126" s="16" t="n"/>
    </row>
    <row r="127">
      <c r="A127" s="16" t="n"/>
      <c r="B127" s="16" t="n"/>
      <c r="C127" s="16" t="n"/>
      <c r="D127" s="16" t="n"/>
      <c r="E127" s="16">
        <f>IF($D127="","",IFERROR(INDEX(Equipamentos!$B$6:$B$405,MATCH($D127,Equipamentos!$A$6:$A$405,0)),"Código não cadastrado"))</f>
        <v/>
      </c>
      <c r="F127" s="17" t="n"/>
      <c r="G127" s="17" t="n"/>
      <c r="H127" s="17" t="n"/>
      <c r="I127" s="18">
        <f>IF(OR(F127="",G127=""),"",G127-F127)</f>
        <v/>
      </c>
      <c r="J127" s="18">
        <f>IF(OR(F127="",G127=""),"",MAX(0,IF(H127&lt;&gt;"",H127,TODAY())-G127))</f>
        <v/>
      </c>
      <c r="K127" s="19" t="n"/>
      <c r="L127" s="19">
        <f>IF(J127="","",J127*IFERROR(INDEX(Equipamentos!$D$6:$D$405,MATCH($D127,Equipamentos!$A$6:$A$405,0)),0))</f>
        <v/>
      </c>
      <c r="M127" s="19" t="n"/>
      <c r="N127" s="16" t="n"/>
      <c r="O127" s="19" t="n"/>
      <c r="P127" s="19">
        <f>IF($A127="","",N(K127)+N(L127)+N(M127))</f>
        <v/>
      </c>
      <c r="Q127" s="19">
        <f>IF($A127="","",P127-N(O127))</f>
        <v/>
      </c>
      <c r="R127" s="16">
        <f>IF(OR($A127="",F127=""),"",IF(H127&lt;&gt;"",IF(Q127&gt;0,"DEVOLVIDO, A RECEBER","ENCERRADO"),IF(G127="","EM LOCAÇÃO",IF(TODAY()&gt;G127,"ATRASADO",IF(G127-TODAY()&lt;=3,"DEVOLVE EM 3 DIAS","EM LOCAÇÃO")))))</f>
        <v/>
      </c>
      <c r="S127" s="16" t="n"/>
    </row>
    <row r="128">
      <c r="A128" s="16" t="n"/>
      <c r="B128" s="16" t="n"/>
      <c r="C128" s="16" t="n"/>
      <c r="D128" s="16" t="n"/>
      <c r="E128" s="16">
        <f>IF($D128="","",IFERROR(INDEX(Equipamentos!$B$6:$B$405,MATCH($D128,Equipamentos!$A$6:$A$405,0)),"Código não cadastrado"))</f>
        <v/>
      </c>
      <c r="F128" s="17" t="n"/>
      <c r="G128" s="17" t="n"/>
      <c r="H128" s="17" t="n"/>
      <c r="I128" s="18">
        <f>IF(OR(F128="",G128=""),"",G128-F128)</f>
        <v/>
      </c>
      <c r="J128" s="18">
        <f>IF(OR(F128="",G128=""),"",MAX(0,IF(H128&lt;&gt;"",H128,TODAY())-G128))</f>
        <v/>
      </c>
      <c r="K128" s="19" t="n"/>
      <c r="L128" s="19">
        <f>IF(J128="","",J128*IFERROR(INDEX(Equipamentos!$D$6:$D$405,MATCH($D128,Equipamentos!$A$6:$A$405,0)),0))</f>
        <v/>
      </c>
      <c r="M128" s="19" t="n"/>
      <c r="N128" s="16" t="n"/>
      <c r="O128" s="19" t="n"/>
      <c r="P128" s="19">
        <f>IF($A128="","",N(K128)+N(L128)+N(M128))</f>
        <v/>
      </c>
      <c r="Q128" s="19">
        <f>IF($A128="","",P128-N(O128))</f>
        <v/>
      </c>
      <c r="R128" s="16">
        <f>IF(OR($A128="",F128=""),"",IF(H128&lt;&gt;"",IF(Q128&gt;0,"DEVOLVIDO, A RECEBER","ENCERRADO"),IF(G128="","EM LOCAÇÃO",IF(TODAY()&gt;G128,"ATRASADO",IF(G128-TODAY()&lt;=3,"DEVOLVE EM 3 DIAS","EM LOCAÇÃO")))))</f>
        <v/>
      </c>
      <c r="S128" s="16" t="n"/>
    </row>
    <row r="129">
      <c r="A129" s="16" t="n"/>
      <c r="B129" s="16" t="n"/>
      <c r="C129" s="16" t="n"/>
      <c r="D129" s="16" t="n"/>
      <c r="E129" s="16">
        <f>IF($D129="","",IFERROR(INDEX(Equipamentos!$B$6:$B$405,MATCH($D129,Equipamentos!$A$6:$A$405,0)),"Código não cadastrado"))</f>
        <v/>
      </c>
      <c r="F129" s="17" t="n"/>
      <c r="G129" s="17" t="n"/>
      <c r="H129" s="17" t="n"/>
      <c r="I129" s="18">
        <f>IF(OR(F129="",G129=""),"",G129-F129)</f>
        <v/>
      </c>
      <c r="J129" s="18">
        <f>IF(OR(F129="",G129=""),"",MAX(0,IF(H129&lt;&gt;"",H129,TODAY())-G129))</f>
        <v/>
      </c>
      <c r="K129" s="19" t="n"/>
      <c r="L129" s="19">
        <f>IF(J129="","",J129*IFERROR(INDEX(Equipamentos!$D$6:$D$405,MATCH($D129,Equipamentos!$A$6:$A$405,0)),0))</f>
        <v/>
      </c>
      <c r="M129" s="19" t="n"/>
      <c r="N129" s="16" t="n"/>
      <c r="O129" s="19" t="n"/>
      <c r="P129" s="19">
        <f>IF($A129="","",N(K129)+N(L129)+N(M129))</f>
        <v/>
      </c>
      <c r="Q129" s="19">
        <f>IF($A129="","",P129-N(O129))</f>
        <v/>
      </c>
      <c r="R129" s="16">
        <f>IF(OR($A129="",F129=""),"",IF(H129&lt;&gt;"",IF(Q129&gt;0,"DEVOLVIDO, A RECEBER","ENCERRADO"),IF(G129="","EM LOCAÇÃO",IF(TODAY()&gt;G129,"ATRASADO",IF(G129-TODAY()&lt;=3,"DEVOLVE EM 3 DIAS","EM LOCAÇÃO")))))</f>
        <v/>
      </c>
      <c r="S129" s="16" t="n"/>
    </row>
    <row r="130">
      <c r="A130" s="16" t="n"/>
      <c r="B130" s="16" t="n"/>
      <c r="C130" s="16" t="n"/>
      <c r="D130" s="16" t="n"/>
      <c r="E130" s="16">
        <f>IF($D130="","",IFERROR(INDEX(Equipamentos!$B$6:$B$405,MATCH($D130,Equipamentos!$A$6:$A$405,0)),"Código não cadastrado"))</f>
        <v/>
      </c>
      <c r="F130" s="17" t="n"/>
      <c r="G130" s="17" t="n"/>
      <c r="H130" s="17" t="n"/>
      <c r="I130" s="18">
        <f>IF(OR(F130="",G130=""),"",G130-F130)</f>
        <v/>
      </c>
      <c r="J130" s="18">
        <f>IF(OR(F130="",G130=""),"",MAX(0,IF(H130&lt;&gt;"",H130,TODAY())-G130))</f>
        <v/>
      </c>
      <c r="K130" s="19" t="n"/>
      <c r="L130" s="19">
        <f>IF(J130="","",J130*IFERROR(INDEX(Equipamentos!$D$6:$D$405,MATCH($D130,Equipamentos!$A$6:$A$405,0)),0))</f>
        <v/>
      </c>
      <c r="M130" s="19" t="n"/>
      <c r="N130" s="16" t="n"/>
      <c r="O130" s="19" t="n"/>
      <c r="P130" s="19">
        <f>IF($A130="","",N(K130)+N(L130)+N(M130))</f>
        <v/>
      </c>
      <c r="Q130" s="19">
        <f>IF($A130="","",P130-N(O130))</f>
        <v/>
      </c>
      <c r="R130" s="16">
        <f>IF(OR($A130="",F130=""),"",IF(H130&lt;&gt;"",IF(Q130&gt;0,"DEVOLVIDO, A RECEBER","ENCERRADO"),IF(G130="","EM LOCAÇÃO",IF(TODAY()&gt;G130,"ATRASADO",IF(G130-TODAY()&lt;=3,"DEVOLVE EM 3 DIAS","EM LOCAÇÃO")))))</f>
        <v/>
      </c>
      <c r="S130" s="16" t="n"/>
    </row>
    <row r="131">
      <c r="A131" s="16" t="n"/>
      <c r="B131" s="16" t="n"/>
      <c r="C131" s="16" t="n"/>
      <c r="D131" s="16" t="n"/>
      <c r="E131" s="16">
        <f>IF($D131="","",IFERROR(INDEX(Equipamentos!$B$6:$B$405,MATCH($D131,Equipamentos!$A$6:$A$405,0)),"Código não cadastrado"))</f>
        <v/>
      </c>
      <c r="F131" s="17" t="n"/>
      <c r="G131" s="17" t="n"/>
      <c r="H131" s="17" t="n"/>
      <c r="I131" s="18">
        <f>IF(OR(F131="",G131=""),"",G131-F131)</f>
        <v/>
      </c>
      <c r="J131" s="18">
        <f>IF(OR(F131="",G131=""),"",MAX(0,IF(H131&lt;&gt;"",H131,TODAY())-G131))</f>
        <v/>
      </c>
      <c r="K131" s="19" t="n"/>
      <c r="L131" s="19">
        <f>IF(J131="","",J131*IFERROR(INDEX(Equipamentos!$D$6:$D$405,MATCH($D131,Equipamentos!$A$6:$A$405,0)),0))</f>
        <v/>
      </c>
      <c r="M131" s="19" t="n"/>
      <c r="N131" s="16" t="n"/>
      <c r="O131" s="19" t="n"/>
      <c r="P131" s="19">
        <f>IF($A131="","",N(K131)+N(L131)+N(M131))</f>
        <v/>
      </c>
      <c r="Q131" s="19">
        <f>IF($A131="","",P131-N(O131))</f>
        <v/>
      </c>
      <c r="R131" s="16">
        <f>IF(OR($A131="",F131=""),"",IF(H131&lt;&gt;"",IF(Q131&gt;0,"DEVOLVIDO, A RECEBER","ENCERRADO"),IF(G131="","EM LOCAÇÃO",IF(TODAY()&gt;G131,"ATRASADO",IF(G131-TODAY()&lt;=3,"DEVOLVE EM 3 DIAS","EM LOCAÇÃO")))))</f>
        <v/>
      </c>
      <c r="S131" s="16" t="n"/>
    </row>
    <row r="132">
      <c r="A132" s="16" t="n"/>
      <c r="B132" s="16" t="n"/>
      <c r="C132" s="16" t="n"/>
      <c r="D132" s="16" t="n"/>
      <c r="E132" s="16">
        <f>IF($D132="","",IFERROR(INDEX(Equipamentos!$B$6:$B$405,MATCH($D132,Equipamentos!$A$6:$A$405,0)),"Código não cadastrado"))</f>
        <v/>
      </c>
      <c r="F132" s="17" t="n"/>
      <c r="G132" s="17" t="n"/>
      <c r="H132" s="17" t="n"/>
      <c r="I132" s="18">
        <f>IF(OR(F132="",G132=""),"",G132-F132)</f>
        <v/>
      </c>
      <c r="J132" s="18">
        <f>IF(OR(F132="",G132=""),"",MAX(0,IF(H132&lt;&gt;"",H132,TODAY())-G132))</f>
        <v/>
      </c>
      <c r="K132" s="19" t="n"/>
      <c r="L132" s="19">
        <f>IF(J132="","",J132*IFERROR(INDEX(Equipamentos!$D$6:$D$405,MATCH($D132,Equipamentos!$A$6:$A$405,0)),0))</f>
        <v/>
      </c>
      <c r="M132" s="19" t="n"/>
      <c r="N132" s="16" t="n"/>
      <c r="O132" s="19" t="n"/>
      <c r="P132" s="19">
        <f>IF($A132="","",N(K132)+N(L132)+N(M132))</f>
        <v/>
      </c>
      <c r="Q132" s="19">
        <f>IF($A132="","",P132-N(O132))</f>
        <v/>
      </c>
      <c r="R132" s="16">
        <f>IF(OR($A132="",F132=""),"",IF(H132&lt;&gt;"",IF(Q132&gt;0,"DEVOLVIDO, A RECEBER","ENCERRADO"),IF(G132="","EM LOCAÇÃO",IF(TODAY()&gt;G132,"ATRASADO",IF(G132-TODAY()&lt;=3,"DEVOLVE EM 3 DIAS","EM LOCAÇÃO")))))</f>
        <v/>
      </c>
      <c r="S132" s="16" t="n"/>
    </row>
    <row r="133">
      <c r="A133" s="16" t="n"/>
      <c r="B133" s="16" t="n"/>
      <c r="C133" s="16" t="n"/>
      <c r="D133" s="16" t="n"/>
      <c r="E133" s="16">
        <f>IF($D133="","",IFERROR(INDEX(Equipamentos!$B$6:$B$405,MATCH($D133,Equipamentos!$A$6:$A$405,0)),"Código não cadastrado"))</f>
        <v/>
      </c>
      <c r="F133" s="17" t="n"/>
      <c r="G133" s="17" t="n"/>
      <c r="H133" s="17" t="n"/>
      <c r="I133" s="18">
        <f>IF(OR(F133="",G133=""),"",G133-F133)</f>
        <v/>
      </c>
      <c r="J133" s="18">
        <f>IF(OR(F133="",G133=""),"",MAX(0,IF(H133&lt;&gt;"",H133,TODAY())-G133))</f>
        <v/>
      </c>
      <c r="K133" s="19" t="n"/>
      <c r="L133" s="19">
        <f>IF(J133="","",J133*IFERROR(INDEX(Equipamentos!$D$6:$D$405,MATCH($D133,Equipamentos!$A$6:$A$405,0)),0))</f>
        <v/>
      </c>
      <c r="M133" s="19" t="n"/>
      <c r="N133" s="16" t="n"/>
      <c r="O133" s="19" t="n"/>
      <c r="P133" s="19">
        <f>IF($A133="","",N(K133)+N(L133)+N(M133))</f>
        <v/>
      </c>
      <c r="Q133" s="19">
        <f>IF($A133="","",P133-N(O133))</f>
        <v/>
      </c>
      <c r="R133" s="16">
        <f>IF(OR($A133="",F133=""),"",IF(H133&lt;&gt;"",IF(Q133&gt;0,"DEVOLVIDO, A RECEBER","ENCERRADO"),IF(G133="","EM LOCAÇÃO",IF(TODAY()&gt;G133,"ATRASADO",IF(G133-TODAY()&lt;=3,"DEVOLVE EM 3 DIAS","EM LOCAÇÃO")))))</f>
        <v/>
      </c>
      <c r="S133" s="16" t="n"/>
    </row>
    <row r="134">
      <c r="A134" s="16" t="n"/>
      <c r="B134" s="16" t="n"/>
      <c r="C134" s="16" t="n"/>
      <c r="D134" s="16" t="n"/>
      <c r="E134" s="16">
        <f>IF($D134="","",IFERROR(INDEX(Equipamentos!$B$6:$B$405,MATCH($D134,Equipamentos!$A$6:$A$405,0)),"Código não cadastrado"))</f>
        <v/>
      </c>
      <c r="F134" s="17" t="n"/>
      <c r="G134" s="17" t="n"/>
      <c r="H134" s="17" t="n"/>
      <c r="I134" s="18">
        <f>IF(OR(F134="",G134=""),"",G134-F134)</f>
        <v/>
      </c>
      <c r="J134" s="18">
        <f>IF(OR(F134="",G134=""),"",MAX(0,IF(H134&lt;&gt;"",H134,TODAY())-G134))</f>
        <v/>
      </c>
      <c r="K134" s="19" t="n"/>
      <c r="L134" s="19">
        <f>IF(J134="","",J134*IFERROR(INDEX(Equipamentos!$D$6:$D$405,MATCH($D134,Equipamentos!$A$6:$A$405,0)),0))</f>
        <v/>
      </c>
      <c r="M134" s="19" t="n"/>
      <c r="N134" s="16" t="n"/>
      <c r="O134" s="19" t="n"/>
      <c r="P134" s="19">
        <f>IF($A134="","",N(K134)+N(L134)+N(M134))</f>
        <v/>
      </c>
      <c r="Q134" s="19">
        <f>IF($A134="","",P134-N(O134))</f>
        <v/>
      </c>
      <c r="R134" s="16">
        <f>IF(OR($A134="",F134=""),"",IF(H134&lt;&gt;"",IF(Q134&gt;0,"DEVOLVIDO, A RECEBER","ENCERRADO"),IF(G134="","EM LOCAÇÃO",IF(TODAY()&gt;G134,"ATRASADO",IF(G134-TODAY()&lt;=3,"DEVOLVE EM 3 DIAS","EM LOCAÇÃO")))))</f>
        <v/>
      </c>
      <c r="S134" s="16" t="n"/>
    </row>
    <row r="135">
      <c r="A135" s="16" t="n"/>
      <c r="B135" s="16" t="n"/>
      <c r="C135" s="16" t="n"/>
      <c r="D135" s="16" t="n"/>
      <c r="E135" s="16">
        <f>IF($D135="","",IFERROR(INDEX(Equipamentos!$B$6:$B$405,MATCH($D135,Equipamentos!$A$6:$A$405,0)),"Código não cadastrado"))</f>
        <v/>
      </c>
      <c r="F135" s="17" t="n"/>
      <c r="G135" s="17" t="n"/>
      <c r="H135" s="17" t="n"/>
      <c r="I135" s="18">
        <f>IF(OR(F135="",G135=""),"",G135-F135)</f>
        <v/>
      </c>
      <c r="J135" s="18">
        <f>IF(OR(F135="",G135=""),"",MAX(0,IF(H135&lt;&gt;"",H135,TODAY())-G135))</f>
        <v/>
      </c>
      <c r="K135" s="19" t="n"/>
      <c r="L135" s="19">
        <f>IF(J135="","",J135*IFERROR(INDEX(Equipamentos!$D$6:$D$405,MATCH($D135,Equipamentos!$A$6:$A$405,0)),0))</f>
        <v/>
      </c>
      <c r="M135" s="19" t="n"/>
      <c r="N135" s="16" t="n"/>
      <c r="O135" s="19" t="n"/>
      <c r="P135" s="19">
        <f>IF($A135="","",N(K135)+N(L135)+N(M135))</f>
        <v/>
      </c>
      <c r="Q135" s="19">
        <f>IF($A135="","",P135-N(O135))</f>
        <v/>
      </c>
      <c r="R135" s="16">
        <f>IF(OR($A135="",F135=""),"",IF(H135&lt;&gt;"",IF(Q135&gt;0,"DEVOLVIDO, A RECEBER","ENCERRADO"),IF(G135="","EM LOCAÇÃO",IF(TODAY()&gt;G135,"ATRASADO",IF(G135-TODAY()&lt;=3,"DEVOLVE EM 3 DIAS","EM LOCAÇÃO")))))</f>
        <v/>
      </c>
      <c r="S135" s="16" t="n"/>
    </row>
    <row r="136">
      <c r="A136" s="16" t="n"/>
      <c r="B136" s="16" t="n"/>
      <c r="C136" s="16" t="n"/>
      <c r="D136" s="16" t="n"/>
      <c r="E136" s="16">
        <f>IF($D136="","",IFERROR(INDEX(Equipamentos!$B$6:$B$405,MATCH($D136,Equipamentos!$A$6:$A$405,0)),"Código não cadastrado"))</f>
        <v/>
      </c>
      <c r="F136" s="17" t="n"/>
      <c r="G136" s="17" t="n"/>
      <c r="H136" s="17" t="n"/>
      <c r="I136" s="18">
        <f>IF(OR(F136="",G136=""),"",G136-F136)</f>
        <v/>
      </c>
      <c r="J136" s="18">
        <f>IF(OR(F136="",G136=""),"",MAX(0,IF(H136&lt;&gt;"",H136,TODAY())-G136))</f>
        <v/>
      </c>
      <c r="K136" s="19" t="n"/>
      <c r="L136" s="19">
        <f>IF(J136="","",J136*IFERROR(INDEX(Equipamentos!$D$6:$D$405,MATCH($D136,Equipamentos!$A$6:$A$405,0)),0))</f>
        <v/>
      </c>
      <c r="M136" s="19" t="n"/>
      <c r="N136" s="16" t="n"/>
      <c r="O136" s="19" t="n"/>
      <c r="P136" s="19">
        <f>IF($A136="","",N(K136)+N(L136)+N(M136))</f>
        <v/>
      </c>
      <c r="Q136" s="19">
        <f>IF($A136="","",P136-N(O136))</f>
        <v/>
      </c>
      <c r="R136" s="16">
        <f>IF(OR($A136="",F136=""),"",IF(H136&lt;&gt;"",IF(Q136&gt;0,"DEVOLVIDO, A RECEBER","ENCERRADO"),IF(G136="","EM LOCAÇÃO",IF(TODAY()&gt;G136,"ATRASADO",IF(G136-TODAY()&lt;=3,"DEVOLVE EM 3 DIAS","EM LOCAÇÃO")))))</f>
        <v/>
      </c>
      <c r="S136" s="16" t="n"/>
    </row>
    <row r="137">
      <c r="A137" s="16" t="n"/>
      <c r="B137" s="16" t="n"/>
      <c r="C137" s="16" t="n"/>
      <c r="D137" s="16" t="n"/>
      <c r="E137" s="16">
        <f>IF($D137="","",IFERROR(INDEX(Equipamentos!$B$6:$B$405,MATCH($D137,Equipamentos!$A$6:$A$405,0)),"Código não cadastrado"))</f>
        <v/>
      </c>
      <c r="F137" s="17" t="n"/>
      <c r="G137" s="17" t="n"/>
      <c r="H137" s="17" t="n"/>
      <c r="I137" s="18">
        <f>IF(OR(F137="",G137=""),"",G137-F137)</f>
        <v/>
      </c>
      <c r="J137" s="18">
        <f>IF(OR(F137="",G137=""),"",MAX(0,IF(H137&lt;&gt;"",H137,TODAY())-G137))</f>
        <v/>
      </c>
      <c r="K137" s="19" t="n"/>
      <c r="L137" s="19">
        <f>IF(J137="","",J137*IFERROR(INDEX(Equipamentos!$D$6:$D$405,MATCH($D137,Equipamentos!$A$6:$A$405,0)),0))</f>
        <v/>
      </c>
      <c r="M137" s="19" t="n"/>
      <c r="N137" s="16" t="n"/>
      <c r="O137" s="19" t="n"/>
      <c r="P137" s="19">
        <f>IF($A137="","",N(K137)+N(L137)+N(M137))</f>
        <v/>
      </c>
      <c r="Q137" s="19">
        <f>IF($A137="","",P137-N(O137))</f>
        <v/>
      </c>
      <c r="R137" s="16">
        <f>IF(OR($A137="",F137=""),"",IF(H137&lt;&gt;"",IF(Q137&gt;0,"DEVOLVIDO, A RECEBER","ENCERRADO"),IF(G137="","EM LOCAÇÃO",IF(TODAY()&gt;G137,"ATRASADO",IF(G137-TODAY()&lt;=3,"DEVOLVE EM 3 DIAS","EM LOCAÇÃO")))))</f>
        <v/>
      </c>
      <c r="S137" s="16" t="n"/>
    </row>
    <row r="138">
      <c r="A138" s="16" t="n"/>
      <c r="B138" s="16" t="n"/>
      <c r="C138" s="16" t="n"/>
      <c r="D138" s="16" t="n"/>
      <c r="E138" s="16">
        <f>IF($D138="","",IFERROR(INDEX(Equipamentos!$B$6:$B$405,MATCH($D138,Equipamentos!$A$6:$A$405,0)),"Código não cadastrado"))</f>
        <v/>
      </c>
      <c r="F138" s="17" t="n"/>
      <c r="G138" s="17" t="n"/>
      <c r="H138" s="17" t="n"/>
      <c r="I138" s="18">
        <f>IF(OR(F138="",G138=""),"",G138-F138)</f>
        <v/>
      </c>
      <c r="J138" s="18">
        <f>IF(OR(F138="",G138=""),"",MAX(0,IF(H138&lt;&gt;"",H138,TODAY())-G138))</f>
        <v/>
      </c>
      <c r="K138" s="19" t="n"/>
      <c r="L138" s="19">
        <f>IF(J138="","",J138*IFERROR(INDEX(Equipamentos!$D$6:$D$405,MATCH($D138,Equipamentos!$A$6:$A$405,0)),0))</f>
        <v/>
      </c>
      <c r="M138" s="19" t="n"/>
      <c r="N138" s="16" t="n"/>
      <c r="O138" s="19" t="n"/>
      <c r="P138" s="19">
        <f>IF($A138="","",N(K138)+N(L138)+N(M138))</f>
        <v/>
      </c>
      <c r="Q138" s="19">
        <f>IF($A138="","",P138-N(O138))</f>
        <v/>
      </c>
      <c r="R138" s="16">
        <f>IF(OR($A138="",F138=""),"",IF(H138&lt;&gt;"",IF(Q138&gt;0,"DEVOLVIDO, A RECEBER","ENCERRADO"),IF(G138="","EM LOCAÇÃO",IF(TODAY()&gt;G138,"ATRASADO",IF(G138-TODAY()&lt;=3,"DEVOLVE EM 3 DIAS","EM LOCAÇÃO")))))</f>
        <v/>
      </c>
      <c r="S138" s="16" t="n"/>
    </row>
    <row r="139">
      <c r="A139" s="16" t="n"/>
      <c r="B139" s="16" t="n"/>
      <c r="C139" s="16" t="n"/>
      <c r="D139" s="16" t="n"/>
      <c r="E139" s="16">
        <f>IF($D139="","",IFERROR(INDEX(Equipamentos!$B$6:$B$405,MATCH($D139,Equipamentos!$A$6:$A$405,0)),"Código não cadastrado"))</f>
        <v/>
      </c>
      <c r="F139" s="17" t="n"/>
      <c r="G139" s="17" t="n"/>
      <c r="H139" s="17" t="n"/>
      <c r="I139" s="18">
        <f>IF(OR(F139="",G139=""),"",G139-F139)</f>
        <v/>
      </c>
      <c r="J139" s="18">
        <f>IF(OR(F139="",G139=""),"",MAX(0,IF(H139&lt;&gt;"",H139,TODAY())-G139))</f>
        <v/>
      </c>
      <c r="K139" s="19" t="n"/>
      <c r="L139" s="19">
        <f>IF(J139="","",J139*IFERROR(INDEX(Equipamentos!$D$6:$D$405,MATCH($D139,Equipamentos!$A$6:$A$405,0)),0))</f>
        <v/>
      </c>
      <c r="M139" s="19" t="n"/>
      <c r="N139" s="16" t="n"/>
      <c r="O139" s="19" t="n"/>
      <c r="P139" s="19">
        <f>IF($A139="","",N(K139)+N(L139)+N(M139))</f>
        <v/>
      </c>
      <c r="Q139" s="19">
        <f>IF($A139="","",P139-N(O139))</f>
        <v/>
      </c>
      <c r="R139" s="16">
        <f>IF(OR($A139="",F139=""),"",IF(H139&lt;&gt;"",IF(Q139&gt;0,"DEVOLVIDO, A RECEBER","ENCERRADO"),IF(G139="","EM LOCAÇÃO",IF(TODAY()&gt;G139,"ATRASADO",IF(G139-TODAY()&lt;=3,"DEVOLVE EM 3 DIAS","EM LOCAÇÃO")))))</f>
        <v/>
      </c>
      <c r="S139" s="16" t="n"/>
    </row>
    <row r="140">
      <c r="A140" s="16" t="n"/>
      <c r="B140" s="16" t="n"/>
      <c r="C140" s="16" t="n"/>
      <c r="D140" s="16" t="n"/>
      <c r="E140" s="16">
        <f>IF($D140="","",IFERROR(INDEX(Equipamentos!$B$6:$B$405,MATCH($D140,Equipamentos!$A$6:$A$405,0)),"Código não cadastrado"))</f>
        <v/>
      </c>
      <c r="F140" s="17" t="n"/>
      <c r="G140" s="17" t="n"/>
      <c r="H140" s="17" t="n"/>
      <c r="I140" s="18">
        <f>IF(OR(F140="",G140=""),"",G140-F140)</f>
        <v/>
      </c>
      <c r="J140" s="18">
        <f>IF(OR(F140="",G140=""),"",MAX(0,IF(H140&lt;&gt;"",H140,TODAY())-G140))</f>
        <v/>
      </c>
      <c r="K140" s="19" t="n"/>
      <c r="L140" s="19">
        <f>IF(J140="","",J140*IFERROR(INDEX(Equipamentos!$D$6:$D$405,MATCH($D140,Equipamentos!$A$6:$A$405,0)),0))</f>
        <v/>
      </c>
      <c r="M140" s="19" t="n"/>
      <c r="N140" s="16" t="n"/>
      <c r="O140" s="19" t="n"/>
      <c r="P140" s="19">
        <f>IF($A140="","",N(K140)+N(L140)+N(M140))</f>
        <v/>
      </c>
      <c r="Q140" s="19">
        <f>IF($A140="","",P140-N(O140))</f>
        <v/>
      </c>
      <c r="R140" s="16">
        <f>IF(OR($A140="",F140=""),"",IF(H140&lt;&gt;"",IF(Q140&gt;0,"DEVOLVIDO, A RECEBER","ENCERRADO"),IF(G140="","EM LOCAÇÃO",IF(TODAY()&gt;G140,"ATRASADO",IF(G140-TODAY()&lt;=3,"DEVOLVE EM 3 DIAS","EM LOCAÇÃO")))))</f>
        <v/>
      </c>
      <c r="S140" s="16" t="n"/>
    </row>
    <row r="141">
      <c r="A141" s="16" t="n"/>
      <c r="B141" s="16" t="n"/>
      <c r="C141" s="16" t="n"/>
      <c r="D141" s="16" t="n"/>
      <c r="E141" s="16">
        <f>IF($D141="","",IFERROR(INDEX(Equipamentos!$B$6:$B$405,MATCH($D141,Equipamentos!$A$6:$A$405,0)),"Código não cadastrado"))</f>
        <v/>
      </c>
      <c r="F141" s="17" t="n"/>
      <c r="G141" s="17" t="n"/>
      <c r="H141" s="17" t="n"/>
      <c r="I141" s="18">
        <f>IF(OR(F141="",G141=""),"",G141-F141)</f>
        <v/>
      </c>
      <c r="J141" s="18">
        <f>IF(OR(F141="",G141=""),"",MAX(0,IF(H141&lt;&gt;"",H141,TODAY())-G141))</f>
        <v/>
      </c>
      <c r="K141" s="19" t="n"/>
      <c r="L141" s="19">
        <f>IF(J141="","",J141*IFERROR(INDEX(Equipamentos!$D$6:$D$405,MATCH($D141,Equipamentos!$A$6:$A$405,0)),0))</f>
        <v/>
      </c>
      <c r="M141" s="19" t="n"/>
      <c r="N141" s="16" t="n"/>
      <c r="O141" s="19" t="n"/>
      <c r="P141" s="19">
        <f>IF($A141="","",N(K141)+N(L141)+N(M141))</f>
        <v/>
      </c>
      <c r="Q141" s="19">
        <f>IF($A141="","",P141-N(O141))</f>
        <v/>
      </c>
      <c r="R141" s="16">
        <f>IF(OR($A141="",F141=""),"",IF(H141&lt;&gt;"",IF(Q141&gt;0,"DEVOLVIDO, A RECEBER","ENCERRADO"),IF(G141="","EM LOCAÇÃO",IF(TODAY()&gt;G141,"ATRASADO",IF(G141-TODAY()&lt;=3,"DEVOLVE EM 3 DIAS","EM LOCAÇÃO")))))</f>
        <v/>
      </c>
      <c r="S141" s="16" t="n"/>
    </row>
    <row r="142">
      <c r="A142" s="16" t="n"/>
      <c r="B142" s="16" t="n"/>
      <c r="C142" s="16" t="n"/>
      <c r="D142" s="16" t="n"/>
      <c r="E142" s="16">
        <f>IF($D142="","",IFERROR(INDEX(Equipamentos!$B$6:$B$405,MATCH($D142,Equipamentos!$A$6:$A$405,0)),"Código não cadastrado"))</f>
        <v/>
      </c>
      <c r="F142" s="17" t="n"/>
      <c r="G142" s="17" t="n"/>
      <c r="H142" s="17" t="n"/>
      <c r="I142" s="18">
        <f>IF(OR(F142="",G142=""),"",G142-F142)</f>
        <v/>
      </c>
      <c r="J142" s="18">
        <f>IF(OR(F142="",G142=""),"",MAX(0,IF(H142&lt;&gt;"",H142,TODAY())-G142))</f>
        <v/>
      </c>
      <c r="K142" s="19" t="n"/>
      <c r="L142" s="19">
        <f>IF(J142="","",J142*IFERROR(INDEX(Equipamentos!$D$6:$D$405,MATCH($D142,Equipamentos!$A$6:$A$405,0)),0))</f>
        <v/>
      </c>
      <c r="M142" s="19" t="n"/>
      <c r="N142" s="16" t="n"/>
      <c r="O142" s="19" t="n"/>
      <c r="P142" s="19">
        <f>IF($A142="","",N(K142)+N(L142)+N(M142))</f>
        <v/>
      </c>
      <c r="Q142" s="19">
        <f>IF($A142="","",P142-N(O142))</f>
        <v/>
      </c>
      <c r="R142" s="16">
        <f>IF(OR($A142="",F142=""),"",IF(H142&lt;&gt;"",IF(Q142&gt;0,"DEVOLVIDO, A RECEBER","ENCERRADO"),IF(G142="","EM LOCAÇÃO",IF(TODAY()&gt;G142,"ATRASADO",IF(G142-TODAY()&lt;=3,"DEVOLVE EM 3 DIAS","EM LOCAÇÃO")))))</f>
        <v/>
      </c>
      <c r="S142" s="16" t="n"/>
    </row>
    <row r="143">
      <c r="A143" s="16" t="n"/>
      <c r="B143" s="16" t="n"/>
      <c r="C143" s="16" t="n"/>
      <c r="D143" s="16" t="n"/>
      <c r="E143" s="16">
        <f>IF($D143="","",IFERROR(INDEX(Equipamentos!$B$6:$B$405,MATCH($D143,Equipamentos!$A$6:$A$405,0)),"Código não cadastrado"))</f>
        <v/>
      </c>
      <c r="F143" s="17" t="n"/>
      <c r="G143" s="17" t="n"/>
      <c r="H143" s="17" t="n"/>
      <c r="I143" s="18">
        <f>IF(OR(F143="",G143=""),"",G143-F143)</f>
        <v/>
      </c>
      <c r="J143" s="18">
        <f>IF(OR(F143="",G143=""),"",MAX(0,IF(H143&lt;&gt;"",H143,TODAY())-G143))</f>
        <v/>
      </c>
      <c r="K143" s="19" t="n"/>
      <c r="L143" s="19">
        <f>IF(J143="","",J143*IFERROR(INDEX(Equipamentos!$D$6:$D$405,MATCH($D143,Equipamentos!$A$6:$A$405,0)),0))</f>
        <v/>
      </c>
      <c r="M143" s="19" t="n"/>
      <c r="N143" s="16" t="n"/>
      <c r="O143" s="19" t="n"/>
      <c r="P143" s="19">
        <f>IF($A143="","",N(K143)+N(L143)+N(M143))</f>
        <v/>
      </c>
      <c r="Q143" s="19">
        <f>IF($A143="","",P143-N(O143))</f>
        <v/>
      </c>
      <c r="R143" s="16">
        <f>IF(OR($A143="",F143=""),"",IF(H143&lt;&gt;"",IF(Q143&gt;0,"DEVOLVIDO, A RECEBER","ENCERRADO"),IF(G143="","EM LOCAÇÃO",IF(TODAY()&gt;G143,"ATRASADO",IF(G143-TODAY()&lt;=3,"DEVOLVE EM 3 DIAS","EM LOCAÇÃO")))))</f>
        <v/>
      </c>
      <c r="S143" s="16" t="n"/>
    </row>
    <row r="144">
      <c r="A144" s="16" t="n"/>
      <c r="B144" s="16" t="n"/>
      <c r="C144" s="16" t="n"/>
      <c r="D144" s="16" t="n"/>
      <c r="E144" s="16">
        <f>IF($D144="","",IFERROR(INDEX(Equipamentos!$B$6:$B$405,MATCH($D144,Equipamentos!$A$6:$A$405,0)),"Código não cadastrado"))</f>
        <v/>
      </c>
      <c r="F144" s="17" t="n"/>
      <c r="G144" s="17" t="n"/>
      <c r="H144" s="17" t="n"/>
      <c r="I144" s="18">
        <f>IF(OR(F144="",G144=""),"",G144-F144)</f>
        <v/>
      </c>
      <c r="J144" s="18">
        <f>IF(OR(F144="",G144=""),"",MAX(0,IF(H144&lt;&gt;"",H144,TODAY())-G144))</f>
        <v/>
      </c>
      <c r="K144" s="19" t="n"/>
      <c r="L144" s="19">
        <f>IF(J144="","",J144*IFERROR(INDEX(Equipamentos!$D$6:$D$405,MATCH($D144,Equipamentos!$A$6:$A$405,0)),0))</f>
        <v/>
      </c>
      <c r="M144" s="19" t="n"/>
      <c r="N144" s="16" t="n"/>
      <c r="O144" s="19" t="n"/>
      <c r="P144" s="19">
        <f>IF($A144="","",N(K144)+N(L144)+N(M144))</f>
        <v/>
      </c>
      <c r="Q144" s="19">
        <f>IF($A144="","",P144-N(O144))</f>
        <v/>
      </c>
      <c r="R144" s="16">
        <f>IF(OR($A144="",F144=""),"",IF(H144&lt;&gt;"",IF(Q144&gt;0,"DEVOLVIDO, A RECEBER","ENCERRADO"),IF(G144="","EM LOCAÇÃO",IF(TODAY()&gt;G144,"ATRASADO",IF(G144-TODAY()&lt;=3,"DEVOLVE EM 3 DIAS","EM LOCAÇÃO")))))</f>
        <v/>
      </c>
      <c r="S144" s="16" t="n"/>
    </row>
    <row r="145">
      <c r="A145" s="16" t="n"/>
      <c r="B145" s="16" t="n"/>
      <c r="C145" s="16" t="n"/>
      <c r="D145" s="16" t="n"/>
      <c r="E145" s="16">
        <f>IF($D145="","",IFERROR(INDEX(Equipamentos!$B$6:$B$405,MATCH($D145,Equipamentos!$A$6:$A$405,0)),"Código não cadastrado"))</f>
        <v/>
      </c>
      <c r="F145" s="17" t="n"/>
      <c r="G145" s="17" t="n"/>
      <c r="H145" s="17" t="n"/>
      <c r="I145" s="18">
        <f>IF(OR(F145="",G145=""),"",G145-F145)</f>
        <v/>
      </c>
      <c r="J145" s="18">
        <f>IF(OR(F145="",G145=""),"",MAX(0,IF(H145&lt;&gt;"",H145,TODAY())-G145))</f>
        <v/>
      </c>
      <c r="K145" s="19" t="n"/>
      <c r="L145" s="19">
        <f>IF(J145="","",J145*IFERROR(INDEX(Equipamentos!$D$6:$D$405,MATCH($D145,Equipamentos!$A$6:$A$405,0)),0))</f>
        <v/>
      </c>
      <c r="M145" s="19" t="n"/>
      <c r="N145" s="16" t="n"/>
      <c r="O145" s="19" t="n"/>
      <c r="P145" s="19">
        <f>IF($A145="","",N(K145)+N(L145)+N(M145))</f>
        <v/>
      </c>
      <c r="Q145" s="19">
        <f>IF($A145="","",P145-N(O145))</f>
        <v/>
      </c>
      <c r="R145" s="16">
        <f>IF(OR($A145="",F145=""),"",IF(H145&lt;&gt;"",IF(Q145&gt;0,"DEVOLVIDO, A RECEBER","ENCERRADO"),IF(G145="","EM LOCAÇÃO",IF(TODAY()&gt;G145,"ATRASADO",IF(G145-TODAY()&lt;=3,"DEVOLVE EM 3 DIAS","EM LOCAÇÃO")))))</f>
        <v/>
      </c>
      <c r="S145" s="16" t="n"/>
    </row>
    <row r="146">
      <c r="A146" s="16" t="n"/>
      <c r="B146" s="16" t="n"/>
      <c r="C146" s="16" t="n"/>
      <c r="D146" s="16" t="n"/>
      <c r="E146" s="16">
        <f>IF($D146="","",IFERROR(INDEX(Equipamentos!$B$6:$B$405,MATCH($D146,Equipamentos!$A$6:$A$405,0)),"Código não cadastrado"))</f>
        <v/>
      </c>
      <c r="F146" s="17" t="n"/>
      <c r="G146" s="17" t="n"/>
      <c r="H146" s="17" t="n"/>
      <c r="I146" s="18">
        <f>IF(OR(F146="",G146=""),"",G146-F146)</f>
        <v/>
      </c>
      <c r="J146" s="18">
        <f>IF(OR(F146="",G146=""),"",MAX(0,IF(H146&lt;&gt;"",H146,TODAY())-G146))</f>
        <v/>
      </c>
      <c r="K146" s="19" t="n"/>
      <c r="L146" s="19">
        <f>IF(J146="","",J146*IFERROR(INDEX(Equipamentos!$D$6:$D$405,MATCH($D146,Equipamentos!$A$6:$A$405,0)),0))</f>
        <v/>
      </c>
      <c r="M146" s="19" t="n"/>
      <c r="N146" s="16" t="n"/>
      <c r="O146" s="19" t="n"/>
      <c r="P146" s="19">
        <f>IF($A146="","",N(K146)+N(L146)+N(M146))</f>
        <v/>
      </c>
      <c r="Q146" s="19">
        <f>IF($A146="","",P146-N(O146))</f>
        <v/>
      </c>
      <c r="R146" s="16">
        <f>IF(OR($A146="",F146=""),"",IF(H146&lt;&gt;"",IF(Q146&gt;0,"DEVOLVIDO, A RECEBER","ENCERRADO"),IF(G146="","EM LOCAÇÃO",IF(TODAY()&gt;G146,"ATRASADO",IF(G146-TODAY()&lt;=3,"DEVOLVE EM 3 DIAS","EM LOCAÇÃO")))))</f>
        <v/>
      </c>
      <c r="S146" s="16" t="n"/>
    </row>
    <row r="147">
      <c r="A147" s="16" t="n"/>
      <c r="B147" s="16" t="n"/>
      <c r="C147" s="16" t="n"/>
      <c r="D147" s="16" t="n"/>
      <c r="E147" s="16">
        <f>IF($D147="","",IFERROR(INDEX(Equipamentos!$B$6:$B$405,MATCH($D147,Equipamentos!$A$6:$A$405,0)),"Código não cadastrado"))</f>
        <v/>
      </c>
      <c r="F147" s="17" t="n"/>
      <c r="G147" s="17" t="n"/>
      <c r="H147" s="17" t="n"/>
      <c r="I147" s="18">
        <f>IF(OR(F147="",G147=""),"",G147-F147)</f>
        <v/>
      </c>
      <c r="J147" s="18">
        <f>IF(OR(F147="",G147=""),"",MAX(0,IF(H147&lt;&gt;"",H147,TODAY())-G147))</f>
        <v/>
      </c>
      <c r="K147" s="19" t="n"/>
      <c r="L147" s="19">
        <f>IF(J147="","",J147*IFERROR(INDEX(Equipamentos!$D$6:$D$405,MATCH($D147,Equipamentos!$A$6:$A$405,0)),0))</f>
        <v/>
      </c>
      <c r="M147" s="19" t="n"/>
      <c r="N147" s="16" t="n"/>
      <c r="O147" s="19" t="n"/>
      <c r="P147" s="19">
        <f>IF($A147="","",N(K147)+N(L147)+N(M147))</f>
        <v/>
      </c>
      <c r="Q147" s="19">
        <f>IF($A147="","",P147-N(O147))</f>
        <v/>
      </c>
      <c r="R147" s="16">
        <f>IF(OR($A147="",F147=""),"",IF(H147&lt;&gt;"",IF(Q147&gt;0,"DEVOLVIDO, A RECEBER","ENCERRADO"),IF(G147="","EM LOCAÇÃO",IF(TODAY()&gt;G147,"ATRASADO",IF(G147-TODAY()&lt;=3,"DEVOLVE EM 3 DIAS","EM LOCAÇÃO")))))</f>
        <v/>
      </c>
      <c r="S147" s="16" t="n"/>
    </row>
    <row r="148">
      <c r="A148" s="16" t="n"/>
      <c r="B148" s="16" t="n"/>
      <c r="C148" s="16" t="n"/>
      <c r="D148" s="16" t="n"/>
      <c r="E148" s="16">
        <f>IF($D148="","",IFERROR(INDEX(Equipamentos!$B$6:$B$405,MATCH($D148,Equipamentos!$A$6:$A$405,0)),"Código não cadastrado"))</f>
        <v/>
      </c>
      <c r="F148" s="17" t="n"/>
      <c r="G148" s="17" t="n"/>
      <c r="H148" s="17" t="n"/>
      <c r="I148" s="18">
        <f>IF(OR(F148="",G148=""),"",G148-F148)</f>
        <v/>
      </c>
      <c r="J148" s="18">
        <f>IF(OR(F148="",G148=""),"",MAX(0,IF(H148&lt;&gt;"",H148,TODAY())-G148))</f>
        <v/>
      </c>
      <c r="K148" s="19" t="n"/>
      <c r="L148" s="19">
        <f>IF(J148="","",J148*IFERROR(INDEX(Equipamentos!$D$6:$D$405,MATCH($D148,Equipamentos!$A$6:$A$405,0)),0))</f>
        <v/>
      </c>
      <c r="M148" s="19" t="n"/>
      <c r="N148" s="16" t="n"/>
      <c r="O148" s="19" t="n"/>
      <c r="P148" s="19">
        <f>IF($A148="","",N(K148)+N(L148)+N(M148))</f>
        <v/>
      </c>
      <c r="Q148" s="19">
        <f>IF($A148="","",P148-N(O148))</f>
        <v/>
      </c>
      <c r="R148" s="16">
        <f>IF(OR($A148="",F148=""),"",IF(H148&lt;&gt;"",IF(Q148&gt;0,"DEVOLVIDO, A RECEBER","ENCERRADO"),IF(G148="","EM LOCAÇÃO",IF(TODAY()&gt;G148,"ATRASADO",IF(G148-TODAY()&lt;=3,"DEVOLVE EM 3 DIAS","EM LOCAÇÃO")))))</f>
        <v/>
      </c>
      <c r="S148" s="16" t="n"/>
    </row>
    <row r="149">
      <c r="A149" s="16" t="n"/>
      <c r="B149" s="16" t="n"/>
      <c r="C149" s="16" t="n"/>
      <c r="D149" s="16" t="n"/>
      <c r="E149" s="16">
        <f>IF($D149="","",IFERROR(INDEX(Equipamentos!$B$6:$B$405,MATCH($D149,Equipamentos!$A$6:$A$405,0)),"Código não cadastrado"))</f>
        <v/>
      </c>
      <c r="F149" s="17" t="n"/>
      <c r="G149" s="17" t="n"/>
      <c r="H149" s="17" t="n"/>
      <c r="I149" s="18">
        <f>IF(OR(F149="",G149=""),"",G149-F149)</f>
        <v/>
      </c>
      <c r="J149" s="18">
        <f>IF(OR(F149="",G149=""),"",MAX(0,IF(H149&lt;&gt;"",H149,TODAY())-G149))</f>
        <v/>
      </c>
      <c r="K149" s="19" t="n"/>
      <c r="L149" s="19">
        <f>IF(J149="","",J149*IFERROR(INDEX(Equipamentos!$D$6:$D$405,MATCH($D149,Equipamentos!$A$6:$A$405,0)),0))</f>
        <v/>
      </c>
      <c r="M149" s="19" t="n"/>
      <c r="N149" s="16" t="n"/>
      <c r="O149" s="19" t="n"/>
      <c r="P149" s="19">
        <f>IF($A149="","",N(K149)+N(L149)+N(M149))</f>
        <v/>
      </c>
      <c r="Q149" s="19">
        <f>IF($A149="","",P149-N(O149))</f>
        <v/>
      </c>
      <c r="R149" s="16">
        <f>IF(OR($A149="",F149=""),"",IF(H149&lt;&gt;"",IF(Q149&gt;0,"DEVOLVIDO, A RECEBER","ENCERRADO"),IF(G149="","EM LOCAÇÃO",IF(TODAY()&gt;G149,"ATRASADO",IF(G149-TODAY()&lt;=3,"DEVOLVE EM 3 DIAS","EM LOCAÇÃO")))))</f>
        <v/>
      </c>
      <c r="S149" s="16" t="n"/>
    </row>
    <row r="150">
      <c r="A150" s="16" t="n"/>
      <c r="B150" s="16" t="n"/>
      <c r="C150" s="16" t="n"/>
      <c r="D150" s="16" t="n"/>
      <c r="E150" s="16">
        <f>IF($D150="","",IFERROR(INDEX(Equipamentos!$B$6:$B$405,MATCH($D150,Equipamentos!$A$6:$A$405,0)),"Código não cadastrado"))</f>
        <v/>
      </c>
      <c r="F150" s="17" t="n"/>
      <c r="G150" s="17" t="n"/>
      <c r="H150" s="17" t="n"/>
      <c r="I150" s="18">
        <f>IF(OR(F150="",G150=""),"",G150-F150)</f>
        <v/>
      </c>
      <c r="J150" s="18">
        <f>IF(OR(F150="",G150=""),"",MAX(0,IF(H150&lt;&gt;"",H150,TODAY())-G150))</f>
        <v/>
      </c>
      <c r="K150" s="19" t="n"/>
      <c r="L150" s="19">
        <f>IF(J150="","",J150*IFERROR(INDEX(Equipamentos!$D$6:$D$405,MATCH($D150,Equipamentos!$A$6:$A$405,0)),0))</f>
        <v/>
      </c>
      <c r="M150" s="19" t="n"/>
      <c r="N150" s="16" t="n"/>
      <c r="O150" s="19" t="n"/>
      <c r="P150" s="19">
        <f>IF($A150="","",N(K150)+N(L150)+N(M150))</f>
        <v/>
      </c>
      <c r="Q150" s="19">
        <f>IF($A150="","",P150-N(O150))</f>
        <v/>
      </c>
      <c r="R150" s="16">
        <f>IF(OR($A150="",F150=""),"",IF(H150&lt;&gt;"",IF(Q150&gt;0,"DEVOLVIDO, A RECEBER","ENCERRADO"),IF(G150="","EM LOCAÇÃO",IF(TODAY()&gt;G150,"ATRASADO",IF(G150-TODAY()&lt;=3,"DEVOLVE EM 3 DIAS","EM LOCAÇÃO")))))</f>
        <v/>
      </c>
      <c r="S150" s="16" t="n"/>
    </row>
    <row r="151">
      <c r="A151" s="16" t="n"/>
      <c r="B151" s="16" t="n"/>
      <c r="C151" s="16" t="n"/>
      <c r="D151" s="16" t="n"/>
      <c r="E151" s="16">
        <f>IF($D151="","",IFERROR(INDEX(Equipamentos!$B$6:$B$405,MATCH($D151,Equipamentos!$A$6:$A$405,0)),"Código não cadastrado"))</f>
        <v/>
      </c>
      <c r="F151" s="17" t="n"/>
      <c r="G151" s="17" t="n"/>
      <c r="H151" s="17" t="n"/>
      <c r="I151" s="18">
        <f>IF(OR(F151="",G151=""),"",G151-F151)</f>
        <v/>
      </c>
      <c r="J151" s="18">
        <f>IF(OR(F151="",G151=""),"",MAX(0,IF(H151&lt;&gt;"",H151,TODAY())-G151))</f>
        <v/>
      </c>
      <c r="K151" s="19" t="n"/>
      <c r="L151" s="19">
        <f>IF(J151="","",J151*IFERROR(INDEX(Equipamentos!$D$6:$D$405,MATCH($D151,Equipamentos!$A$6:$A$405,0)),0))</f>
        <v/>
      </c>
      <c r="M151" s="19" t="n"/>
      <c r="N151" s="16" t="n"/>
      <c r="O151" s="19" t="n"/>
      <c r="P151" s="19">
        <f>IF($A151="","",N(K151)+N(L151)+N(M151))</f>
        <v/>
      </c>
      <c r="Q151" s="19">
        <f>IF($A151="","",P151-N(O151))</f>
        <v/>
      </c>
      <c r="R151" s="16">
        <f>IF(OR($A151="",F151=""),"",IF(H151&lt;&gt;"",IF(Q151&gt;0,"DEVOLVIDO, A RECEBER","ENCERRADO"),IF(G151="","EM LOCAÇÃO",IF(TODAY()&gt;G151,"ATRASADO",IF(G151-TODAY()&lt;=3,"DEVOLVE EM 3 DIAS","EM LOCAÇÃO")))))</f>
        <v/>
      </c>
      <c r="S151" s="16" t="n"/>
    </row>
    <row r="152">
      <c r="A152" s="16" t="n"/>
      <c r="B152" s="16" t="n"/>
      <c r="C152" s="16" t="n"/>
      <c r="D152" s="16" t="n"/>
      <c r="E152" s="16">
        <f>IF($D152="","",IFERROR(INDEX(Equipamentos!$B$6:$B$405,MATCH($D152,Equipamentos!$A$6:$A$405,0)),"Código não cadastrado"))</f>
        <v/>
      </c>
      <c r="F152" s="17" t="n"/>
      <c r="G152" s="17" t="n"/>
      <c r="H152" s="17" t="n"/>
      <c r="I152" s="18">
        <f>IF(OR(F152="",G152=""),"",G152-F152)</f>
        <v/>
      </c>
      <c r="J152" s="18">
        <f>IF(OR(F152="",G152=""),"",MAX(0,IF(H152&lt;&gt;"",H152,TODAY())-G152))</f>
        <v/>
      </c>
      <c r="K152" s="19" t="n"/>
      <c r="L152" s="19">
        <f>IF(J152="","",J152*IFERROR(INDEX(Equipamentos!$D$6:$D$405,MATCH($D152,Equipamentos!$A$6:$A$405,0)),0))</f>
        <v/>
      </c>
      <c r="M152" s="19" t="n"/>
      <c r="N152" s="16" t="n"/>
      <c r="O152" s="19" t="n"/>
      <c r="P152" s="19">
        <f>IF($A152="","",N(K152)+N(L152)+N(M152))</f>
        <v/>
      </c>
      <c r="Q152" s="19">
        <f>IF($A152="","",P152-N(O152))</f>
        <v/>
      </c>
      <c r="R152" s="16">
        <f>IF(OR($A152="",F152=""),"",IF(H152&lt;&gt;"",IF(Q152&gt;0,"DEVOLVIDO, A RECEBER","ENCERRADO"),IF(G152="","EM LOCAÇÃO",IF(TODAY()&gt;G152,"ATRASADO",IF(G152-TODAY()&lt;=3,"DEVOLVE EM 3 DIAS","EM LOCAÇÃO")))))</f>
        <v/>
      </c>
      <c r="S152" s="16" t="n"/>
    </row>
    <row r="153">
      <c r="A153" s="16" t="n"/>
      <c r="B153" s="16" t="n"/>
      <c r="C153" s="16" t="n"/>
      <c r="D153" s="16" t="n"/>
      <c r="E153" s="16">
        <f>IF($D153="","",IFERROR(INDEX(Equipamentos!$B$6:$B$405,MATCH($D153,Equipamentos!$A$6:$A$405,0)),"Código não cadastrado"))</f>
        <v/>
      </c>
      <c r="F153" s="17" t="n"/>
      <c r="G153" s="17" t="n"/>
      <c r="H153" s="17" t="n"/>
      <c r="I153" s="18">
        <f>IF(OR(F153="",G153=""),"",G153-F153)</f>
        <v/>
      </c>
      <c r="J153" s="18">
        <f>IF(OR(F153="",G153=""),"",MAX(0,IF(H153&lt;&gt;"",H153,TODAY())-G153))</f>
        <v/>
      </c>
      <c r="K153" s="19" t="n"/>
      <c r="L153" s="19">
        <f>IF(J153="","",J153*IFERROR(INDEX(Equipamentos!$D$6:$D$405,MATCH($D153,Equipamentos!$A$6:$A$405,0)),0))</f>
        <v/>
      </c>
      <c r="M153" s="19" t="n"/>
      <c r="N153" s="16" t="n"/>
      <c r="O153" s="19" t="n"/>
      <c r="P153" s="19">
        <f>IF($A153="","",N(K153)+N(L153)+N(M153))</f>
        <v/>
      </c>
      <c r="Q153" s="19">
        <f>IF($A153="","",P153-N(O153))</f>
        <v/>
      </c>
      <c r="R153" s="16">
        <f>IF(OR($A153="",F153=""),"",IF(H153&lt;&gt;"",IF(Q153&gt;0,"DEVOLVIDO, A RECEBER","ENCERRADO"),IF(G153="","EM LOCAÇÃO",IF(TODAY()&gt;G153,"ATRASADO",IF(G153-TODAY()&lt;=3,"DEVOLVE EM 3 DIAS","EM LOCAÇÃO")))))</f>
        <v/>
      </c>
      <c r="S153" s="16" t="n"/>
    </row>
    <row r="154">
      <c r="A154" s="16" t="n"/>
      <c r="B154" s="16" t="n"/>
      <c r="C154" s="16" t="n"/>
      <c r="D154" s="16" t="n"/>
      <c r="E154" s="16">
        <f>IF($D154="","",IFERROR(INDEX(Equipamentos!$B$6:$B$405,MATCH($D154,Equipamentos!$A$6:$A$405,0)),"Código não cadastrado"))</f>
        <v/>
      </c>
      <c r="F154" s="17" t="n"/>
      <c r="G154" s="17" t="n"/>
      <c r="H154" s="17" t="n"/>
      <c r="I154" s="18">
        <f>IF(OR(F154="",G154=""),"",G154-F154)</f>
        <v/>
      </c>
      <c r="J154" s="18">
        <f>IF(OR(F154="",G154=""),"",MAX(0,IF(H154&lt;&gt;"",H154,TODAY())-G154))</f>
        <v/>
      </c>
      <c r="K154" s="19" t="n"/>
      <c r="L154" s="19">
        <f>IF(J154="","",J154*IFERROR(INDEX(Equipamentos!$D$6:$D$405,MATCH($D154,Equipamentos!$A$6:$A$405,0)),0))</f>
        <v/>
      </c>
      <c r="M154" s="19" t="n"/>
      <c r="N154" s="16" t="n"/>
      <c r="O154" s="19" t="n"/>
      <c r="P154" s="19">
        <f>IF($A154="","",N(K154)+N(L154)+N(M154))</f>
        <v/>
      </c>
      <c r="Q154" s="19">
        <f>IF($A154="","",P154-N(O154))</f>
        <v/>
      </c>
      <c r="R154" s="16">
        <f>IF(OR($A154="",F154=""),"",IF(H154&lt;&gt;"",IF(Q154&gt;0,"DEVOLVIDO, A RECEBER","ENCERRADO"),IF(G154="","EM LOCAÇÃO",IF(TODAY()&gt;G154,"ATRASADO",IF(G154-TODAY()&lt;=3,"DEVOLVE EM 3 DIAS","EM LOCAÇÃO")))))</f>
        <v/>
      </c>
      <c r="S154" s="16" t="n"/>
    </row>
    <row r="155">
      <c r="A155" s="16" t="n"/>
      <c r="B155" s="16" t="n"/>
      <c r="C155" s="16" t="n"/>
      <c r="D155" s="16" t="n"/>
      <c r="E155" s="16">
        <f>IF($D155="","",IFERROR(INDEX(Equipamentos!$B$6:$B$405,MATCH($D155,Equipamentos!$A$6:$A$405,0)),"Código não cadastrado"))</f>
        <v/>
      </c>
      <c r="F155" s="17" t="n"/>
      <c r="G155" s="17" t="n"/>
      <c r="H155" s="17" t="n"/>
      <c r="I155" s="18">
        <f>IF(OR(F155="",G155=""),"",G155-F155)</f>
        <v/>
      </c>
      <c r="J155" s="18">
        <f>IF(OR(F155="",G155=""),"",MAX(0,IF(H155&lt;&gt;"",H155,TODAY())-G155))</f>
        <v/>
      </c>
      <c r="K155" s="19" t="n"/>
      <c r="L155" s="19">
        <f>IF(J155="","",J155*IFERROR(INDEX(Equipamentos!$D$6:$D$405,MATCH($D155,Equipamentos!$A$6:$A$405,0)),0))</f>
        <v/>
      </c>
      <c r="M155" s="19" t="n"/>
      <c r="N155" s="16" t="n"/>
      <c r="O155" s="19" t="n"/>
      <c r="P155" s="19">
        <f>IF($A155="","",N(K155)+N(L155)+N(M155))</f>
        <v/>
      </c>
      <c r="Q155" s="19">
        <f>IF($A155="","",P155-N(O155))</f>
        <v/>
      </c>
      <c r="R155" s="16">
        <f>IF(OR($A155="",F155=""),"",IF(H155&lt;&gt;"",IF(Q155&gt;0,"DEVOLVIDO, A RECEBER","ENCERRADO"),IF(G155="","EM LOCAÇÃO",IF(TODAY()&gt;G155,"ATRASADO",IF(G155-TODAY()&lt;=3,"DEVOLVE EM 3 DIAS","EM LOCAÇÃO")))))</f>
        <v/>
      </c>
      <c r="S155" s="16" t="n"/>
    </row>
    <row r="156">
      <c r="A156" s="16" t="n"/>
      <c r="B156" s="16" t="n"/>
      <c r="C156" s="16" t="n"/>
      <c r="D156" s="16" t="n"/>
      <c r="E156" s="16">
        <f>IF($D156="","",IFERROR(INDEX(Equipamentos!$B$6:$B$405,MATCH($D156,Equipamentos!$A$6:$A$405,0)),"Código não cadastrado"))</f>
        <v/>
      </c>
      <c r="F156" s="17" t="n"/>
      <c r="G156" s="17" t="n"/>
      <c r="H156" s="17" t="n"/>
      <c r="I156" s="18">
        <f>IF(OR(F156="",G156=""),"",G156-F156)</f>
        <v/>
      </c>
      <c r="J156" s="18">
        <f>IF(OR(F156="",G156=""),"",MAX(0,IF(H156&lt;&gt;"",H156,TODAY())-G156))</f>
        <v/>
      </c>
      <c r="K156" s="19" t="n"/>
      <c r="L156" s="19">
        <f>IF(J156="","",J156*IFERROR(INDEX(Equipamentos!$D$6:$D$405,MATCH($D156,Equipamentos!$A$6:$A$405,0)),0))</f>
        <v/>
      </c>
      <c r="M156" s="19" t="n"/>
      <c r="N156" s="16" t="n"/>
      <c r="O156" s="19" t="n"/>
      <c r="P156" s="19">
        <f>IF($A156="","",N(K156)+N(L156)+N(M156))</f>
        <v/>
      </c>
      <c r="Q156" s="19">
        <f>IF($A156="","",P156-N(O156))</f>
        <v/>
      </c>
      <c r="R156" s="16">
        <f>IF(OR($A156="",F156=""),"",IF(H156&lt;&gt;"",IF(Q156&gt;0,"DEVOLVIDO, A RECEBER","ENCERRADO"),IF(G156="","EM LOCAÇÃO",IF(TODAY()&gt;G156,"ATRASADO",IF(G156-TODAY()&lt;=3,"DEVOLVE EM 3 DIAS","EM LOCAÇÃO")))))</f>
        <v/>
      </c>
      <c r="S156" s="16" t="n"/>
    </row>
    <row r="157">
      <c r="A157" s="16" t="n"/>
      <c r="B157" s="16" t="n"/>
      <c r="C157" s="16" t="n"/>
      <c r="D157" s="16" t="n"/>
      <c r="E157" s="16">
        <f>IF($D157="","",IFERROR(INDEX(Equipamentos!$B$6:$B$405,MATCH($D157,Equipamentos!$A$6:$A$405,0)),"Código não cadastrado"))</f>
        <v/>
      </c>
      <c r="F157" s="17" t="n"/>
      <c r="G157" s="17" t="n"/>
      <c r="H157" s="17" t="n"/>
      <c r="I157" s="18">
        <f>IF(OR(F157="",G157=""),"",G157-F157)</f>
        <v/>
      </c>
      <c r="J157" s="18">
        <f>IF(OR(F157="",G157=""),"",MAX(0,IF(H157&lt;&gt;"",H157,TODAY())-G157))</f>
        <v/>
      </c>
      <c r="K157" s="19" t="n"/>
      <c r="L157" s="19">
        <f>IF(J157="","",J157*IFERROR(INDEX(Equipamentos!$D$6:$D$405,MATCH($D157,Equipamentos!$A$6:$A$405,0)),0))</f>
        <v/>
      </c>
      <c r="M157" s="19" t="n"/>
      <c r="N157" s="16" t="n"/>
      <c r="O157" s="19" t="n"/>
      <c r="P157" s="19">
        <f>IF($A157="","",N(K157)+N(L157)+N(M157))</f>
        <v/>
      </c>
      <c r="Q157" s="19">
        <f>IF($A157="","",P157-N(O157))</f>
        <v/>
      </c>
      <c r="R157" s="16">
        <f>IF(OR($A157="",F157=""),"",IF(H157&lt;&gt;"",IF(Q157&gt;0,"DEVOLVIDO, A RECEBER","ENCERRADO"),IF(G157="","EM LOCAÇÃO",IF(TODAY()&gt;G157,"ATRASADO",IF(G157-TODAY()&lt;=3,"DEVOLVE EM 3 DIAS","EM LOCAÇÃO")))))</f>
        <v/>
      </c>
      <c r="S157" s="16" t="n"/>
    </row>
    <row r="158">
      <c r="A158" s="16" t="n"/>
      <c r="B158" s="16" t="n"/>
      <c r="C158" s="16" t="n"/>
      <c r="D158" s="16" t="n"/>
      <c r="E158" s="16">
        <f>IF($D158="","",IFERROR(INDEX(Equipamentos!$B$6:$B$405,MATCH($D158,Equipamentos!$A$6:$A$405,0)),"Código não cadastrado"))</f>
        <v/>
      </c>
      <c r="F158" s="17" t="n"/>
      <c r="G158" s="17" t="n"/>
      <c r="H158" s="17" t="n"/>
      <c r="I158" s="18">
        <f>IF(OR(F158="",G158=""),"",G158-F158)</f>
        <v/>
      </c>
      <c r="J158" s="18">
        <f>IF(OR(F158="",G158=""),"",MAX(0,IF(H158&lt;&gt;"",H158,TODAY())-G158))</f>
        <v/>
      </c>
      <c r="K158" s="19" t="n"/>
      <c r="L158" s="19">
        <f>IF(J158="","",J158*IFERROR(INDEX(Equipamentos!$D$6:$D$405,MATCH($D158,Equipamentos!$A$6:$A$405,0)),0))</f>
        <v/>
      </c>
      <c r="M158" s="19" t="n"/>
      <c r="N158" s="16" t="n"/>
      <c r="O158" s="19" t="n"/>
      <c r="P158" s="19">
        <f>IF($A158="","",N(K158)+N(L158)+N(M158))</f>
        <v/>
      </c>
      <c r="Q158" s="19">
        <f>IF($A158="","",P158-N(O158))</f>
        <v/>
      </c>
      <c r="R158" s="16">
        <f>IF(OR($A158="",F158=""),"",IF(H158&lt;&gt;"",IF(Q158&gt;0,"DEVOLVIDO, A RECEBER","ENCERRADO"),IF(G158="","EM LOCAÇÃO",IF(TODAY()&gt;G158,"ATRASADO",IF(G158-TODAY()&lt;=3,"DEVOLVE EM 3 DIAS","EM LOCAÇÃO")))))</f>
        <v/>
      </c>
      <c r="S158" s="16" t="n"/>
    </row>
    <row r="159">
      <c r="A159" s="16" t="n"/>
      <c r="B159" s="16" t="n"/>
      <c r="C159" s="16" t="n"/>
      <c r="D159" s="16" t="n"/>
      <c r="E159" s="16">
        <f>IF($D159="","",IFERROR(INDEX(Equipamentos!$B$6:$B$405,MATCH($D159,Equipamentos!$A$6:$A$405,0)),"Código não cadastrado"))</f>
        <v/>
      </c>
      <c r="F159" s="17" t="n"/>
      <c r="G159" s="17" t="n"/>
      <c r="H159" s="17" t="n"/>
      <c r="I159" s="18">
        <f>IF(OR(F159="",G159=""),"",G159-F159)</f>
        <v/>
      </c>
      <c r="J159" s="18">
        <f>IF(OR(F159="",G159=""),"",MAX(0,IF(H159&lt;&gt;"",H159,TODAY())-G159))</f>
        <v/>
      </c>
      <c r="K159" s="19" t="n"/>
      <c r="L159" s="19">
        <f>IF(J159="","",J159*IFERROR(INDEX(Equipamentos!$D$6:$D$405,MATCH($D159,Equipamentos!$A$6:$A$405,0)),0))</f>
        <v/>
      </c>
      <c r="M159" s="19" t="n"/>
      <c r="N159" s="16" t="n"/>
      <c r="O159" s="19" t="n"/>
      <c r="P159" s="19">
        <f>IF($A159="","",N(K159)+N(L159)+N(M159))</f>
        <v/>
      </c>
      <c r="Q159" s="19">
        <f>IF($A159="","",P159-N(O159))</f>
        <v/>
      </c>
      <c r="R159" s="16">
        <f>IF(OR($A159="",F159=""),"",IF(H159&lt;&gt;"",IF(Q159&gt;0,"DEVOLVIDO, A RECEBER","ENCERRADO"),IF(G159="","EM LOCAÇÃO",IF(TODAY()&gt;G159,"ATRASADO",IF(G159-TODAY()&lt;=3,"DEVOLVE EM 3 DIAS","EM LOCAÇÃO")))))</f>
        <v/>
      </c>
      <c r="S159" s="16" t="n"/>
    </row>
    <row r="160">
      <c r="A160" s="16" t="n"/>
      <c r="B160" s="16" t="n"/>
      <c r="C160" s="16" t="n"/>
      <c r="D160" s="16" t="n"/>
      <c r="E160" s="16">
        <f>IF($D160="","",IFERROR(INDEX(Equipamentos!$B$6:$B$405,MATCH($D160,Equipamentos!$A$6:$A$405,0)),"Código não cadastrado"))</f>
        <v/>
      </c>
      <c r="F160" s="17" t="n"/>
      <c r="G160" s="17" t="n"/>
      <c r="H160" s="17" t="n"/>
      <c r="I160" s="18">
        <f>IF(OR(F160="",G160=""),"",G160-F160)</f>
        <v/>
      </c>
      <c r="J160" s="18">
        <f>IF(OR(F160="",G160=""),"",MAX(0,IF(H160&lt;&gt;"",H160,TODAY())-G160))</f>
        <v/>
      </c>
      <c r="K160" s="19" t="n"/>
      <c r="L160" s="19">
        <f>IF(J160="","",J160*IFERROR(INDEX(Equipamentos!$D$6:$D$405,MATCH($D160,Equipamentos!$A$6:$A$405,0)),0))</f>
        <v/>
      </c>
      <c r="M160" s="19" t="n"/>
      <c r="N160" s="16" t="n"/>
      <c r="O160" s="19" t="n"/>
      <c r="P160" s="19">
        <f>IF($A160="","",N(K160)+N(L160)+N(M160))</f>
        <v/>
      </c>
      <c r="Q160" s="19">
        <f>IF($A160="","",P160-N(O160))</f>
        <v/>
      </c>
      <c r="R160" s="16">
        <f>IF(OR($A160="",F160=""),"",IF(H160&lt;&gt;"",IF(Q160&gt;0,"DEVOLVIDO, A RECEBER","ENCERRADO"),IF(G160="","EM LOCAÇÃO",IF(TODAY()&gt;G160,"ATRASADO",IF(G160-TODAY()&lt;=3,"DEVOLVE EM 3 DIAS","EM LOCAÇÃO")))))</f>
        <v/>
      </c>
      <c r="S160" s="16" t="n"/>
    </row>
    <row r="161">
      <c r="A161" s="16" t="n"/>
      <c r="B161" s="16" t="n"/>
      <c r="C161" s="16" t="n"/>
      <c r="D161" s="16" t="n"/>
      <c r="E161" s="16">
        <f>IF($D161="","",IFERROR(INDEX(Equipamentos!$B$6:$B$405,MATCH($D161,Equipamentos!$A$6:$A$405,0)),"Código não cadastrado"))</f>
        <v/>
      </c>
      <c r="F161" s="17" t="n"/>
      <c r="G161" s="17" t="n"/>
      <c r="H161" s="17" t="n"/>
      <c r="I161" s="18">
        <f>IF(OR(F161="",G161=""),"",G161-F161)</f>
        <v/>
      </c>
      <c r="J161" s="18">
        <f>IF(OR(F161="",G161=""),"",MAX(0,IF(H161&lt;&gt;"",H161,TODAY())-G161))</f>
        <v/>
      </c>
      <c r="K161" s="19" t="n"/>
      <c r="L161" s="19">
        <f>IF(J161="","",J161*IFERROR(INDEX(Equipamentos!$D$6:$D$405,MATCH($D161,Equipamentos!$A$6:$A$405,0)),0))</f>
        <v/>
      </c>
      <c r="M161" s="19" t="n"/>
      <c r="N161" s="16" t="n"/>
      <c r="O161" s="19" t="n"/>
      <c r="P161" s="19">
        <f>IF($A161="","",N(K161)+N(L161)+N(M161))</f>
        <v/>
      </c>
      <c r="Q161" s="19">
        <f>IF($A161="","",P161-N(O161))</f>
        <v/>
      </c>
      <c r="R161" s="16">
        <f>IF(OR($A161="",F161=""),"",IF(H161&lt;&gt;"",IF(Q161&gt;0,"DEVOLVIDO, A RECEBER","ENCERRADO"),IF(G161="","EM LOCAÇÃO",IF(TODAY()&gt;G161,"ATRASADO",IF(G161-TODAY()&lt;=3,"DEVOLVE EM 3 DIAS","EM LOCAÇÃO")))))</f>
        <v/>
      </c>
      <c r="S161" s="16" t="n"/>
    </row>
    <row r="162">
      <c r="A162" s="16" t="n"/>
      <c r="B162" s="16" t="n"/>
      <c r="C162" s="16" t="n"/>
      <c r="D162" s="16" t="n"/>
      <c r="E162" s="16">
        <f>IF($D162="","",IFERROR(INDEX(Equipamentos!$B$6:$B$405,MATCH($D162,Equipamentos!$A$6:$A$405,0)),"Código não cadastrado"))</f>
        <v/>
      </c>
      <c r="F162" s="17" t="n"/>
      <c r="G162" s="17" t="n"/>
      <c r="H162" s="17" t="n"/>
      <c r="I162" s="18">
        <f>IF(OR(F162="",G162=""),"",G162-F162)</f>
        <v/>
      </c>
      <c r="J162" s="18">
        <f>IF(OR(F162="",G162=""),"",MAX(0,IF(H162&lt;&gt;"",H162,TODAY())-G162))</f>
        <v/>
      </c>
      <c r="K162" s="19" t="n"/>
      <c r="L162" s="19">
        <f>IF(J162="","",J162*IFERROR(INDEX(Equipamentos!$D$6:$D$405,MATCH($D162,Equipamentos!$A$6:$A$405,0)),0))</f>
        <v/>
      </c>
      <c r="M162" s="19" t="n"/>
      <c r="N162" s="16" t="n"/>
      <c r="O162" s="19" t="n"/>
      <c r="P162" s="19">
        <f>IF($A162="","",N(K162)+N(L162)+N(M162))</f>
        <v/>
      </c>
      <c r="Q162" s="19">
        <f>IF($A162="","",P162-N(O162))</f>
        <v/>
      </c>
      <c r="R162" s="16">
        <f>IF(OR($A162="",F162=""),"",IF(H162&lt;&gt;"",IF(Q162&gt;0,"DEVOLVIDO, A RECEBER","ENCERRADO"),IF(G162="","EM LOCAÇÃO",IF(TODAY()&gt;G162,"ATRASADO",IF(G162-TODAY()&lt;=3,"DEVOLVE EM 3 DIAS","EM LOCAÇÃO")))))</f>
        <v/>
      </c>
      <c r="S162" s="16" t="n"/>
    </row>
    <row r="163">
      <c r="A163" s="16" t="n"/>
      <c r="B163" s="16" t="n"/>
      <c r="C163" s="16" t="n"/>
      <c r="D163" s="16" t="n"/>
      <c r="E163" s="16">
        <f>IF($D163="","",IFERROR(INDEX(Equipamentos!$B$6:$B$405,MATCH($D163,Equipamentos!$A$6:$A$405,0)),"Código não cadastrado"))</f>
        <v/>
      </c>
      <c r="F163" s="17" t="n"/>
      <c r="G163" s="17" t="n"/>
      <c r="H163" s="17" t="n"/>
      <c r="I163" s="18">
        <f>IF(OR(F163="",G163=""),"",G163-F163)</f>
        <v/>
      </c>
      <c r="J163" s="18">
        <f>IF(OR(F163="",G163=""),"",MAX(0,IF(H163&lt;&gt;"",H163,TODAY())-G163))</f>
        <v/>
      </c>
      <c r="K163" s="19" t="n"/>
      <c r="L163" s="19">
        <f>IF(J163="","",J163*IFERROR(INDEX(Equipamentos!$D$6:$D$405,MATCH($D163,Equipamentos!$A$6:$A$405,0)),0))</f>
        <v/>
      </c>
      <c r="M163" s="19" t="n"/>
      <c r="N163" s="16" t="n"/>
      <c r="O163" s="19" t="n"/>
      <c r="P163" s="19">
        <f>IF($A163="","",N(K163)+N(L163)+N(M163))</f>
        <v/>
      </c>
      <c r="Q163" s="19">
        <f>IF($A163="","",P163-N(O163))</f>
        <v/>
      </c>
      <c r="R163" s="16">
        <f>IF(OR($A163="",F163=""),"",IF(H163&lt;&gt;"",IF(Q163&gt;0,"DEVOLVIDO, A RECEBER","ENCERRADO"),IF(G163="","EM LOCAÇÃO",IF(TODAY()&gt;G163,"ATRASADO",IF(G163-TODAY()&lt;=3,"DEVOLVE EM 3 DIAS","EM LOCAÇÃO")))))</f>
        <v/>
      </c>
      <c r="S163" s="16" t="n"/>
    </row>
    <row r="164">
      <c r="A164" s="16" t="n"/>
      <c r="B164" s="16" t="n"/>
      <c r="C164" s="16" t="n"/>
      <c r="D164" s="16" t="n"/>
      <c r="E164" s="16">
        <f>IF($D164="","",IFERROR(INDEX(Equipamentos!$B$6:$B$405,MATCH($D164,Equipamentos!$A$6:$A$405,0)),"Código não cadastrado"))</f>
        <v/>
      </c>
      <c r="F164" s="17" t="n"/>
      <c r="G164" s="17" t="n"/>
      <c r="H164" s="17" t="n"/>
      <c r="I164" s="18">
        <f>IF(OR(F164="",G164=""),"",G164-F164)</f>
        <v/>
      </c>
      <c r="J164" s="18">
        <f>IF(OR(F164="",G164=""),"",MAX(0,IF(H164&lt;&gt;"",H164,TODAY())-G164))</f>
        <v/>
      </c>
      <c r="K164" s="19" t="n"/>
      <c r="L164" s="19">
        <f>IF(J164="","",J164*IFERROR(INDEX(Equipamentos!$D$6:$D$405,MATCH($D164,Equipamentos!$A$6:$A$405,0)),0))</f>
        <v/>
      </c>
      <c r="M164" s="19" t="n"/>
      <c r="N164" s="16" t="n"/>
      <c r="O164" s="19" t="n"/>
      <c r="P164" s="19">
        <f>IF($A164="","",N(K164)+N(L164)+N(M164))</f>
        <v/>
      </c>
      <c r="Q164" s="19">
        <f>IF($A164="","",P164-N(O164))</f>
        <v/>
      </c>
      <c r="R164" s="16">
        <f>IF(OR($A164="",F164=""),"",IF(H164&lt;&gt;"",IF(Q164&gt;0,"DEVOLVIDO, A RECEBER","ENCERRADO"),IF(G164="","EM LOCAÇÃO",IF(TODAY()&gt;G164,"ATRASADO",IF(G164-TODAY()&lt;=3,"DEVOLVE EM 3 DIAS","EM LOCAÇÃO")))))</f>
        <v/>
      </c>
      <c r="S164" s="16" t="n"/>
    </row>
    <row r="165">
      <c r="A165" s="16" t="n"/>
      <c r="B165" s="16" t="n"/>
      <c r="C165" s="16" t="n"/>
      <c r="D165" s="16" t="n"/>
      <c r="E165" s="16">
        <f>IF($D165="","",IFERROR(INDEX(Equipamentos!$B$6:$B$405,MATCH($D165,Equipamentos!$A$6:$A$405,0)),"Código não cadastrado"))</f>
        <v/>
      </c>
      <c r="F165" s="17" t="n"/>
      <c r="G165" s="17" t="n"/>
      <c r="H165" s="17" t="n"/>
      <c r="I165" s="18">
        <f>IF(OR(F165="",G165=""),"",G165-F165)</f>
        <v/>
      </c>
      <c r="J165" s="18">
        <f>IF(OR(F165="",G165=""),"",MAX(0,IF(H165&lt;&gt;"",H165,TODAY())-G165))</f>
        <v/>
      </c>
      <c r="K165" s="19" t="n"/>
      <c r="L165" s="19">
        <f>IF(J165="","",J165*IFERROR(INDEX(Equipamentos!$D$6:$D$405,MATCH($D165,Equipamentos!$A$6:$A$405,0)),0))</f>
        <v/>
      </c>
      <c r="M165" s="19" t="n"/>
      <c r="N165" s="16" t="n"/>
      <c r="O165" s="19" t="n"/>
      <c r="P165" s="19">
        <f>IF($A165="","",N(K165)+N(L165)+N(M165))</f>
        <v/>
      </c>
      <c r="Q165" s="19">
        <f>IF($A165="","",P165-N(O165))</f>
        <v/>
      </c>
      <c r="R165" s="16">
        <f>IF(OR($A165="",F165=""),"",IF(H165&lt;&gt;"",IF(Q165&gt;0,"DEVOLVIDO, A RECEBER","ENCERRADO"),IF(G165="","EM LOCAÇÃO",IF(TODAY()&gt;G165,"ATRASADO",IF(G165-TODAY()&lt;=3,"DEVOLVE EM 3 DIAS","EM LOCAÇÃO")))))</f>
        <v/>
      </c>
      <c r="S165" s="16" t="n"/>
    </row>
    <row r="166">
      <c r="A166" s="16" t="n"/>
      <c r="B166" s="16" t="n"/>
      <c r="C166" s="16" t="n"/>
      <c r="D166" s="16" t="n"/>
      <c r="E166" s="16">
        <f>IF($D166="","",IFERROR(INDEX(Equipamentos!$B$6:$B$405,MATCH($D166,Equipamentos!$A$6:$A$405,0)),"Código não cadastrado"))</f>
        <v/>
      </c>
      <c r="F166" s="17" t="n"/>
      <c r="G166" s="17" t="n"/>
      <c r="H166" s="17" t="n"/>
      <c r="I166" s="18">
        <f>IF(OR(F166="",G166=""),"",G166-F166)</f>
        <v/>
      </c>
      <c r="J166" s="18">
        <f>IF(OR(F166="",G166=""),"",MAX(0,IF(H166&lt;&gt;"",H166,TODAY())-G166))</f>
        <v/>
      </c>
      <c r="K166" s="19" t="n"/>
      <c r="L166" s="19">
        <f>IF(J166="","",J166*IFERROR(INDEX(Equipamentos!$D$6:$D$405,MATCH($D166,Equipamentos!$A$6:$A$405,0)),0))</f>
        <v/>
      </c>
      <c r="M166" s="19" t="n"/>
      <c r="N166" s="16" t="n"/>
      <c r="O166" s="19" t="n"/>
      <c r="P166" s="19">
        <f>IF($A166="","",N(K166)+N(L166)+N(M166))</f>
        <v/>
      </c>
      <c r="Q166" s="19">
        <f>IF($A166="","",P166-N(O166))</f>
        <v/>
      </c>
      <c r="R166" s="16">
        <f>IF(OR($A166="",F166=""),"",IF(H166&lt;&gt;"",IF(Q166&gt;0,"DEVOLVIDO, A RECEBER","ENCERRADO"),IF(G166="","EM LOCAÇÃO",IF(TODAY()&gt;G166,"ATRASADO",IF(G166-TODAY()&lt;=3,"DEVOLVE EM 3 DIAS","EM LOCAÇÃO")))))</f>
        <v/>
      </c>
      <c r="S166" s="16" t="n"/>
    </row>
    <row r="167">
      <c r="A167" s="16" t="n"/>
      <c r="B167" s="16" t="n"/>
      <c r="C167" s="16" t="n"/>
      <c r="D167" s="16" t="n"/>
      <c r="E167" s="16">
        <f>IF($D167="","",IFERROR(INDEX(Equipamentos!$B$6:$B$405,MATCH($D167,Equipamentos!$A$6:$A$405,0)),"Código não cadastrado"))</f>
        <v/>
      </c>
      <c r="F167" s="17" t="n"/>
      <c r="G167" s="17" t="n"/>
      <c r="H167" s="17" t="n"/>
      <c r="I167" s="18">
        <f>IF(OR(F167="",G167=""),"",G167-F167)</f>
        <v/>
      </c>
      <c r="J167" s="18">
        <f>IF(OR(F167="",G167=""),"",MAX(0,IF(H167&lt;&gt;"",H167,TODAY())-G167))</f>
        <v/>
      </c>
      <c r="K167" s="19" t="n"/>
      <c r="L167" s="19">
        <f>IF(J167="","",J167*IFERROR(INDEX(Equipamentos!$D$6:$D$405,MATCH($D167,Equipamentos!$A$6:$A$405,0)),0))</f>
        <v/>
      </c>
      <c r="M167" s="19" t="n"/>
      <c r="N167" s="16" t="n"/>
      <c r="O167" s="19" t="n"/>
      <c r="P167" s="19">
        <f>IF($A167="","",N(K167)+N(L167)+N(M167))</f>
        <v/>
      </c>
      <c r="Q167" s="19">
        <f>IF($A167="","",P167-N(O167))</f>
        <v/>
      </c>
      <c r="R167" s="16">
        <f>IF(OR($A167="",F167=""),"",IF(H167&lt;&gt;"",IF(Q167&gt;0,"DEVOLVIDO, A RECEBER","ENCERRADO"),IF(G167="","EM LOCAÇÃO",IF(TODAY()&gt;G167,"ATRASADO",IF(G167-TODAY()&lt;=3,"DEVOLVE EM 3 DIAS","EM LOCAÇÃO")))))</f>
        <v/>
      </c>
      <c r="S167" s="16" t="n"/>
    </row>
    <row r="168">
      <c r="A168" s="16" t="n"/>
      <c r="B168" s="16" t="n"/>
      <c r="C168" s="16" t="n"/>
      <c r="D168" s="16" t="n"/>
      <c r="E168" s="16">
        <f>IF($D168="","",IFERROR(INDEX(Equipamentos!$B$6:$B$405,MATCH($D168,Equipamentos!$A$6:$A$405,0)),"Código não cadastrado"))</f>
        <v/>
      </c>
      <c r="F168" s="17" t="n"/>
      <c r="G168" s="17" t="n"/>
      <c r="H168" s="17" t="n"/>
      <c r="I168" s="18">
        <f>IF(OR(F168="",G168=""),"",G168-F168)</f>
        <v/>
      </c>
      <c r="J168" s="18">
        <f>IF(OR(F168="",G168=""),"",MAX(0,IF(H168&lt;&gt;"",H168,TODAY())-G168))</f>
        <v/>
      </c>
      <c r="K168" s="19" t="n"/>
      <c r="L168" s="19">
        <f>IF(J168="","",J168*IFERROR(INDEX(Equipamentos!$D$6:$D$405,MATCH($D168,Equipamentos!$A$6:$A$405,0)),0))</f>
        <v/>
      </c>
      <c r="M168" s="19" t="n"/>
      <c r="N168" s="16" t="n"/>
      <c r="O168" s="19" t="n"/>
      <c r="P168" s="19">
        <f>IF($A168="","",N(K168)+N(L168)+N(M168))</f>
        <v/>
      </c>
      <c r="Q168" s="19">
        <f>IF($A168="","",P168-N(O168))</f>
        <v/>
      </c>
      <c r="R168" s="16">
        <f>IF(OR($A168="",F168=""),"",IF(H168&lt;&gt;"",IF(Q168&gt;0,"DEVOLVIDO, A RECEBER","ENCERRADO"),IF(G168="","EM LOCAÇÃO",IF(TODAY()&gt;G168,"ATRASADO",IF(G168-TODAY()&lt;=3,"DEVOLVE EM 3 DIAS","EM LOCAÇÃO")))))</f>
        <v/>
      </c>
      <c r="S168" s="16" t="n"/>
    </row>
    <row r="169">
      <c r="A169" s="16" t="n"/>
      <c r="B169" s="16" t="n"/>
      <c r="C169" s="16" t="n"/>
      <c r="D169" s="16" t="n"/>
      <c r="E169" s="16">
        <f>IF($D169="","",IFERROR(INDEX(Equipamentos!$B$6:$B$405,MATCH($D169,Equipamentos!$A$6:$A$405,0)),"Código não cadastrado"))</f>
        <v/>
      </c>
      <c r="F169" s="17" t="n"/>
      <c r="G169" s="17" t="n"/>
      <c r="H169" s="17" t="n"/>
      <c r="I169" s="18">
        <f>IF(OR(F169="",G169=""),"",G169-F169)</f>
        <v/>
      </c>
      <c r="J169" s="18">
        <f>IF(OR(F169="",G169=""),"",MAX(0,IF(H169&lt;&gt;"",H169,TODAY())-G169))</f>
        <v/>
      </c>
      <c r="K169" s="19" t="n"/>
      <c r="L169" s="19">
        <f>IF(J169="","",J169*IFERROR(INDEX(Equipamentos!$D$6:$D$405,MATCH($D169,Equipamentos!$A$6:$A$405,0)),0))</f>
        <v/>
      </c>
      <c r="M169" s="19" t="n"/>
      <c r="N169" s="16" t="n"/>
      <c r="O169" s="19" t="n"/>
      <c r="P169" s="19">
        <f>IF($A169="","",N(K169)+N(L169)+N(M169))</f>
        <v/>
      </c>
      <c r="Q169" s="19">
        <f>IF($A169="","",P169-N(O169))</f>
        <v/>
      </c>
      <c r="R169" s="16">
        <f>IF(OR($A169="",F169=""),"",IF(H169&lt;&gt;"",IF(Q169&gt;0,"DEVOLVIDO, A RECEBER","ENCERRADO"),IF(G169="","EM LOCAÇÃO",IF(TODAY()&gt;G169,"ATRASADO",IF(G169-TODAY()&lt;=3,"DEVOLVE EM 3 DIAS","EM LOCAÇÃO")))))</f>
        <v/>
      </c>
      <c r="S169" s="16" t="n"/>
    </row>
    <row r="170">
      <c r="A170" s="16" t="n"/>
      <c r="B170" s="16" t="n"/>
      <c r="C170" s="16" t="n"/>
      <c r="D170" s="16" t="n"/>
      <c r="E170" s="16">
        <f>IF($D170="","",IFERROR(INDEX(Equipamentos!$B$6:$B$405,MATCH($D170,Equipamentos!$A$6:$A$405,0)),"Código não cadastrado"))</f>
        <v/>
      </c>
      <c r="F170" s="17" t="n"/>
      <c r="G170" s="17" t="n"/>
      <c r="H170" s="17" t="n"/>
      <c r="I170" s="18">
        <f>IF(OR(F170="",G170=""),"",G170-F170)</f>
        <v/>
      </c>
      <c r="J170" s="18">
        <f>IF(OR(F170="",G170=""),"",MAX(0,IF(H170&lt;&gt;"",H170,TODAY())-G170))</f>
        <v/>
      </c>
      <c r="K170" s="19" t="n"/>
      <c r="L170" s="19">
        <f>IF(J170="","",J170*IFERROR(INDEX(Equipamentos!$D$6:$D$405,MATCH($D170,Equipamentos!$A$6:$A$405,0)),0))</f>
        <v/>
      </c>
      <c r="M170" s="19" t="n"/>
      <c r="N170" s="16" t="n"/>
      <c r="O170" s="19" t="n"/>
      <c r="P170" s="19">
        <f>IF($A170="","",N(K170)+N(L170)+N(M170))</f>
        <v/>
      </c>
      <c r="Q170" s="19">
        <f>IF($A170="","",P170-N(O170))</f>
        <v/>
      </c>
      <c r="R170" s="16">
        <f>IF(OR($A170="",F170=""),"",IF(H170&lt;&gt;"",IF(Q170&gt;0,"DEVOLVIDO, A RECEBER","ENCERRADO"),IF(G170="","EM LOCAÇÃO",IF(TODAY()&gt;G170,"ATRASADO",IF(G170-TODAY()&lt;=3,"DEVOLVE EM 3 DIAS","EM LOCAÇÃO")))))</f>
        <v/>
      </c>
      <c r="S170" s="16" t="n"/>
    </row>
    <row r="171">
      <c r="A171" s="16" t="n"/>
      <c r="B171" s="16" t="n"/>
      <c r="C171" s="16" t="n"/>
      <c r="D171" s="16" t="n"/>
      <c r="E171" s="16">
        <f>IF($D171="","",IFERROR(INDEX(Equipamentos!$B$6:$B$405,MATCH($D171,Equipamentos!$A$6:$A$405,0)),"Código não cadastrado"))</f>
        <v/>
      </c>
      <c r="F171" s="17" t="n"/>
      <c r="G171" s="17" t="n"/>
      <c r="H171" s="17" t="n"/>
      <c r="I171" s="18">
        <f>IF(OR(F171="",G171=""),"",G171-F171)</f>
        <v/>
      </c>
      <c r="J171" s="18">
        <f>IF(OR(F171="",G171=""),"",MAX(0,IF(H171&lt;&gt;"",H171,TODAY())-G171))</f>
        <v/>
      </c>
      <c r="K171" s="19" t="n"/>
      <c r="L171" s="19">
        <f>IF(J171="","",J171*IFERROR(INDEX(Equipamentos!$D$6:$D$405,MATCH($D171,Equipamentos!$A$6:$A$405,0)),0))</f>
        <v/>
      </c>
      <c r="M171" s="19" t="n"/>
      <c r="N171" s="16" t="n"/>
      <c r="O171" s="19" t="n"/>
      <c r="P171" s="19">
        <f>IF($A171="","",N(K171)+N(L171)+N(M171))</f>
        <v/>
      </c>
      <c r="Q171" s="19">
        <f>IF($A171="","",P171-N(O171))</f>
        <v/>
      </c>
      <c r="R171" s="16">
        <f>IF(OR($A171="",F171=""),"",IF(H171&lt;&gt;"",IF(Q171&gt;0,"DEVOLVIDO, A RECEBER","ENCERRADO"),IF(G171="","EM LOCAÇÃO",IF(TODAY()&gt;G171,"ATRASADO",IF(G171-TODAY()&lt;=3,"DEVOLVE EM 3 DIAS","EM LOCAÇÃO")))))</f>
        <v/>
      </c>
      <c r="S171" s="16" t="n"/>
    </row>
    <row r="172">
      <c r="A172" s="16" t="n"/>
      <c r="B172" s="16" t="n"/>
      <c r="C172" s="16" t="n"/>
      <c r="D172" s="16" t="n"/>
      <c r="E172" s="16">
        <f>IF($D172="","",IFERROR(INDEX(Equipamentos!$B$6:$B$405,MATCH($D172,Equipamentos!$A$6:$A$405,0)),"Código não cadastrado"))</f>
        <v/>
      </c>
      <c r="F172" s="17" t="n"/>
      <c r="G172" s="17" t="n"/>
      <c r="H172" s="17" t="n"/>
      <c r="I172" s="18">
        <f>IF(OR(F172="",G172=""),"",G172-F172)</f>
        <v/>
      </c>
      <c r="J172" s="18">
        <f>IF(OR(F172="",G172=""),"",MAX(0,IF(H172&lt;&gt;"",H172,TODAY())-G172))</f>
        <v/>
      </c>
      <c r="K172" s="19" t="n"/>
      <c r="L172" s="19">
        <f>IF(J172="","",J172*IFERROR(INDEX(Equipamentos!$D$6:$D$405,MATCH($D172,Equipamentos!$A$6:$A$405,0)),0))</f>
        <v/>
      </c>
      <c r="M172" s="19" t="n"/>
      <c r="N172" s="16" t="n"/>
      <c r="O172" s="19" t="n"/>
      <c r="P172" s="19">
        <f>IF($A172="","",N(K172)+N(L172)+N(M172))</f>
        <v/>
      </c>
      <c r="Q172" s="19">
        <f>IF($A172="","",P172-N(O172))</f>
        <v/>
      </c>
      <c r="R172" s="16">
        <f>IF(OR($A172="",F172=""),"",IF(H172&lt;&gt;"",IF(Q172&gt;0,"DEVOLVIDO, A RECEBER","ENCERRADO"),IF(G172="","EM LOCAÇÃO",IF(TODAY()&gt;G172,"ATRASADO",IF(G172-TODAY()&lt;=3,"DEVOLVE EM 3 DIAS","EM LOCAÇÃO")))))</f>
        <v/>
      </c>
      <c r="S172" s="16" t="n"/>
    </row>
    <row r="173">
      <c r="A173" s="16" t="n"/>
      <c r="B173" s="16" t="n"/>
      <c r="C173" s="16" t="n"/>
      <c r="D173" s="16" t="n"/>
      <c r="E173" s="16">
        <f>IF($D173="","",IFERROR(INDEX(Equipamentos!$B$6:$B$405,MATCH($D173,Equipamentos!$A$6:$A$405,0)),"Código não cadastrado"))</f>
        <v/>
      </c>
      <c r="F173" s="17" t="n"/>
      <c r="G173" s="17" t="n"/>
      <c r="H173" s="17" t="n"/>
      <c r="I173" s="18">
        <f>IF(OR(F173="",G173=""),"",G173-F173)</f>
        <v/>
      </c>
      <c r="J173" s="18">
        <f>IF(OR(F173="",G173=""),"",MAX(0,IF(H173&lt;&gt;"",H173,TODAY())-G173))</f>
        <v/>
      </c>
      <c r="K173" s="19" t="n"/>
      <c r="L173" s="19">
        <f>IF(J173="","",J173*IFERROR(INDEX(Equipamentos!$D$6:$D$405,MATCH($D173,Equipamentos!$A$6:$A$405,0)),0))</f>
        <v/>
      </c>
      <c r="M173" s="19" t="n"/>
      <c r="N173" s="16" t="n"/>
      <c r="O173" s="19" t="n"/>
      <c r="P173" s="19">
        <f>IF($A173="","",N(K173)+N(L173)+N(M173))</f>
        <v/>
      </c>
      <c r="Q173" s="19">
        <f>IF($A173="","",P173-N(O173))</f>
        <v/>
      </c>
      <c r="R173" s="16">
        <f>IF(OR($A173="",F173=""),"",IF(H173&lt;&gt;"",IF(Q173&gt;0,"DEVOLVIDO, A RECEBER","ENCERRADO"),IF(G173="","EM LOCAÇÃO",IF(TODAY()&gt;G173,"ATRASADO",IF(G173-TODAY()&lt;=3,"DEVOLVE EM 3 DIAS","EM LOCAÇÃO")))))</f>
        <v/>
      </c>
      <c r="S173" s="16" t="n"/>
    </row>
    <row r="174">
      <c r="A174" s="16" t="n"/>
      <c r="B174" s="16" t="n"/>
      <c r="C174" s="16" t="n"/>
      <c r="D174" s="16" t="n"/>
      <c r="E174" s="16">
        <f>IF($D174="","",IFERROR(INDEX(Equipamentos!$B$6:$B$405,MATCH($D174,Equipamentos!$A$6:$A$405,0)),"Código não cadastrado"))</f>
        <v/>
      </c>
      <c r="F174" s="17" t="n"/>
      <c r="G174" s="17" t="n"/>
      <c r="H174" s="17" t="n"/>
      <c r="I174" s="18">
        <f>IF(OR(F174="",G174=""),"",G174-F174)</f>
        <v/>
      </c>
      <c r="J174" s="18">
        <f>IF(OR(F174="",G174=""),"",MAX(0,IF(H174&lt;&gt;"",H174,TODAY())-G174))</f>
        <v/>
      </c>
      <c r="K174" s="19" t="n"/>
      <c r="L174" s="19">
        <f>IF(J174="","",J174*IFERROR(INDEX(Equipamentos!$D$6:$D$405,MATCH($D174,Equipamentos!$A$6:$A$405,0)),0))</f>
        <v/>
      </c>
      <c r="M174" s="19" t="n"/>
      <c r="N174" s="16" t="n"/>
      <c r="O174" s="19" t="n"/>
      <c r="P174" s="19">
        <f>IF($A174="","",N(K174)+N(L174)+N(M174))</f>
        <v/>
      </c>
      <c r="Q174" s="19">
        <f>IF($A174="","",P174-N(O174))</f>
        <v/>
      </c>
      <c r="R174" s="16">
        <f>IF(OR($A174="",F174=""),"",IF(H174&lt;&gt;"",IF(Q174&gt;0,"DEVOLVIDO, A RECEBER","ENCERRADO"),IF(G174="","EM LOCAÇÃO",IF(TODAY()&gt;G174,"ATRASADO",IF(G174-TODAY()&lt;=3,"DEVOLVE EM 3 DIAS","EM LOCAÇÃO")))))</f>
        <v/>
      </c>
      <c r="S174" s="16" t="n"/>
    </row>
    <row r="175">
      <c r="A175" s="16" t="n"/>
      <c r="B175" s="16" t="n"/>
      <c r="C175" s="16" t="n"/>
      <c r="D175" s="16" t="n"/>
      <c r="E175" s="16">
        <f>IF($D175="","",IFERROR(INDEX(Equipamentos!$B$6:$B$405,MATCH($D175,Equipamentos!$A$6:$A$405,0)),"Código não cadastrado"))</f>
        <v/>
      </c>
      <c r="F175" s="17" t="n"/>
      <c r="G175" s="17" t="n"/>
      <c r="H175" s="17" t="n"/>
      <c r="I175" s="18">
        <f>IF(OR(F175="",G175=""),"",G175-F175)</f>
        <v/>
      </c>
      <c r="J175" s="18">
        <f>IF(OR(F175="",G175=""),"",MAX(0,IF(H175&lt;&gt;"",H175,TODAY())-G175))</f>
        <v/>
      </c>
      <c r="K175" s="19" t="n"/>
      <c r="L175" s="19">
        <f>IF(J175="","",J175*IFERROR(INDEX(Equipamentos!$D$6:$D$405,MATCH($D175,Equipamentos!$A$6:$A$405,0)),0))</f>
        <v/>
      </c>
      <c r="M175" s="19" t="n"/>
      <c r="N175" s="16" t="n"/>
      <c r="O175" s="19" t="n"/>
      <c r="P175" s="19">
        <f>IF($A175="","",N(K175)+N(L175)+N(M175))</f>
        <v/>
      </c>
      <c r="Q175" s="19">
        <f>IF($A175="","",P175-N(O175))</f>
        <v/>
      </c>
      <c r="R175" s="16">
        <f>IF(OR($A175="",F175=""),"",IF(H175&lt;&gt;"",IF(Q175&gt;0,"DEVOLVIDO, A RECEBER","ENCERRADO"),IF(G175="","EM LOCAÇÃO",IF(TODAY()&gt;G175,"ATRASADO",IF(G175-TODAY()&lt;=3,"DEVOLVE EM 3 DIAS","EM LOCAÇÃO")))))</f>
        <v/>
      </c>
      <c r="S175" s="16" t="n"/>
    </row>
    <row r="176">
      <c r="A176" s="16" t="n"/>
      <c r="B176" s="16" t="n"/>
      <c r="C176" s="16" t="n"/>
      <c r="D176" s="16" t="n"/>
      <c r="E176" s="16">
        <f>IF($D176="","",IFERROR(INDEX(Equipamentos!$B$6:$B$405,MATCH($D176,Equipamentos!$A$6:$A$405,0)),"Código não cadastrado"))</f>
        <v/>
      </c>
      <c r="F176" s="17" t="n"/>
      <c r="G176" s="17" t="n"/>
      <c r="H176" s="17" t="n"/>
      <c r="I176" s="18">
        <f>IF(OR(F176="",G176=""),"",G176-F176)</f>
        <v/>
      </c>
      <c r="J176" s="18">
        <f>IF(OR(F176="",G176=""),"",MAX(0,IF(H176&lt;&gt;"",H176,TODAY())-G176))</f>
        <v/>
      </c>
      <c r="K176" s="19" t="n"/>
      <c r="L176" s="19">
        <f>IF(J176="","",J176*IFERROR(INDEX(Equipamentos!$D$6:$D$405,MATCH($D176,Equipamentos!$A$6:$A$405,0)),0))</f>
        <v/>
      </c>
      <c r="M176" s="19" t="n"/>
      <c r="N176" s="16" t="n"/>
      <c r="O176" s="19" t="n"/>
      <c r="P176" s="19">
        <f>IF($A176="","",N(K176)+N(L176)+N(M176))</f>
        <v/>
      </c>
      <c r="Q176" s="19">
        <f>IF($A176="","",P176-N(O176))</f>
        <v/>
      </c>
      <c r="R176" s="16">
        <f>IF(OR($A176="",F176=""),"",IF(H176&lt;&gt;"",IF(Q176&gt;0,"DEVOLVIDO, A RECEBER","ENCERRADO"),IF(G176="","EM LOCAÇÃO",IF(TODAY()&gt;G176,"ATRASADO",IF(G176-TODAY()&lt;=3,"DEVOLVE EM 3 DIAS","EM LOCAÇÃO")))))</f>
        <v/>
      </c>
      <c r="S176" s="16" t="n"/>
    </row>
    <row r="177">
      <c r="A177" s="16" t="n"/>
      <c r="B177" s="16" t="n"/>
      <c r="C177" s="16" t="n"/>
      <c r="D177" s="16" t="n"/>
      <c r="E177" s="16">
        <f>IF($D177="","",IFERROR(INDEX(Equipamentos!$B$6:$B$405,MATCH($D177,Equipamentos!$A$6:$A$405,0)),"Código não cadastrado"))</f>
        <v/>
      </c>
      <c r="F177" s="17" t="n"/>
      <c r="G177" s="17" t="n"/>
      <c r="H177" s="17" t="n"/>
      <c r="I177" s="18">
        <f>IF(OR(F177="",G177=""),"",G177-F177)</f>
        <v/>
      </c>
      <c r="J177" s="18">
        <f>IF(OR(F177="",G177=""),"",MAX(0,IF(H177&lt;&gt;"",H177,TODAY())-G177))</f>
        <v/>
      </c>
      <c r="K177" s="19" t="n"/>
      <c r="L177" s="19">
        <f>IF(J177="","",J177*IFERROR(INDEX(Equipamentos!$D$6:$D$405,MATCH($D177,Equipamentos!$A$6:$A$405,0)),0))</f>
        <v/>
      </c>
      <c r="M177" s="19" t="n"/>
      <c r="N177" s="16" t="n"/>
      <c r="O177" s="19" t="n"/>
      <c r="P177" s="19">
        <f>IF($A177="","",N(K177)+N(L177)+N(M177))</f>
        <v/>
      </c>
      <c r="Q177" s="19">
        <f>IF($A177="","",P177-N(O177))</f>
        <v/>
      </c>
      <c r="R177" s="16">
        <f>IF(OR($A177="",F177=""),"",IF(H177&lt;&gt;"",IF(Q177&gt;0,"DEVOLVIDO, A RECEBER","ENCERRADO"),IF(G177="","EM LOCAÇÃO",IF(TODAY()&gt;G177,"ATRASADO",IF(G177-TODAY()&lt;=3,"DEVOLVE EM 3 DIAS","EM LOCAÇÃO")))))</f>
        <v/>
      </c>
      <c r="S177" s="16" t="n"/>
    </row>
    <row r="178">
      <c r="A178" s="16" t="n"/>
      <c r="B178" s="16" t="n"/>
      <c r="C178" s="16" t="n"/>
      <c r="D178" s="16" t="n"/>
      <c r="E178" s="16">
        <f>IF($D178="","",IFERROR(INDEX(Equipamentos!$B$6:$B$405,MATCH($D178,Equipamentos!$A$6:$A$405,0)),"Código não cadastrado"))</f>
        <v/>
      </c>
      <c r="F178" s="17" t="n"/>
      <c r="G178" s="17" t="n"/>
      <c r="H178" s="17" t="n"/>
      <c r="I178" s="18">
        <f>IF(OR(F178="",G178=""),"",G178-F178)</f>
        <v/>
      </c>
      <c r="J178" s="18">
        <f>IF(OR(F178="",G178=""),"",MAX(0,IF(H178&lt;&gt;"",H178,TODAY())-G178))</f>
        <v/>
      </c>
      <c r="K178" s="19" t="n"/>
      <c r="L178" s="19">
        <f>IF(J178="","",J178*IFERROR(INDEX(Equipamentos!$D$6:$D$405,MATCH($D178,Equipamentos!$A$6:$A$405,0)),0))</f>
        <v/>
      </c>
      <c r="M178" s="19" t="n"/>
      <c r="N178" s="16" t="n"/>
      <c r="O178" s="19" t="n"/>
      <c r="P178" s="19">
        <f>IF($A178="","",N(K178)+N(L178)+N(M178))</f>
        <v/>
      </c>
      <c r="Q178" s="19">
        <f>IF($A178="","",P178-N(O178))</f>
        <v/>
      </c>
      <c r="R178" s="16">
        <f>IF(OR($A178="",F178=""),"",IF(H178&lt;&gt;"",IF(Q178&gt;0,"DEVOLVIDO, A RECEBER","ENCERRADO"),IF(G178="","EM LOCAÇÃO",IF(TODAY()&gt;G178,"ATRASADO",IF(G178-TODAY()&lt;=3,"DEVOLVE EM 3 DIAS","EM LOCAÇÃO")))))</f>
        <v/>
      </c>
      <c r="S178" s="16" t="n"/>
    </row>
    <row r="179">
      <c r="A179" s="16" t="n"/>
      <c r="B179" s="16" t="n"/>
      <c r="C179" s="16" t="n"/>
      <c r="D179" s="16" t="n"/>
      <c r="E179" s="16">
        <f>IF($D179="","",IFERROR(INDEX(Equipamentos!$B$6:$B$405,MATCH($D179,Equipamentos!$A$6:$A$405,0)),"Código não cadastrado"))</f>
        <v/>
      </c>
      <c r="F179" s="17" t="n"/>
      <c r="G179" s="17" t="n"/>
      <c r="H179" s="17" t="n"/>
      <c r="I179" s="18">
        <f>IF(OR(F179="",G179=""),"",G179-F179)</f>
        <v/>
      </c>
      <c r="J179" s="18">
        <f>IF(OR(F179="",G179=""),"",MAX(0,IF(H179&lt;&gt;"",H179,TODAY())-G179))</f>
        <v/>
      </c>
      <c r="K179" s="19" t="n"/>
      <c r="L179" s="19">
        <f>IF(J179="","",J179*IFERROR(INDEX(Equipamentos!$D$6:$D$405,MATCH($D179,Equipamentos!$A$6:$A$405,0)),0))</f>
        <v/>
      </c>
      <c r="M179" s="19" t="n"/>
      <c r="N179" s="16" t="n"/>
      <c r="O179" s="19" t="n"/>
      <c r="P179" s="19">
        <f>IF($A179="","",N(K179)+N(L179)+N(M179))</f>
        <v/>
      </c>
      <c r="Q179" s="19">
        <f>IF($A179="","",P179-N(O179))</f>
        <v/>
      </c>
      <c r="R179" s="16">
        <f>IF(OR($A179="",F179=""),"",IF(H179&lt;&gt;"",IF(Q179&gt;0,"DEVOLVIDO, A RECEBER","ENCERRADO"),IF(G179="","EM LOCAÇÃO",IF(TODAY()&gt;G179,"ATRASADO",IF(G179-TODAY()&lt;=3,"DEVOLVE EM 3 DIAS","EM LOCAÇÃO")))))</f>
        <v/>
      </c>
      <c r="S179" s="16" t="n"/>
    </row>
    <row r="180">
      <c r="A180" s="16" t="n"/>
      <c r="B180" s="16" t="n"/>
      <c r="C180" s="16" t="n"/>
      <c r="D180" s="16" t="n"/>
      <c r="E180" s="16">
        <f>IF($D180="","",IFERROR(INDEX(Equipamentos!$B$6:$B$405,MATCH($D180,Equipamentos!$A$6:$A$405,0)),"Código não cadastrado"))</f>
        <v/>
      </c>
      <c r="F180" s="17" t="n"/>
      <c r="G180" s="17" t="n"/>
      <c r="H180" s="17" t="n"/>
      <c r="I180" s="18">
        <f>IF(OR(F180="",G180=""),"",G180-F180)</f>
        <v/>
      </c>
      <c r="J180" s="18">
        <f>IF(OR(F180="",G180=""),"",MAX(0,IF(H180&lt;&gt;"",H180,TODAY())-G180))</f>
        <v/>
      </c>
      <c r="K180" s="19" t="n"/>
      <c r="L180" s="19">
        <f>IF(J180="","",J180*IFERROR(INDEX(Equipamentos!$D$6:$D$405,MATCH($D180,Equipamentos!$A$6:$A$405,0)),0))</f>
        <v/>
      </c>
      <c r="M180" s="19" t="n"/>
      <c r="N180" s="16" t="n"/>
      <c r="O180" s="19" t="n"/>
      <c r="P180" s="19">
        <f>IF($A180="","",N(K180)+N(L180)+N(M180))</f>
        <v/>
      </c>
      <c r="Q180" s="19">
        <f>IF($A180="","",P180-N(O180))</f>
        <v/>
      </c>
      <c r="R180" s="16">
        <f>IF(OR($A180="",F180=""),"",IF(H180&lt;&gt;"",IF(Q180&gt;0,"DEVOLVIDO, A RECEBER","ENCERRADO"),IF(G180="","EM LOCAÇÃO",IF(TODAY()&gt;G180,"ATRASADO",IF(G180-TODAY()&lt;=3,"DEVOLVE EM 3 DIAS","EM LOCAÇÃO")))))</f>
        <v/>
      </c>
      <c r="S180" s="16" t="n"/>
    </row>
    <row r="181">
      <c r="A181" s="16" t="n"/>
      <c r="B181" s="16" t="n"/>
      <c r="C181" s="16" t="n"/>
      <c r="D181" s="16" t="n"/>
      <c r="E181" s="16">
        <f>IF($D181="","",IFERROR(INDEX(Equipamentos!$B$6:$B$405,MATCH($D181,Equipamentos!$A$6:$A$405,0)),"Código não cadastrado"))</f>
        <v/>
      </c>
      <c r="F181" s="17" t="n"/>
      <c r="G181" s="17" t="n"/>
      <c r="H181" s="17" t="n"/>
      <c r="I181" s="18">
        <f>IF(OR(F181="",G181=""),"",G181-F181)</f>
        <v/>
      </c>
      <c r="J181" s="18">
        <f>IF(OR(F181="",G181=""),"",MAX(0,IF(H181&lt;&gt;"",H181,TODAY())-G181))</f>
        <v/>
      </c>
      <c r="K181" s="19" t="n"/>
      <c r="L181" s="19">
        <f>IF(J181="","",J181*IFERROR(INDEX(Equipamentos!$D$6:$D$405,MATCH($D181,Equipamentos!$A$6:$A$405,0)),0))</f>
        <v/>
      </c>
      <c r="M181" s="19" t="n"/>
      <c r="N181" s="16" t="n"/>
      <c r="O181" s="19" t="n"/>
      <c r="P181" s="19">
        <f>IF($A181="","",N(K181)+N(L181)+N(M181))</f>
        <v/>
      </c>
      <c r="Q181" s="19">
        <f>IF($A181="","",P181-N(O181))</f>
        <v/>
      </c>
      <c r="R181" s="16">
        <f>IF(OR($A181="",F181=""),"",IF(H181&lt;&gt;"",IF(Q181&gt;0,"DEVOLVIDO, A RECEBER","ENCERRADO"),IF(G181="","EM LOCAÇÃO",IF(TODAY()&gt;G181,"ATRASADO",IF(G181-TODAY()&lt;=3,"DEVOLVE EM 3 DIAS","EM LOCAÇÃO")))))</f>
        <v/>
      </c>
      <c r="S181" s="16" t="n"/>
    </row>
    <row r="182">
      <c r="A182" s="16" t="n"/>
      <c r="B182" s="16" t="n"/>
      <c r="C182" s="16" t="n"/>
      <c r="D182" s="16" t="n"/>
      <c r="E182" s="16">
        <f>IF($D182="","",IFERROR(INDEX(Equipamentos!$B$6:$B$405,MATCH($D182,Equipamentos!$A$6:$A$405,0)),"Código não cadastrado"))</f>
        <v/>
      </c>
      <c r="F182" s="17" t="n"/>
      <c r="G182" s="17" t="n"/>
      <c r="H182" s="17" t="n"/>
      <c r="I182" s="18">
        <f>IF(OR(F182="",G182=""),"",G182-F182)</f>
        <v/>
      </c>
      <c r="J182" s="18">
        <f>IF(OR(F182="",G182=""),"",MAX(0,IF(H182&lt;&gt;"",H182,TODAY())-G182))</f>
        <v/>
      </c>
      <c r="K182" s="19" t="n"/>
      <c r="L182" s="19">
        <f>IF(J182="","",J182*IFERROR(INDEX(Equipamentos!$D$6:$D$405,MATCH($D182,Equipamentos!$A$6:$A$405,0)),0))</f>
        <v/>
      </c>
      <c r="M182" s="19" t="n"/>
      <c r="N182" s="16" t="n"/>
      <c r="O182" s="19" t="n"/>
      <c r="P182" s="19">
        <f>IF($A182="","",N(K182)+N(L182)+N(M182))</f>
        <v/>
      </c>
      <c r="Q182" s="19">
        <f>IF($A182="","",P182-N(O182))</f>
        <v/>
      </c>
      <c r="R182" s="16">
        <f>IF(OR($A182="",F182=""),"",IF(H182&lt;&gt;"",IF(Q182&gt;0,"DEVOLVIDO, A RECEBER","ENCERRADO"),IF(G182="","EM LOCAÇÃO",IF(TODAY()&gt;G182,"ATRASADO",IF(G182-TODAY()&lt;=3,"DEVOLVE EM 3 DIAS","EM LOCAÇÃO")))))</f>
        <v/>
      </c>
      <c r="S182" s="16" t="n"/>
    </row>
    <row r="183">
      <c r="A183" s="16" t="n"/>
      <c r="B183" s="16" t="n"/>
      <c r="C183" s="16" t="n"/>
      <c r="D183" s="16" t="n"/>
      <c r="E183" s="16">
        <f>IF($D183="","",IFERROR(INDEX(Equipamentos!$B$6:$B$405,MATCH($D183,Equipamentos!$A$6:$A$405,0)),"Código não cadastrado"))</f>
        <v/>
      </c>
      <c r="F183" s="17" t="n"/>
      <c r="G183" s="17" t="n"/>
      <c r="H183" s="17" t="n"/>
      <c r="I183" s="18">
        <f>IF(OR(F183="",G183=""),"",G183-F183)</f>
        <v/>
      </c>
      <c r="J183" s="18">
        <f>IF(OR(F183="",G183=""),"",MAX(0,IF(H183&lt;&gt;"",H183,TODAY())-G183))</f>
        <v/>
      </c>
      <c r="K183" s="19" t="n"/>
      <c r="L183" s="19">
        <f>IF(J183="","",J183*IFERROR(INDEX(Equipamentos!$D$6:$D$405,MATCH($D183,Equipamentos!$A$6:$A$405,0)),0))</f>
        <v/>
      </c>
      <c r="M183" s="19" t="n"/>
      <c r="N183" s="16" t="n"/>
      <c r="O183" s="19" t="n"/>
      <c r="P183" s="19">
        <f>IF($A183="","",N(K183)+N(L183)+N(M183))</f>
        <v/>
      </c>
      <c r="Q183" s="19">
        <f>IF($A183="","",P183-N(O183))</f>
        <v/>
      </c>
      <c r="R183" s="16">
        <f>IF(OR($A183="",F183=""),"",IF(H183&lt;&gt;"",IF(Q183&gt;0,"DEVOLVIDO, A RECEBER","ENCERRADO"),IF(G183="","EM LOCAÇÃO",IF(TODAY()&gt;G183,"ATRASADO",IF(G183-TODAY()&lt;=3,"DEVOLVE EM 3 DIAS","EM LOCAÇÃO")))))</f>
        <v/>
      </c>
      <c r="S183" s="16" t="n"/>
    </row>
    <row r="184">
      <c r="A184" s="16" t="n"/>
      <c r="B184" s="16" t="n"/>
      <c r="C184" s="16" t="n"/>
      <c r="D184" s="16" t="n"/>
      <c r="E184" s="16">
        <f>IF($D184="","",IFERROR(INDEX(Equipamentos!$B$6:$B$405,MATCH($D184,Equipamentos!$A$6:$A$405,0)),"Código não cadastrado"))</f>
        <v/>
      </c>
      <c r="F184" s="17" t="n"/>
      <c r="G184" s="17" t="n"/>
      <c r="H184" s="17" t="n"/>
      <c r="I184" s="18">
        <f>IF(OR(F184="",G184=""),"",G184-F184)</f>
        <v/>
      </c>
      <c r="J184" s="18">
        <f>IF(OR(F184="",G184=""),"",MAX(0,IF(H184&lt;&gt;"",H184,TODAY())-G184))</f>
        <v/>
      </c>
      <c r="K184" s="19" t="n"/>
      <c r="L184" s="19">
        <f>IF(J184="","",J184*IFERROR(INDEX(Equipamentos!$D$6:$D$405,MATCH($D184,Equipamentos!$A$6:$A$405,0)),0))</f>
        <v/>
      </c>
      <c r="M184" s="19" t="n"/>
      <c r="N184" s="16" t="n"/>
      <c r="O184" s="19" t="n"/>
      <c r="P184" s="19">
        <f>IF($A184="","",N(K184)+N(L184)+N(M184))</f>
        <v/>
      </c>
      <c r="Q184" s="19">
        <f>IF($A184="","",P184-N(O184))</f>
        <v/>
      </c>
      <c r="R184" s="16">
        <f>IF(OR($A184="",F184=""),"",IF(H184&lt;&gt;"",IF(Q184&gt;0,"DEVOLVIDO, A RECEBER","ENCERRADO"),IF(G184="","EM LOCAÇÃO",IF(TODAY()&gt;G184,"ATRASADO",IF(G184-TODAY()&lt;=3,"DEVOLVE EM 3 DIAS","EM LOCAÇÃO")))))</f>
        <v/>
      </c>
      <c r="S184" s="16" t="n"/>
    </row>
    <row r="185">
      <c r="A185" s="16" t="n"/>
      <c r="B185" s="16" t="n"/>
      <c r="C185" s="16" t="n"/>
      <c r="D185" s="16" t="n"/>
      <c r="E185" s="16">
        <f>IF($D185="","",IFERROR(INDEX(Equipamentos!$B$6:$B$405,MATCH($D185,Equipamentos!$A$6:$A$405,0)),"Código não cadastrado"))</f>
        <v/>
      </c>
      <c r="F185" s="17" t="n"/>
      <c r="G185" s="17" t="n"/>
      <c r="H185" s="17" t="n"/>
      <c r="I185" s="18">
        <f>IF(OR(F185="",G185=""),"",G185-F185)</f>
        <v/>
      </c>
      <c r="J185" s="18">
        <f>IF(OR(F185="",G185=""),"",MAX(0,IF(H185&lt;&gt;"",H185,TODAY())-G185))</f>
        <v/>
      </c>
      <c r="K185" s="19" t="n"/>
      <c r="L185" s="19">
        <f>IF(J185="","",J185*IFERROR(INDEX(Equipamentos!$D$6:$D$405,MATCH($D185,Equipamentos!$A$6:$A$405,0)),0))</f>
        <v/>
      </c>
      <c r="M185" s="19" t="n"/>
      <c r="N185" s="16" t="n"/>
      <c r="O185" s="19" t="n"/>
      <c r="P185" s="19">
        <f>IF($A185="","",N(K185)+N(L185)+N(M185))</f>
        <v/>
      </c>
      <c r="Q185" s="19">
        <f>IF($A185="","",P185-N(O185))</f>
        <v/>
      </c>
      <c r="R185" s="16">
        <f>IF(OR($A185="",F185=""),"",IF(H185&lt;&gt;"",IF(Q185&gt;0,"DEVOLVIDO, A RECEBER","ENCERRADO"),IF(G185="","EM LOCAÇÃO",IF(TODAY()&gt;G185,"ATRASADO",IF(G185-TODAY()&lt;=3,"DEVOLVE EM 3 DIAS","EM LOCAÇÃO")))))</f>
        <v/>
      </c>
      <c r="S185" s="16" t="n"/>
    </row>
    <row r="186">
      <c r="A186" s="16" t="n"/>
      <c r="B186" s="16" t="n"/>
      <c r="C186" s="16" t="n"/>
      <c r="D186" s="16" t="n"/>
      <c r="E186" s="16">
        <f>IF($D186="","",IFERROR(INDEX(Equipamentos!$B$6:$B$405,MATCH($D186,Equipamentos!$A$6:$A$405,0)),"Código não cadastrado"))</f>
        <v/>
      </c>
      <c r="F186" s="17" t="n"/>
      <c r="G186" s="17" t="n"/>
      <c r="H186" s="17" t="n"/>
      <c r="I186" s="18">
        <f>IF(OR(F186="",G186=""),"",G186-F186)</f>
        <v/>
      </c>
      <c r="J186" s="18">
        <f>IF(OR(F186="",G186=""),"",MAX(0,IF(H186&lt;&gt;"",H186,TODAY())-G186))</f>
        <v/>
      </c>
      <c r="K186" s="19" t="n"/>
      <c r="L186" s="19">
        <f>IF(J186="","",J186*IFERROR(INDEX(Equipamentos!$D$6:$D$405,MATCH($D186,Equipamentos!$A$6:$A$405,0)),0))</f>
        <v/>
      </c>
      <c r="M186" s="19" t="n"/>
      <c r="N186" s="16" t="n"/>
      <c r="O186" s="19" t="n"/>
      <c r="P186" s="19">
        <f>IF($A186="","",N(K186)+N(L186)+N(M186))</f>
        <v/>
      </c>
      <c r="Q186" s="19">
        <f>IF($A186="","",P186-N(O186))</f>
        <v/>
      </c>
      <c r="R186" s="16">
        <f>IF(OR($A186="",F186=""),"",IF(H186&lt;&gt;"",IF(Q186&gt;0,"DEVOLVIDO, A RECEBER","ENCERRADO"),IF(G186="","EM LOCAÇÃO",IF(TODAY()&gt;G186,"ATRASADO",IF(G186-TODAY()&lt;=3,"DEVOLVE EM 3 DIAS","EM LOCAÇÃO")))))</f>
        <v/>
      </c>
      <c r="S186" s="16" t="n"/>
    </row>
    <row r="187">
      <c r="A187" s="16" t="n"/>
      <c r="B187" s="16" t="n"/>
      <c r="C187" s="16" t="n"/>
      <c r="D187" s="16" t="n"/>
      <c r="E187" s="16">
        <f>IF($D187="","",IFERROR(INDEX(Equipamentos!$B$6:$B$405,MATCH($D187,Equipamentos!$A$6:$A$405,0)),"Código não cadastrado"))</f>
        <v/>
      </c>
      <c r="F187" s="17" t="n"/>
      <c r="G187" s="17" t="n"/>
      <c r="H187" s="17" t="n"/>
      <c r="I187" s="18">
        <f>IF(OR(F187="",G187=""),"",G187-F187)</f>
        <v/>
      </c>
      <c r="J187" s="18">
        <f>IF(OR(F187="",G187=""),"",MAX(0,IF(H187&lt;&gt;"",H187,TODAY())-G187))</f>
        <v/>
      </c>
      <c r="K187" s="19" t="n"/>
      <c r="L187" s="19">
        <f>IF(J187="","",J187*IFERROR(INDEX(Equipamentos!$D$6:$D$405,MATCH($D187,Equipamentos!$A$6:$A$405,0)),0))</f>
        <v/>
      </c>
      <c r="M187" s="19" t="n"/>
      <c r="N187" s="16" t="n"/>
      <c r="O187" s="19" t="n"/>
      <c r="P187" s="19">
        <f>IF($A187="","",N(K187)+N(L187)+N(M187))</f>
        <v/>
      </c>
      <c r="Q187" s="19">
        <f>IF($A187="","",P187-N(O187))</f>
        <v/>
      </c>
      <c r="R187" s="16">
        <f>IF(OR($A187="",F187=""),"",IF(H187&lt;&gt;"",IF(Q187&gt;0,"DEVOLVIDO, A RECEBER","ENCERRADO"),IF(G187="","EM LOCAÇÃO",IF(TODAY()&gt;G187,"ATRASADO",IF(G187-TODAY()&lt;=3,"DEVOLVE EM 3 DIAS","EM LOCAÇÃO")))))</f>
        <v/>
      </c>
      <c r="S187" s="16" t="n"/>
    </row>
    <row r="188">
      <c r="A188" s="16" t="n"/>
      <c r="B188" s="16" t="n"/>
      <c r="C188" s="16" t="n"/>
      <c r="D188" s="16" t="n"/>
      <c r="E188" s="16">
        <f>IF($D188="","",IFERROR(INDEX(Equipamentos!$B$6:$B$405,MATCH($D188,Equipamentos!$A$6:$A$405,0)),"Código não cadastrado"))</f>
        <v/>
      </c>
      <c r="F188" s="17" t="n"/>
      <c r="G188" s="17" t="n"/>
      <c r="H188" s="17" t="n"/>
      <c r="I188" s="18">
        <f>IF(OR(F188="",G188=""),"",G188-F188)</f>
        <v/>
      </c>
      <c r="J188" s="18">
        <f>IF(OR(F188="",G188=""),"",MAX(0,IF(H188&lt;&gt;"",H188,TODAY())-G188))</f>
        <v/>
      </c>
      <c r="K188" s="19" t="n"/>
      <c r="L188" s="19">
        <f>IF(J188="","",J188*IFERROR(INDEX(Equipamentos!$D$6:$D$405,MATCH($D188,Equipamentos!$A$6:$A$405,0)),0))</f>
        <v/>
      </c>
      <c r="M188" s="19" t="n"/>
      <c r="N188" s="16" t="n"/>
      <c r="O188" s="19" t="n"/>
      <c r="P188" s="19">
        <f>IF($A188="","",N(K188)+N(L188)+N(M188))</f>
        <v/>
      </c>
      <c r="Q188" s="19">
        <f>IF($A188="","",P188-N(O188))</f>
        <v/>
      </c>
      <c r="R188" s="16">
        <f>IF(OR($A188="",F188=""),"",IF(H188&lt;&gt;"",IF(Q188&gt;0,"DEVOLVIDO, A RECEBER","ENCERRADO"),IF(G188="","EM LOCAÇÃO",IF(TODAY()&gt;G188,"ATRASADO",IF(G188-TODAY()&lt;=3,"DEVOLVE EM 3 DIAS","EM LOCAÇÃO")))))</f>
        <v/>
      </c>
      <c r="S188" s="16" t="n"/>
    </row>
    <row r="189">
      <c r="A189" s="16" t="n"/>
      <c r="B189" s="16" t="n"/>
      <c r="C189" s="16" t="n"/>
      <c r="D189" s="16" t="n"/>
      <c r="E189" s="16">
        <f>IF($D189="","",IFERROR(INDEX(Equipamentos!$B$6:$B$405,MATCH($D189,Equipamentos!$A$6:$A$405,0)),"Código não cadastrado"))</f>
        <v/>
      </c>
      <c r="F189" s="17" t="n"/>
      <c r="G189" s="17" t="n"/>
      <c r="H189" s="17" t="n"/>
      <c r="I189" s="18">
        <f>IF(OR(F189="",G189=""),"",G189-F189)</f>
        <v/>
      </c>
      <c r="J189" s="18">
        <f>IF(OR(F189="",G189=""),"",MAX(0,IF(H189&lt;&gt;"",H189,TODAY())-G189))</f>
        <v/>
      </c>
      <c r="K189" s="19" t="n"/>
      <c r="L189" s="19">
        <f>IF(J189="","",J189*IFERROR(INDEX(Equipamentos!$D$6:$D$405,MATCH($D189,Equipamentos!$A$6:$A$405,0)),0))</f>
        <v/>
      </c>
      <c r="M189" s="19" t="n"/>
      <c r="N189" s="16" t="n"/>
      <c r="O189" s="19" t="n"/>
      <c r="P189" s="19">
        <f>IF($A189="","",N(K189)+N(L189)+N(M189))</f>
        <v/>
      </c>
      <c r="Q189" s="19">
        <f>IF($A189="","",P189-N(O189))</f>
        <v/>
      </c>
      <c r="R189" s="16">
        <f>IF(OR($A189="",F189=""),"",IF(H189&lt;&gt;"",IF(Q189&gt;0,"DEVOLVIDO, A RECEBER","ENCERRADO"),IF(G189="","EM LOCAÇÃO",IF(TODAY()&gt;G189,"ATRASADO",IF(G189-TODAY()&lt;=3,"DEVOLVE EM 3 DIAS","EM LOCAÇÃO")))))</f>
        <v/>
      </c>
      <c r="S189" s="16" t="n"/>
    </row>
    <row r="190">
      <c r="A190" s="16" t="n"/>
      <c r="B190" s="16" t="n"/>
      <c r="C190" s="16" t="n"/>
      <c r="D190" s="16" t="n"/>
      <c r="E190" s="16">
        <f>IF($D190="","",IFERROR(INDEX(Equipamentos!$B$6:$B$405,MATCH($D190,Equipamentos!$A$6:$A$405,0)),"Código não cadastrado"))</f>
        <v/>
      </c>
      <c r="F190" s="17" t="n"/>
      <c r="G190" s="17" t="n"/>
      <c r="H190" s="17" t="n"/>
      <c r="I190" s="18">
        <f>IF(OR(F190="",G190=""),"",G190-F190)</f>
        <v/>
      </c>
      <c r="J190" s="18">
        <f>IF(OR(F190="",G190=""),"",MAX(0,IF(H190&lt;&gt;"",H190,TODAY())-G190))</f>
        <v/>
      </c>
      <c r="K190" s="19" t="n"/>
      <c r="L190" s="19">
        <f>IF(J190="","",J190*IFERROR(INDEX(Equipamentos!$D$6:$D$405,MATCH($D190,Equipamentos!$A$6:$A$405,0)),0))</f>
        <v/>
      </c>
      <c r="M190" s="19" t="n"/>
      <c r="N190" s="16" t="n"/>
      <c r="O190" s="19" t="n"/>
      <c r="P190" s="19">
        <f>IF($A190="","",N(K190)+N(L190)+N(M190))</f>
        <v/>
      </c>
      <c r="Q190" s="19">
        <f>IF($A190="","",P190-N(O190))</f>
        <v/>
      </c>
      <c r="R190" s="16">
        <f>IF(OR($A190="",F190=""),"",IF(H190&lt;&gt;"",IF(Q190&gt;0,"DEVOLVIDO, A RECEBER","ENCERRADO"),IF(G190="","EM LOCAÇÃO",IF(TODAY()&gt;G190,"ATRASADO",IF(G190-TODAY()&lt;=3,"DEVOLVE EM 3 DIAS","EM LOCAÇÃO")))))</f>
        <v/>
      </c>
      <c r="S190" s="16" t="n"/>
    </row>
    <row r="191">
      <c r="A191" s="16" t="n"/>
      <c r="B191" s="16" t="n"/>
      <c r="C191" s="16" t="n"/>
      <c r="D191" s="16" t="n"/>
      <c r="E191" s="16">
        <f>IF($D191="","",IFERROR(INDEX(Equipamentos!$B$6:$B$405,MATCH($D191,Equipamentos!$A$6:$A$405,0)),"Código não cadastrado"))</f>
        <v/>
      </c>
      <c r="F191" s="17" t="n"/>
      <c r="G191" s="17" t="n"/>
      <c r="H191" s="17" t="n"/>
      <c r="I191" s="18">
        <f>IF(OR(F191="",G191=""),"",G191-F191)</f>
        <v/>
      </c>
      <c r="J191" s="18">
        <f>IF(OR(F191="",G191=""),"",MAX(0,IF(H191&lt;&gt;"",H191,TODAY())-G191))</f>
        <v/>
      </c>
      <c r="K191" s="19" t="n"/>
      <c r="L191" s="19">
        <f>IF(J191="","",J191*IFERROR(INDEX(Equipamentos!$D$6:$D$405,MATCH($D191,Equipamentos!$A$6:$A$405,0)),0))</f>
        <v/>
      </c>
      <c r="M191" s="19" t="n"/>
      <c r="N191" s="16" t="n"/>
      <c r="O191" s="19" t="n"/>
      <c r="P191" s="19">
        <f>IF($A191="","",N(K191)+N(L191)+N(M191))</f>
        <v/>
      </c>
      <c r="Q191" s="19">
        <f>IF($A191="","",P191-N(O191))</f>
        <v/>
      </c>
      <c r="R191" s="16">
        <f>IF(OR($A191="",F191=""),"",IF(H191&lt;&gt;"",IF(Q191&gt;0,"DEVOLVIDO, A RECEBER","ENCERRADO"),IF(G191="","EM LOCAÇÃO",IF(TODAY()&gt;G191,"ATRASADO",IF(G191-TODAY()&lt;=3,"DEVOLVE EM 3 DIAS","EM LOCAÇÃO")))))</f>
        <v/>
      </c>
      <c r="S191" s="16" t="n"/>
    </row>
    <row r="192">
      <c r="A192" s="16" t="n"/>
      <c r="B192" s="16" t="n"/>
      <c r="C192" s="16" t="n"/>
      <c r="D192" s="16" t="n"/>
      <c r="E192" s="16">
        <f>IF($D192="","",IFERROR(INDEX(Equipamentos!$B$6:$B$405,MATCH($D192,Equipamentos!$A$6:$A$405,0)),"Código não cadastrado"))</f>
        <v/>
      </c>
      <c r="F192" s="17" t="n"/>
      <c r="G192" s="17" t="n"/>
      <c r="H192" s="17" t="n"/>
      <c r="I192" s="18">
        <f>IF(OR(F192="",G192=""),"",G192-F192)</f>
        <v/>
      </c>
      <c r="J192" s="18">
        <f>IF(OR(F192="",G192=""),"",MAX(0,IF(H192&lt;&gt;"",H192,TODAY())-G192))</f>
        <v/>
      </c>
      <c r="K192" s="19" t="n"/>
      <c r="L192" s="19">
        <f>IF(J192="","",J192*IFERROR(INDEX(Equipamentos!$D$6:$D$405,MATCH($D192,Equipamentos!$A$6:$A$405,0)),0))</f>
        <v/>
      </c>
      <c r="M192" s="19" t="n"/>
      <c r="N192" s="16" t="n"/>
      <c r="O192" s="19" t="n"/>
      <c r="P192" s="19">
        <f>IF($A192="","",N(K192)+N(L192)+N(M192))</f>
        <v/>
      </c>
      <c r="Q192" s="19">
        <f>IF($A192="","",P192-N(O192))</f>
        <v/>
      </c>
      <c r="R192" s="16">
        <f>IF(OR($A192="",F192=""),"",IF(H192&lt;&gt;"",IF(Q192&gt;0,"DEVOLVIDO, A RECEBER","ENCERRADO"),IF(G192="","EM LOCAÇÃO",IF(TODAY()&gt;G192,"ATRASADO",IF(G192-TODAY()&lt;=3,"DEVOLVE EM 3 DIAS","EM LOCAÇÃO")))))</f>
        <v/>
      </c>
      <c r="S192" s="16" t="n"/>
    </row>
    <row r="193">
      <c r="A193" s="16" t="n"/>
      <c r="B193" s="16" t="n"/>
      <c r="C193" s="16" t="n"/>
      <c r="D193" s="16" t="n"/>
      <c r="E193" s="16">
        <f>IF($D193="","",IFERROR(INDEX(Equipamentos!$B$6:$B$405,MATCH($D193,Equipamentos!$A$6:$A$405,0)),"Código não cadastrado"))</f>
        <v/>
      </c>
      <c r="F193" s="17" t="n"/>
      <c r="G193" s="17" t="n"/>
      <c r="H193" s="17" t="n"/>
      <c r="I193" s="18">
        <f>IF(OR(F193="",G193=""),"",G193-F193)</f>
        <v/>
      </c>
      <c r="J193" s="18">
        <f>IF(OR(F193="",G193=""),"",MAX(0,IF(H193&lt;&gt;"",H193,TODAY())-G193))</f>
        <v/>
      </c>
      <c r="K193" s="19" t="n"/>
      <c r="L193" s="19">
        <f>IF(J193="","",J193*IFERROR(INDEX(Equipamentos!$D$6:$D$405,MATCH($D193,Equipamentos!$A$6:$A$405,0)),0))</f>
        <v/>
      </c>
      <c r="M193" s="19" t="n"/>
      <c r="N193" s="16" t="n"/>
      <c r="O193" s="19" t="n"/>
      <c r="P193" s="19">
        <f>IF($A193="","",N(K193)+N(L193)+N(M193))</f>
        <v/>
      </c>
      <c r="Q193" s="19">
        <f>IF($A193="","",P193-N(O193))</f>
        <v/>
      </c>
      <c r="R193" s="16">
        <f>IF(OR($A193="",F193=""),"",IF(H193&lt;&gt;"",IF(Q193&gt;0,"DEVOLVIDO, A RECEBER","ENCERRADO"),IF(G193="","EM LOCAÇÃO",IF(TODAY()&gt;G193,"ATRASADO",IF(G193-TODAY()&lt;=3,"DEVOLVE EM 3 DIAS","EM LOCAÇÃO")))))</f>
        <v/>
      </c>
      <c r="S193" s="16" t="n"/>
    </row>
    <row r="194">
      <c r="A194" s="16" t="n"/>
      <c r="B194" s="16" t="n"/>
      <c r="C194" s="16" t="n"/>
      <c r="D194" s="16" t="n"/>
      <c r="E194" s="16">
        <f>IF($D194="","",IFERROR(INDEX(Equipamentos!$B$6:$B$405,MATCH($D194,Equipamentos!$A$6:$A$405,0)),"Código não cadastrado"))</f>
        <v/>
      </c>
      <c r="F194" s="17" t="n"/>
      <c r="G194" s="17" t="n"/>
      <c r="H194" s="17" t="n"/>
      <c r="I194" s="18">
        <f>IF(OR(F194="",G194=""),"",G194-F194)</f>
        <v/>
      </c>
      <c r="J194" s="18">
        <f>IF(OR(F194="",G194=""),"",MAX(0,IF(H194&lt;&gt;"",H194,TODAY())-G194))</f>
        <v/>
      </c>
      <c r="K194" s="19" t="n"/>
      <c r="L194" s="19">
        <f>IF(J194="","",J194*IFERROR(INDEX(Equipamentos!$D$6:$D$405,MATCH($D194,Equipamentos!$A$6:$A$405,0)),0))</f>
        <v/>
      </c>
      <c r="M194" s="19" t="n"/>
      <c r="N194" s="16" t="n"/>
      <c r="O194" s="19" t="n"/>
      <c r="P194" s="19">
        <f>IF($A194="","",N(K194)+N(L194)+N(M194))</f>
        <v/>
      </c>
      <c r="Q194" s="19">
        <f>IF($A194="","",P194-N(O194))</f>
        <v/>
      </c>
      <c r="R194" s="16">
        <f>IF(OR($A194="",F194=""),"",IF(H194&lt;&gt;"",IF(Q194&gt;0,"DEVOLVIDO, A RECEBER","ENCERRADO"),IF(G194="","EM LOCAÇÃO",IF(TODAY()&gt;G194,"ATRASADO",IF(G194-TODAY()&lt;=3,"DEVOLVE EM 3 DIAS","EM LOCAÇÃO")))))</f>
        <v/>
      </c>
      <c r="S194" s="16" t="n"/>
    </row>
    <row r="195">
      <c r="A195" s="16" t="n"/>
      <c r="B195" s="16" t="n"/>
      <c r="C195" s="16" t="n"/>
      <c r="D195" s="16" t="n"/>
      <c r="E195" s="16">
        <f>IF($D195="","",IFERROR(INDEX(Equipamentos!$B$6:$B$405,MATCH($D195,Equipamentos!$A$6:$A$405,0)),"Código não cadastrado"))</f>
        <v/>
      </c>
      <c r="F195" s="17" t="n"/>
      <c r="G195" s="17" t="n"/>
      <c r="H195" s="17" t="n"/>
      <c r="I195" s="18">
        <f>IF(OR(F195="",G195=""),"",G195-F195)</f>
        <v/>
      </c>
      <c r="J195" s="18">
        <f>IF(OR(F195="",G195=""),"",MAX(0,IF(H195&lt;&gt;"",H195,TODAY())-G195))</f>
        <v/>
      </c>
      <c r="K195" s="19" t="n"/>
      <c r="L195" s="19">
        <f>IF(J195="","",J195*IFERROR(INDEX(Equipamentos!$D$6:$D$405,MATCH($D195,Equipamentos!$A$6:$A$405,0)),0))</f>
        <v/>
      </c>
      <c r="M195" s="19" t="n"/>
      <c r="N195" s="16" t="n"/>
      <c r="O195" s="19" t="n"/>
      <c r="P195" s="19">
        <f>IF($A195="","",N(K195)+N(L195)+N(M195))</f>
        <v/>
      </c>
      <c r="Q195" s="19">
        <f>IF($A195="","",P195-N(O195))</f>
        <v/>
      </c>
      <c r="R195" s="16">
        <f>IF(OR($A195="",F195=""),"",IF(H195&lt;&gt;"",IF(Q195&gt;0,"DEVOLVIDO, A RECEBER","ENCERRADO"),IF(G195="","EM LOCAÇÃO",IF(TODAY()&gt;G195,"ATRASADO",IF(G195-TODAY()&lt;=3,"DEVOLVE EM 3 DIAS","EM LOCAÇÃO")))))</f>
        <v/>
      </c>
      <c r="S195" s="16" t="n"/>
    </row>
    <row r="196">
      <c r="A196" s="16" t="n"/>
      <c r="B196" s="16" t="n"/>
      <c r="C196" s="16" t="n"/>
      <c r="D196" s="16" t="n"/>
      <c r="E196" s="16">
        <f>IF($D196="","",IFERROR(INDEX(Equipamentos!$B$6:$B$405,MATCH($D196,Equipamentos!$A$6:$A$405,0)),"Código não cadastrado"))</f>
        <v/>
      </c>
      <c r="F196" s="17" t="n"/>
      <c r="G196" s="17" t="n"/>
      <c r="H196" s="17" t="n"/>
      <c r="I196" s="18">
        <f>IF(OR(F196="",G196=""),"",G196-F196)</f>
        <v/>
      </c>
      <c r="J196" s="18">
        <f>IF(OR(F196="",G196=""),"",MAX(0,IF(H196&lt;&gt;"",H196,TODAY())-G196))</f>
        <v/>
      </c>
      <c r="K196" s="19" t="n"/>
      <c r="L196" s="19">
        <f>IF(J196="","",J196*IFERROR(INDEX(Equipamentos!$D$6:$D$405,MATCH($D196,Equipamentos!$A$6:$A$405,0)),0))</f>
        <v/>
      </c>
      <c r="M196" s="19" t="n"/>
      <c r="N196" s="16" t="n"/>
      <c r="O196" s="19" t="n"/>
      <c r="P196" s="19">
        <f>IF($A196="","",N(K196)+N(L196)+N(M196))</f>
        <v/>
      </c>
      <c r="Q196" s="19">
        <f>IF($A196="","",P196-N(O196))</f>
        <v/>
      </c>
      <c r="R196" s="16">
        <f>IF(OR($A196="",F196=""),"",IF(H196&lt;&gt;"",IF(Q196&gt;0,"DEVOLVIDO, A RECEBER","ENCERRADO"),IF(G196="","EM LOCAÇÃO",IF(TODAY()&gt;G196,"ATRASADO",IF(G196-TODAY()&lt;=3,"DEVOLVE EM 3 DIAS","EM LOCAÇÃO")))))</f>
        <v/>
      </c>
      <c r="S196" s="16" t="n"/>
    </row>
    <row r="197">
      <c r="A197" s="16" t="n"/>
      <c r="B197" s="16" t="n"/>
      <c r="C197" s="16" t="n"/>
      <c r="D197" s="16" t="n"/>
      <c r="E197" s="16">
        <f>IF($D197="","",IFERROR(INDEX(Equipamentos!$B$6:$B$405,MATCH($D197,Equipamentos!$A$6:$A$405,0)),"Código não cadastrado"))</f>
        <v/>
      </c>
      <c r="F197" s="17" t="n"/>
      <c r="G197" s="17" t="n"/>
      <c r="H197" s="17" t="n"/>
      <c r="I197" s="18">
        <f>IF(OR(F197="",G197=""),"",G197-F197)</f>
        <v/>
      </c>
      <c r="J197" s="18">
        <f>IF(OR(F197="",G197=""),"",MAX(0,IF(H197&lt;&gt;"",H197,TODAY())-G197))</f>
        <v/>
      </c>
      <c r="K197" s="19" t="n"/>
      <c r="L197" s="19">
        <f>IF(J197="","",J197*IFERROR(INDEX(Equipamentos!$D$6:$D$405,MATCH($D197,Equipamentos!$A$6:$A$405,0)),0))</f>
        <v/>
      </c>
      <c r="M197" s="19" t="n"/>
      <c r="N197" s="16" t="n"/>
      <c r="O197" s="19" t="n"/>
      <c r="P197" s="19">
        <f>IF($A197="","",N(K197)+N(L197)+N(M197))</f>
        <v/>
      </c>
      <c r="Q197" s="19">
        <f>IF($A197="","",P197-N(O197))</f>
        <v/>
      </c>
      <c r="R197" s="16">
        <f>IF(OR($A197="",F197=""),"",IF(H197&lt;&gt;"",IF(Q197&gt;0,"DEVOLVIDO, A RECEBER","ENCERRADO"),IF(G197="","EM LOCAÇÃO",IF(TODAY()&gt;G197,"ATRASADO",IF(G197-TODAY()&lt;=3,"DEVOLVE EM 3 DIAS","EM LOCAÇÃO")))))</f>
        <v/>
      </c>
      <c r="S197" s="16" t="n"/>
    </row>
    <row r="198">
      <c r="A198" s="16" t="n"/>
      <c r="B198" s="16" t="n"/>
      <c r="C198" s="16" t="n"/>
      <c r="D198" s="16" t="n"/>
      <c r="E198" s="16">
        <f>IF($D198="","",IFERROR(INDEX(Equipamentos!$B$6:$B$405,MATCH($D198,Equipamentos!$A$6:$A$405,0)),"Código não cadastrado"))</f>
        <v/>
      </c>
      <c r="F198" s="17" t="n"/>
      <c r="G198" s="17" t="n"/>
      <c r="H198" s="17" t="n"/>
      <c r="I198" s="18">
        <f>IF(OR(F198="",G198=""),"",G198-F198)</f>
        <v/>
      </c>
      <c r="J198" s="18">
        <f>IF(OR(F198="",G198=""),"",MAX(0,IF(H198&lt;&gt;"",H198,TODAY())-G198))</f>
        <v/>
      </c>
      <c r="K198" s="19" t="n"/>
      <c r="L198" s="19">
        <f>IF(J198="","",J198*IFERROR(INDEX(Equipamentos!$D$6:$D$405,MATCH($D198,Equipamentos!$A$6:$A$405,0)),0))</f>
        <v/>
      </c>
      <c r="M198" s="19" t="n"/>
      <c r="N198" s="16" t="n"/>
      <c r="O198" s="19" t="n"/>
      <c r="P198" s="19">
        <f>IF($A198="","",N(K198)+N(L198)+N(M198))</f>
        <v/>
      </c>
      <c r="Q198" s="19">
        <f>IF($A198="","",P198-N(O198))</f>
        <v/>
      </c>
      <c r="R198" s="16">
        <f>IF(OR($A198="",F198=""),"",IF(H198&lt;&gt;"",IF(Q198&gt;0,"DEVOLVIDO, A RECEBER","ENCERRADO"),IF(G198="","EM LOCAÇÃO",IF(TODAY()&gt;G198,"ATRASADO",IF(G198-TODAY()&lt;=3,"DEVOLVE EM 3 DIAS","EM LOCAÇÃO")))))</f>
        <v/>
      </c>
      <c r="S198" s="16" t="n"/>
    </row>
    <row r="199">
      <c r="A199" s="16" t="n"/>
      <c r="B199" s="16" t="n"/>
      <c r="C199" s="16" t="n"/>
      <c r="D199" s="16" t="n"/>
      <c r="E199" s="16">
        <f>IF($D199="","",IFERROR(INDEX(Equipamentos!$B$6:$B$405,MATCH($D199,Equipamentos!$A$6:$A$405,0)),"Código não cadastrado"))</f>
        <v/>
      </c>
      <c r="F199" s="17" t="n"/>
      <c r="G199" s="17" t="n"/>
      <c r="H199" s="17" t="n"/>
      <c r="I199" s="18">
        <f>IF(OR(F199="",G199=""),"",G199-F199)</f>
        <v/>
      </c>
      <c r="J199" s="18">
        <f>IF(OR(F199="",G199=""),"",MAX(0,IF(H199&lt;&gt;"",H199,TODAY())-G199))</f>
        <v/>
      </c>
      <c r="K199" s="19" t="n"/>
      <c r="L199" s="19">
        <f>IF(J199="","",J199*IFERROR(INDEX(Equipamentos!$D$6:$D$405,MATCH($D199,Equipamentos!$A$6:$A$405,0)),0))</f>
        <v/>
      </c>
      <c r="M199" s="19" t="n"/>
      <c r="N199" s="16" t="n"/>
      <c r="O199" s="19" t="n"/>
      <c r="P199" s="19">
        <f>IF($A199="","",N(K199)+N(L199)+N(M199))</f>
        <v/>
      </c>
      <c r="Q199" s="19">
        <f>IF($A199="","",P199-N(O199))</f>
        <v/>
      </c>
      <c r="R199" s="16">
        <f>IF(OR($A199="",F199=""),"",IF(H199&lt;&gt;"",IF(Q199&gt;0,"DEVOLVIDO, A RECEBER","ENCERRADO"),IF(G199="","EM LOCAÇÃO",IF(TODAY()&gt;G199,"ATRASADO",IF(G199-TODAY()&lt;=3,"DEVOLVE EM 3 DIAS","EM LOCAÇÃO")))))</f>
        <v/>
      </c>
      <c r="S199" s="16" t="n"/>
    </row>
    <row r="200">
      <c r="A200" s="16" t="n"/>
      <c r="B200" s="16" t="n"/>
      <c r="C200" s="16" t="n"/>
      <c r="D200" s="16" t="n"/>
      <c r="E200" s="16">
        <f>IF($D200="","",IFERROR(INDEX(Equipamentos!$B$6:$B$405,MATCH($D200,Equipamentos!$A$6:$A$405,0)),"Código não cadastrado"))</f>
        <v/>
      </c>
      <c r="F200" s="17" t="n"/>
      <c r="G200" s="17" t="n"/>
      <c r="H200" s="17" t="n"/>
      <c r="I200" s="18">
        <f>IF(OR(F200="",G200=""),"",G200-F200)</f>
        <v/>
      </c>
      <c r="J200" s="18">
        <f>IF(OR(F200="",G200=""),"",MAX(0,IF(H200&lt;&gt;"",H200,TODAY())-G200))</f>
        <v/>
      </c>
      <c r="K200" s="19" t="n"/>
      <c r="L200" s="19">
        <f>IF(J200="","",J200*IFERROR(INDEX(Equipamentos!$D$6:$D$405,MATCH($D200,Equipamentos!$A$6:$A$405,0)),0))</f>
        <v/>
      </c>
      <c r="M200" s="19" t="n"/>
      <c r="N200" s="16" t="n"/>
      <c r="O200" s="19" t="n"/>
      <c r="P200" s="19">
        <f>IF($A200="","",N(K200)+N(L200)+N(M200))</f>
        <v/>
      </c>
      <c r="Q200" s="19">
        <f>IF($A200="","",P200-N(O200))</f>
        <v/>
      </c>
      <c r="R200" s="16">
        <f>IF(OR($A200="",F200=""),"",IF(H200&lt;&gt;"",IF(Q200&gt;0,"DEVOLVIDO, A RECEBER","ENCERRADO"),IF(G200="","EM LOCAÇÃO",IF(TODAY()&gt;G200,"ATRASADO",IF(G200-TODAY()&lt;=3,"DEVOLVE EM 3 DIAS","EM LOCAÇÃO")))))</f>
        <v/>
      </c>
      <c r="S200" s="16" t="n"/>
    </row>
    <row r="201">
      <c r="A201" s="16" t="n"/>
      <c r="B201" s="16" t="n"/>
      <c r="C201" s="16" t="n"/>
      <c r="D201" s="16" t="n"/>
      <c r="E201" s="16">
        <f>IF($D201="","",IFERROR(INDEX(Equipamentos!$B$6:$B$405,MATCH($D201,Equipamentos!$A$6:$A$405,0)),"Código não cadastrado"))</f>
        <v/>
      </c>
      <c r="F201" s="17" t="n"/>
      <c r="G201" s="17" t="n"/>
      <c r="H201" s="17" t="n"/>
      <c r="I201" s="18">
        <f>IF(OR(F201="",G201=""),"",G201-F201)</f>
        <v/>
      </c>
      <c r="J201" s="18">
        <f>IF(OR(F201="",G201=""),"",MAX(0,IF(H201&lt;&gt;"",H201,TODAY())-G201))</f>
        <v/>
      </c>
      <c r="K201" s="19" t="n"/>
      <c r="L201" s="19">
        <f>IF(J201="","",J201*IFERROR(INDEX(Equipamentos!$D$6:$D$405,MATCH($D201,Equipamentos!$A$6:$A$405,0)),0))</f>
        <v/>
      </c>
      <c r="M201" s="19" t="n"/>
      <c r="N201" s="16" t="n"/>
      <c r="O201" s="19" t="n"/>
      <c r="P201" s="19">
        <f>IF($A201="","",N(K201)+N(L201)+N(M201))</f>
        <v/>
      </c>
      <c r="Q201" s="19">
        <f>IF($A201="","",P201-N(O201))</f>
        <v/>
      </c>
      <c r="R201" s="16">
        <f>IF(OR($A201="",F201=""),"",IF(H201&lt;&gt;"",IF(Q201&gt;0,"DEVOLVIDO, A RECEBER","ENCERRADO"),IF(G201="","EM LOCAÇÃO",IF(TODAY()&gt;G201,"ATRASADO",IF(G201-TODAY()&lt;=3,"DEVOLVE EM 3 DIAS","EM LOCAÇÃO")))))</f>
        <v/>
      </c>
      <c r="S201" s="16" t="n"/>
    </row>
    <row r="202">
      <c r="A202" s="16" t="n"/>
      <c r="B202" s="16" t="n"/>
      <c r="C202" s="16" t="n"/>
      <c r="D202" s="16" t="n"/>
      <c r="E202" s="16">
        <f>IF($D202="","",IFERROR(INDEX(Equipamentos!$B$6:$B$405,MATCH($D202,Equipamentos!$A$6:$A$405,0)),"Código não cadastrado"))</f>
        <v/>
      </c>
      <c r="F202" s="17" t="n"/>
      <c r="G202" s="17" t="n"/>
      <c r="H202" s="17" t="n"/>
      <c r="I202" s="18">
        <f>IF(OR(F202="",G202=""),"",G202-F202)</f>
        <v/>
      </c>
      <c r="J202" s="18">
        <f>IF(OR(F202="",G202=""),"",MAX(0,IF(H202&lt;&gt;"",H202,TODAY())-G202))</f>
        <v/>
      </c>
      <c r="K202" s="19" t="n"/>
      <c r="L202" s="19">
        <f>IF(J202="","",J202*IFERROR(INDEX(Equipamentos!$D$6:$D$405,MATCH($D202,Equipamentos!$A$6:$A$405,0)),0))</f>
        <v/>
      </c>
      <c r="M202" s="19" t="n"/>
      <c r="N202" s="16" t="n"/>
      <c r="O202" s="19" t="n"/>
      <c r="P202" s="19">
        <f>IF($A202="","",N(K202)+N(L202)+N(M202))</f>
        <v/>
      </c>
      <c r="Q202" s="19">
        <f>IF($A202="","",P202-N(O202))</f>
        <v/>
      </c>
      <c r="R202" s="16">
        <f>IF(OR($A202="",F202=""),"",IF(H202&lt;&gt;"",IF(Q202&gt;0,"DEVOLVIDO, A RECEBER","ENCERRADO"),IF(G202="","EM LOCAÇÃO",IF(TODAY()&gt;G202,"ATRASADO",IF(G202-TODAY()&lt;=3,"DEVOLVE EM 3 DIAS","EM LOCAÇÃO")))))</f>
        <v/>
      </c>
      <c r="S202" s="16" t="n"/>
    </row>
    <row r="203">
      <c r="A203" s="16" t="n"/>
      <c r="B203" s="16" t="n"/>
      <c r="C203" s="16" t="n"/>
      <c r="D203" s="16" t="n"/>
      <c r="E203" s="16">
        <f>IF($D203="","",IFERROR(INDEX(Equipamentos!$B$6:$B$405,MATCH($D203,Equipamentos!$A$6:$A$405,0)),"Código não cadastrado"))</f>
        <v/>
      </c>
      <c r="F203" s="17" t="n"/>
      <c r="G203" s="17" t="n"/>
      <c r="H203" s="17" t="n"/>
      <c r="I203" s="18">
        <f>IF(OR(F203="",G203=""),"",G203-F203)</f>
        <v/>
      </c>
      <c r="J203" s="18">
        <f>IF(OR(F203="",G203=""),"",MAX(0,IF(H203&lt;&gt;"",H203,TODAY())-G203))</f>
        <v/>
      </c>
      <c r="K203" s="19" t="n"/>
      <c r="L203" s="19">
        <f>IF(J203="","",J203*IFERROR(INDEX(Equipamentos!$D$6:$D$405,MATCH($D203,Equipamentos!$A$6:$A$405,0)),0))</f>
        <v/>
      </c>
      <c r="M203" s="19" t="n"/>
      <c r="N203" s="16" t="n"/>
      <c r="O203" s="19" t="n"/>
      <c r="P203" s="19">
        <f>IF($A203="","",N(K203)+N(L203)+N(M203))</f>
        <v/>
      </c>
      <c r="Q203" s="19">
        <f>IF($A203="","",P203-N(O203))</f>
        <v/>
      </c>
      <c r="R203" s="16">
        <f>IF(OR($A203="",F203=""),"",IF(H203&lt;&gt;"",IF(Q203&gt;0,"DEVOLVIDO, A RECEBER","ENCERRADO"),IF(G203="","EM LOCAÇÃO",IF(TODAY()&gt;G203,"ATRASADO",IF(G203-TODAY()&lt;=3,"DEVOLVE EM 3 DIAS","EM LOCAÇÃO")))))</f>
        <v/>
      </c>
      <c r="S203" s="16" t="n"/>
    </row>
    <row r="204">
      <c r="A204" s="16" t="n"/>
      <c r="B204" s="16" t="n"/>
      <c r="C204" s="16" t="n"/>
      <c r="D204" s="16" t="n"/>
      <c r="E204" s="16">
        <f>IF($D204="","",IFERROR(INDEX(Equipamentos!$B$6:$B$405,MATCH($D204,Equipamentos!$A$6:$A$405,0)),"Código não cadastrado"))</f>
        <v/>
      </c>
      <c r="F204" s="17" t="n"/>
      <c r="G204" s="17" t="n"/>
      <c r="H204" s="17" t="n"/>
      <c r="I204" s="18">
        <f>IF(OR(F204="",G204=""),"",G204-F204)</f>
        <v/>
      </c>
      <c r="J204" s="18">
        <f>IF(OR(F204="",G204=""),"",MAX(0,IF(H204&lt;&gt;"",H204,TODAY())-G204))</f>
        <v/>
      </c>
      <c r="K204" s="19" t="n"/>
      <c r="L204" s="19">
        <f>IF(J204="","",J204*IFERROR(INDEX(Equipamentos!$D$6:$D$405,MATCH($D204,Equipamentos!$A$6:$A$405,0)),0))</f>
        <v/>
      </c>
      <c r="M204" s="19" t="n"/>
      <c r="N204" s="16" t="n"/>
      <c r="O204" s="19" t="n"/>
      <c r="P204" s="19">
        <f>IF($A204="","",N(K204)+N(L204)+N(M204))</f>
        <v/>
      </c>
      <c r="Q204" s="19">
        <f>IF($A204="","",P204-N(O204))</f>
        <v/>
      </c>
      <c r="R204" s="16">
        <f>IF(OR($A204="",F204=""),"",IF(H204&lt;&gt;"",IF(Q204&gt;0,"DEVOLVIDO, A RECEBER","ENCERRADO"),IF(G204="","EM LOCAÇÃO",IF(TODAY()&gt;G204,"ATRASADO",IF(G204-TODAY()&lt;=3,"DEVOLVE EM 3 DIAS","EM LOCAÇÃO")))))</f>
        <v/>
      </c>
      <c r="S204" s="16" t="n"/>
    </row>
    <row r="205">
      <c r="A205" s="16" t="n"/>
      <c r="B205" s="16" t="n"/>
      <c r="C205" s="16" t="n"/>
      <c r="D205" s="16" t="n"/>
      <c r="E205" s="16">
        <f>IF($D205="","",IFERROR(INDEX(Equipamentos!$B$6:$B$405,MATCH($D205,Equipamentos!$A$6:$A$405,0)),"Código não cadastrado"))</f>
        <v/>
      </c>
      <c r="F205" s="17" t="n"/>
      <c r="G205" s="17" t="n"/>
      <c r="H205" s="17" t="n"/>
      <c r="I205" s="18">
        <f>IF(OR(F205="",G205=""),"",G205-F205)</f>
        <v/>
      </c>
      <c r="J205" s="18">
        <f>IF(OR(F205="",G205=""),"",MAX(0,IF(H205&lt;&gt;"",H205,TODAY())-G205))</f>
        <v/>
      </c>
      <c r="K205" s="19" t="n"/>
      <c r="L205" s="19">
        <f>IF(J205="","",J205*IFERROR(INDEX(Equipamentos!$D$6:$D$405,MATCH($D205,Equipamentos!$A$6:$A$405,0)),0))</f>
        <v/>
      </c>
      <c r="M205" s="19" t="n"/>
      <c r="N205" s="16" t="n"/>
      <c r="O205" s="19" t="n"/>
      <c r="P205" s="19">
        <f>IF($A205="","",N(K205)+N(L205)+N(M205))</f>
        <v/>
      </c>
      <c r="Q205" s="19">
        <f>IF($A205="","",P205-N(O205))</f>
        <v/>
      </c>
      <c r="R205" s="16">
        <f>IF(OR($A205="",F205=""),"",IF(H205&lt;&gt;"",IF(Q205&gt;0,"DEVOLVIDO, A RECEBER","ENCERRADO"),IF(G205="","EM LOCAÇÃO",IF(TODAY()&gt;G205,"ATRASADO",IF(G205-TODAY()&lt;=3,"DEVOLVE EM 3 DIAS","EM LOCAÇÃO")))))</f>
        <v/>
      </c>
      <c r="S205" s="16" t="n"/>
    </row>
    <row r="206">
      <c r="A206" s="16" t="n"/>
      <c r="B206" s="16" t="n"/>
      <c r="C206" s="16" t="n"/>
      <c r="D206" s="16" t="n"/>
      <c r="E206" s="16">
        <f>IF($D206="","",IFERROR(INDEX(Equipamentos!$B$6:$B$405,MATCH($D206,Equipamentos!$A$6:$A$405,0)),"Código não cadastrado"))</f>
        <v/>
      </c>
      <c r="F206" s="17" t="n"/>
      <c r="G206" s="17" t="n"/>
      <c r="H206" s="17" t="n"/>
      <c r="I206" s="18">
        <f>IF(OR(F206="",G206=""),"",G206-F206)</f>
        <v/>
      </c>
      <c r="J206" s="18">
        <f>IF(OR(F206="",G206=""),"",MAX(0,IF(H206&lt;&gt;"",H206,TODAY())-G206))</f>
        <v/>
      </c>
      <c r="K206" s="19" t="n"/>
      <c r="L206" s="19">
        <f>IF(J206="","",J206*IFERROR(INDEX(Equipamentos!$D$6:$D$405,MATCH($D206,Equipamentos!$A$6:$A$405,0)),0))</f>
        <v/>
      </c>
      <c r="M206" s="19" t="n"/>
      <c r="N206" s="16" t="n"/>
      <c r="O206" s="19" t="n"/>
      <c r="P206" s="19">
        <f>IF($A206="","",N(K206)+N(L206)+N(M206))</f>
        <v/>
      </c>
      <c r="Q206" s="19">
        <f>IF($A206="","",P206-N(O206))</f>
        <v/>
      </c>
      <c r="R206" s="16">
        <f>IF(OR($A206="",F206=""),"",IF(H206&lt;&gt;"",IF(Q206&gt;0,"DEVOLVIDO, A RECEBER","ENCERRADO"),IF(G206="","EM LOCAÇÃO",IF(TODAY()&gt;G206,"ATRASADO",IF(G206-TODAY()&lt;=3,"DEVOLVE EM 3 DIAS","EM LOCAÇÃO")))))</f>
        <v/>
      </c>
      <c r="S206" s="16" t="n"/>
    </row>
    <row r="207">
      <c r="A207" s="16" t="n"/>
      <c r="B207" s="16" t="n"/>
      <c r="C207" s="16" t="n"/>
      <c r="D207" s="16" t="n"/>
      <c r="E207" s="16">
        <f>IF($D207="","",IFERROR(INDEX(Equipamentos!$B$6:$B$405,MATCH($D207,Equipamentos!$A$6:$A$405,0)),"Código não cadastrado"))</f>
        <v/>
      </c>
      <c r="F207" s="17" t="n"/>
      <c r="G207" s="17" t="n"/>
      <c r="H207" s="17" t="n"/>
      <c r="I207" s="18">
        <f>IF(OR(F207="",G207=""),"",G207-F207)</f>
        <v/>
      </c>
      <c r="J207" s="18">
        <f>IF(OR(F207="",G207=""),"",MAX(0,IF(H207&lt;&gt;"",H207,TODAY())-G207))</f>
        <v/>
      </c>
      <c r="K207" s="19" t="n"/>
      <c r="L207" s="19">
        <f>IF(J207="","",J207*IFERROR(INDEX(Equipamentos!$D$6:$D$405,MATCH($D207,Equipamentos!$A$6:$A$405,0)),0))</f>
        <v/>
      </c>
      <c r="M207" s="19" t="n"/>
      <c r="N207" s="16" t="n"/>
      <c r="O207" s="19" t="n"/>
      <c r="P207" s="19">
        <f>IF($A207="","",N(K207)+N(L207)+N(M207))</f>
        <v/>
      </c>
      <c r="Q207" s="19">
        <f>IF($A207="","",P207-N(O207))</f>
        <v/>
      </c>
      <c r="R207" s="16">
        <f>IF(OR($A207="",F207=""),"",IF(H207&lt;&gt;"",IF(Q207&gt;0,"DEVOLVIDO, A RECEBER","ENCERRADO"),IF(G207="","EM LOCAÇÃO",IF(TODAY()&gt;G207,"ATRASADO",IF(G207-TODAY()&lt;=3,"DEVOLVE EM 3 DIAS","EM LOCAÇÃO")))))</f>
        <v/>
      </c>
      <c r="S207" s="16" t="n"/>
    </row>
    <row r="208">
      <c r="A208" s="16" t="n"/>
      <c r="B208" s="16" t="n"/>
      <c r="C208" s="16" t="n"/>
      <c r="D208" s="16" t="n"/>
      <c r="E208" s="16">
        <f>IF($D208="","",IFERROR(INDEX(Equipamentos!$B$6:$B$405,MATCH($D208,Equipamentos!$A$6:$A$405,0)),"Código não cadastrado"))</f>
        <v/>
      </c>
      <c r="F208" s="17" t="n"/>
      <c r="G208" s="17" t="n"/>
      <c r="H208" s="17" t="n"/>
      <c r="I208" s="18">
        <f>IF(OR(F208="",G208=""),"",G208-F208)</f>
        <v/>
      </c>
      <c r="J208" s="18">
        <f>IF(OR(F208="",G208=""),"",MAX(0,IF(H208&lt;&gt;"",H208,TODAY())-G208))</f>
        <v/>
      </c>
      <c r="K208" s="19" t="n"/>
      <c r="L208" s="19">
        <f>IF(J208="","",J208*IFERROR(INDEX(Equipamentos!$D$6:$D$405,MATCH($D208,Equipamentos!$A$6:$A$405,0)),0))</f>
        <v/>
      </c>
      <c r="M208" s="19" t="n"/>
      <c r="N208" s="16" t="n"/>
      <c r="O208" s="19" t="n"/>
      <c r="P208" s="19">
        <f>IF($A208="","",N(K208)+N(L208)+N(M208))</f>
        <v/>
      </c>
      <c r="Q208" s="19">
        <f>IF($A208="","",P208-N(O208))</f>
        <v/>
      </c>
      <c r="R208" s="16">
        <f>IF(OR($A208="",F208=""),"",IF(H208&lt;&gt;"",IF(Q208&gt;0,"DEVOLVIDO, A RECEBER","ENCERRADO"),IF(G208="","EM LOCAÇÃO",IF(TODAY()&gt;G208,"ATRASADO",IF(G208-TODAY()&lt;=3,"DEVOLVE EM 3 DIAS","EM LOCAÇÃO")))))</f>
        <v/>
      </c>
      <c r="S208" s="16" t="n"/>
    </row>
    <row r="209">
      <c r="A209" s="16" t="n"/>
      <c r="B209" s="16" t="n"/>
      <c r="C209" s="16" t="n"/>
      <c r="D209" s="16" t="n"/>
      <c r="E209" s="16">
        <f>IF($D209="","",IFERROR(INDEX(Equipamentos!$B$6:$B$405,MATCH($D209,Equipamentos!$A$6:$A$405,0)),"Código não cadastrado"))</f>
        <v/>
      </c>
      <c r="F209" s="17" t="n"/>
      <c r="G209" s="17" t="n"/>
      <c r="H209" s="17" t="n"/>
      <c r="I209" s="18">
        <f>IF(OR(F209="",G209=""),"",G209-F209)</f>
        <v/>
      </c>
      <c r="J209" s="18">
        <f>IF(OR(F209="",G209=""),"",MAX(0,IF(H209&lt;&gt;"",H209,TODAY())-G209))</f>
        <v/>
      </c>
      <c r="K209" s="19" t="n"/>
      <c r="L209" s="19">
        <f>IF(J209="","",J209*IFERROR(INDEX(Equipamentos!$D$6:$D$405,MATCH($D209,Equipamentos!$A$6:$A$405,0)),0))</f>
        <v/>
      </c>
      <c r="M209" s="19" t="n"/>
      <c r="N209" s="16" t="n"/>
      <c r="O209" s="19" t="n"/>
      <c r="P209" s="19">
        <f>IF($A209="","",N(K209)+N(L209)+N(M209))</f>
        <v/>
      </c>
      <c r="Q209" s="19">
        <f>IF($A209="","",P209-N(O209))</f>
        <v/>
      </c>
      <c r="R209" s="16">
        <f>IF(OR($A209="",F209=""),"",IF(H209&lt;&gt;"",IF(Q209&gt;0,"DEVOLVIDO, A RECEBER","ENCERRADO"),IF(G209="","EM LOCAÇÃO",IF(TODAY()&gt;G209,"ATRASADO",IF(G209-TODAY()&lt;=3,"DEVOLVE EM 3 DIAS","EM LOCAÇÃO")))))</f>
        <v/>
      </c>
      <c r="S209" s="16" t="n"/>
    </row>
    <row r="210">
      <c r="A210" s="16" t="n"/>
      <c r="B210" s="16" t="n"/>
      <c r="C210" s="16" t="n"/>
      <c r="D210" s="16" t="n"/>
      <c r="E210" s="16">
        <f>IF($D210="","",IFERROR(INDEX(Equipamentos!$B$6:$B$405,MATCH($D210,Equipamentos!$A$6:$A$405,0)),"Código não cadastrado"))</f>
        <v/>
      </c>
      <c r="F210" s="17" t="n"/>
      <c r="G210" s="17" t="n"/>
      <c r="H210" s="17" t="n"/>
      <c r="I210" s="18">
        <f>IF(OR(F210="",G210=""),"",G210-F210)</f>
        <v/>
      </c>
      <c r="J210" s="18">
        <f>IF(OR(F210="",G210=""),"",MAX(0,IF(H210&lt;&gt;"",H210,TODAY())-G210))</f>
        <v/>
      </c>
      <c r="K210" s="19" t="n"/>
      <c r="L210" s="19">
        <f>IF(J210="","",J210*IFERROR(INDEX(Equipamentos!$D$6:$D$405,MATCH($D210,Equipamentos!$A$6:$A$405,0)),0))</f>
        <v/>
      </c>
      <c r="M210" s="19" t="n"/>
      <c r="N210" s="16" t="n"/>
      <c r="O210" s="19" t="n"/>
      <c r="P210" s="19">
        <f>IF($A210="","",N(K210)+N(L210)+N(M210))</f>
        <v/>
      </c>
      <c r="Q210" s="19">
        <f>IF($A210="","",P210-N(O210))</f>
        <v/>
      </c>
      <c r="R210" s="16">
        <f>IF(OR($A210="",F210=""),"",IF(H210&lt;&gt;"",IF(Q210&gt;0,"DEVOLVIDO, A RECEBER","ENCERRADO"),IF(G210="","EM LOCAÇÃO",IF(TODAY()&gt;G210,"ATRASADO",IF(G210-TODAY()&lt;=3,"DEVOLVE EM 3 DIAS","EM LOCAÇÃO")))))</f>
        <v/>
      </c>
      <c r="S210" s="16" t="n"/>
    </row>
    <row r="211">
      <c r="A211" s="16" t="n"/>
      <c r="B211" s="16" t="n"/>
      <c r="C211" s="16" t="n"/>
      <c r="D211" s="16" t="n"/>
      <c r="E211" s="16">
        <f>IF($D211="","",IFERROR(INDEX(Equipamentos!$B$6:$B$405,MATCH($D211,Equipamentos!$A$6:$A$405,0)),"Código não cadastrado"))</f>
        <v/>
      </c>
      <c r="F211" s="17" t="n"/>
      <c r="G211" s="17" t="n"/>
      <c r="H211" s="17" t="n"/>
      <c r="I211" s="18">
        <f>IF(OR(F211="",G211=""),"",G211-F211)</f>
        <v/>
      </c>
      <c r="J211" s="18">
        <f>IF(OR(F211="",G211=""),"",MAX(0,IF(H211&lt;&gt;"",H211,TODAY())-G211))</f>
        <v/>
      </c>
      <c r="K211" s="19" t="n"/>
      <c r="L211" s="19">
        <f>IF(J211="","",J211*IFERROR(INDEX(Equipamentos!$D$6:$D$405,MATCH($D211,Equipamentos!$A$6:$A$405,0)),0))</f>
        <v/>
      </c>
      <c r="M211" s="19" t="n"/>
      <c r="N211" s="16" t="n"/>
      <c r="O211" s="19" t="n"/>
      <c r="P211" s="19">
        <f>IF($A211="","",N(K211)+N(L211)+N(M211))</f>
        <v/>
      </c>
      <c r="Q211" s="19">
        <f>IF($A211="","",P211-N(O211))</f>
        <v/>
      </c>
      <c r="R211" s="16">
        <f>IF(OR($A211="",F211=""),"",IF(H211&lt;&gt;"",IF(Q211&gt;0,"DEVOLVIDO, A RECEBER","ENCERRADO"),IF(G211="","EM LOCAÇÃO",IF(TODAY()&gt;G211,"ATRASADO",IF(G211-TODAY()&lt;=3,"DEVOLVE EM 3 DIAS","EM LOCAÇÃO")))))</f>
        <v/>
      </c>
      <c r="S211" s="16" t="n"/>
    </row>
    <row r="212">
      <c r="A212" s="16" t="n"/>
      <c r="B212" s="16" t="n"/>
      <c r="C212" s="16" t="n"/>
      <c r="D212" s="16" t="n"/>
      <c r="E212" s="16">
        <f>IF($D212="","",IFERROR(INDEX(Equipamentos!$B$6:$B$405,MATCH($D212,Equipamentos!$A$6:$A$405,0)),"Código não cadastrado"))</f>
        <v/>
      </c>
      <c r="F212" s="17" t="n"/>
      <c r="G212" s="17" t="n"/>
      <c r="H212" s="17" t="n"/>
      <c r="I212" s="18">
        <f>IF(OR(F212="",G212=""),"",G212-F212)</f>
        <v/>
      </c>
      <c r="J212" s="18">
        <f>IF(OR(F212="",G212=""),"",MAX(0,IF(H212&lt;&gt;"",H212,TODAY())-G212))</f>
        <v/>
      </c>
      <c r="K212" s="19" t="n"/>
      <c r="L212" s="19">
        <f>IF(J212="","",J212*IFERROR(INDEX(Equipamentos!$D$6:$D$405,MATCH($D212,Equipamentos!$A$6:$A$405,0)),0))</f>
        <v/>
      </c>
      <c r="M212" s="19" t="n"/>
      <c r="N212" s="16" t="n"/>
      <c r="O212" s="19" t="n"/>
      <c r="P212" s="19">
        <f>IF($A212="","",N(K212)+N(L212)+N(M212))</f>
        <v/>
      </c>
      <c r="Q212" s="19">
        <f>IF($A212="","",P212-N(O212))</f>
        <v/>
      </c>
      <c r="R212" s="16">
        <f>IF(OR($A212="",F212=""),"",IF(H212&lt;&gt;"",IF(Q212&gt;0,"DEVOLVIDO, A RECEBER","ENCERRADO"),IF(G212="","EM LOCAÇÃO",IF(TODAY()&gt;G212,"ATRASADO",IF(G212-TODAY()&lt;=3,"DEVOLVE EM 3 DIAS","EM LOCAÇÃO")))))</f>
        <v/>
      </c>
      <c r="S212" s="16" t="n"/>
    </row>
    <row r="213">
      <c r="A213" s="16" t="n"/>
      <c r="B213" s="16" t="n"/>
      <c r="C213" s="16" t="n"/>
      <c r="D213" s="16" t="n"/>
      <c r="E213" s="16">
        <f>IF($D213="","",IFERROR(INDEX(Equipamentos!$B$6:$B$405,MATCH($D213,Equipamentos!$A$6:$A$405,0)),"Código não cadastrado"))</f>
        <v/>
      </c>
      <c r="F213" s="17" t="n"/>
      <c r="G213" s="17" t="n"/>
      <c r="H213" s="17" t="n"/>
      <c r="I213" s="18">
        <f>IF(OR(F213="",G213=""),"",G213-F213)</f>
        <v/>
      </c>
      <c r="J213" s="18">
        <f>IF(OR(F213="",G213=""),"",MAX(0,IF(H213&lt;&gt;"",H213,TODAY())-G213))</f>
        <v/>
      </c>
      <c r="K213" s="19" t="n"/>
      <c r="L213" s="19">
        <f>IF(J213="","",J213*IFERROR(INDEX(Equipamentos!$D$6:$D$405,MATCH($D213,Equipamentos!$A$6:$A$405,0)),0))</f>
        <v/>
      </c>
      <c r="M213" s="19" t="n"/>
      <c r="N213" s="16" t="n"/>
      <c r="O213" s="19" t="n"/>
      <c r="P213" s="19">
        <f>IF($A213="","",N(K213)+N(L213)+N(M213))</f>
        <v/>
      </c>
      <c r="Q213" s="19">
        <f>IF($A213="","",P213-N(O213))</f>
        <v/>
      </c>
      <c r="R213" s="16">
        <f>IF(OR($A213="",F213=""),"",IF(H213&lt;&gt;"",IF(Q213&gt;0,"DEVOLVIDO, A RECEBER","ENCERRADO"),IF(G213="","EM LOCAÇÃO",IF(TODAY()&gt;G213,"ATRASADO",IF(G213-TODAY()&lt;=3,"DEVOLVE EM 3 DIAS","EM LOCAÇÃO")))))</f>
        <v/>
      </c>
      <c r="S213" s="16" t="n"/>
    </row>
    <row r="214">
      <c r="A214" s="16" t="n"/>
      <c r="B214" s="16" t="n"/>
      <c r="C214" s="16" t="n"/>
      <c r="D214" s="16" t="n"/>
      <c r="E214" s="16">
        <f>IF($D214="","",IFERROR(INDEX(Equipamentos!$B$6:$B$405,MATCH($D214,Equipamentos!$A$6:$A$405,0)),"Código não cadastrado"))</f>
        <v/>
      </c>
      <c r="F214" s="17" t="n"/>
      <c r="G214" s="17" t="n"/>
      <c r="H214" s="17" t="n"/>
      <c r="I214" s="18">
        <f>IF(OR(F214="",G214=""),"",G214-F214)</f>
        <v/>
      </c>
      <c r="J214" s="18">
        <f>IF(OR(F214="",G214=""),"",MAX(0,IF(H214&lt;&gt;"",H214,TODAY())-G214))</f>
        <v/>
      </c>
      <c r="K214" s="19" t="n"/>
      <c r="L214" s="19">
        <f>IF(J214="","",J214*IFERROR(INDEX(Equipamentos!$D$6:$D$405,MATCH($D214,Equipamentos!$A$6:$A$405,0)),0))</f>
        <v/>
      </c>
      <c r="M214" s="19" t="n"/>
      <c r="N214" s="16" t="n"/>
      <c r="O214" s="19" t="n"/>
      <c r="P214" s="19">
        <f>IF($A214="","",N(K214)+N(L214)+N(M214))</f>
        <v/>
      </c>
      <c r="Q214" s="19">
        <f>IF($A214="","",P214-N(O214))</f>
        <v/>
      </c>
      <c r="R214" s="16">
        <f>IF(OR($A214="",F214=""),"",IF(H214&lt;&gt;"",IF(Q214&gt;0,"DEVOLVIDO, A RECEBER","ENCERRADO"),IF(G214="","EM LOCAÇÃO",IF(TODAY()&gt;G214,"ATRASADO",IF(G214-TODAY()&lt;=3,"DEVOLVE EM 3 DIAS","EM LOCAÇÃO")))))</f>
        <v/>
      </c>
      <c r="S214" s="16" t="n"/>
    </row>
    <row r="215">
      <c r="A215" s="16" t="n"/>
      <c r="B215" s="16" t="n"/>
      <c r="C215" s="16" t="n"/>
      <c r="D215" s="16" t="n"/>
      <c r="E215" s="16">
        <f>IF($D215="","",IFERROR(INDEX(Equipamentos!$B$6:$B$405,MATCH($D215,Equipamentos!$A$6:$A$405,0)),"Código não cadastrado"))</f>
        <v/>
      </c>
      <c r="F215" s="17" t="n"/>
      <c r="G215" s="17" t="n"/>
      <c r="H215" s="17" t="n"/>
      <c r="I215" s="18">
        <f>IF(OR(F215="",G215=""),"",G215-F215)</f>
        <v/>
      </c>
      <c r="J215" s="18">
        <f>IF(OR(F215="",G215=""),"",MAX(0,IF(H215&lt;&gt;"",H215,TODAY())-G215))</f>
        <v/>
      </c>
      <c r="K215" s="19" t="n"/>
      <c r="L215" s="19">
        <f>IF(J215="","",J215*IFERROR(INDEX(Equipamentos!$D$6:$D$405,MATCH($D215,Equipamentos!$A$6:$A$405,0)),0))</f>
        <v/>
      </c>
      <c r="M215" s="19" t="n"/>
      <c r="N215" s="16" t="n"/>
      <c r="O215" s="19" t="n"/>
      <c r="P215" s="19">
        <f>IF($A215="","",N(K215)+N(L215)+N(M215))</f>
        <v/>
      </c>
      <c r="Q215" s="19">
        <f>IF($A215="","",P215-N(O215))</f>
        <v/>
      </c>
      <c r="R215" s="16">
        <f>IF(OR($A215="",F215=""),"",IF(H215&lt;&gt;"",IF(Q215&gt;0,"DEVOLVIDO, A RECEBER","ENCERRADO"),IF(G215="","EM LOCAÇÃO",IF(TODAY()&gt;G215,"ATRASADO",IF(G215-TODAY()&lt;=3,"DEVOLVE EM 3 DIAS","EM LOCAÇÃO")))))</f>
        <v/>
      </c>
      <c r="S215" s="16" t="n"/>
    </row>
    <row r="216">
      <c r="A216" s="16" t="n"/>
      <c r="B216" s="16" t="n"/>
      <c r="C216" s="16" t="n"/>
      <c r="D216" s="16" t="n"/>
      <c r="E216" s="16">
        <f>IF($D216="","",IFERROR(INDEX(Equipamentos!$B$6:$B$405,MATCH($D216,Equipamentos!$A$6:$A$405,0)),"Código não cadastrado"))</f>
        <v/>
      </c>
      <c r="F216" s="17" t="n"/>
      <c r="G216" s="17" t="n"/>
      <c r="H216" s="17" t="n"/>
      <c r="I216" s="18">
        <f>IF(OR(F216="",G216=""),"",G216-F216)</f>
        <v/>
      </c>
      <c r="J216" s="18">
        <f>IF(OR(F216="",G216=""),"",MAX(0,IF(H216&lt;&gt;"",H216,TODAY())-G216))</f>
        <v/>
      </c>
      <c r="K216" s="19" t="n"/>
      <c r="L216" s="19">
        <f>IF(J216="","",J216*IFERROR(INDEX(Equipamentos!$D$6:$D$405,MATCH($D216,Equipamentos!$A$6:$A$405,0)),0))</f>
        <v/>
      </c>
      <c r="M216" s="19" t="n"/>
      <c r="N216" s="16" t="n"/>
      <c r="O216" s="19" t="n"/>
      <c r="P216" s="19">
        <f>IF($A216="","",N(K216)+N(L216)+N(M216))</f>
        <v/>
      </c>
      <c r="Q216" s="19">
        <f>IF($A216="","",P216-N(O216))</f>
        <v/>
      </c>
      <c r="R216" s="16">
        <f>IF(OR($A216="",F216=""),"",IF(H216&lt;&gt;"",IF(Q216&gt;0,"DEVOLVIDO, A RECEBER","ENCERRADO"),IF(G216="","EM LOCAÇÃO",IF(TODAY()&gt;G216,"ATRASADO",IF(G216-TODAY()&lt;=3,"DEVOLVE EM 3 DIAS","EM LOCAÇÃO")))))</f>
        <v/>
      </c>
      <c r="S216" s="16" t="n"/>
    </row>
    <row r="217">
      <c r="A217" s="16" t="n"/>
      <c r="B217" s="16" t="n"/>
      <c r="C217" s="16" t="n"/>
      <c r="D217" s="16" t="n"/>
      <c r="E217" s="16">
        <f>IF($D217="","",IFERROR(INDEX(Equipamentos!$B$6:$B$405,MATCH($D217,Equipamentos!$A$6:$A$405,0)),"Código não cadastrado"))</f>
        <v/>
      </c>
      <c r="F217" s="17" t="n"/>
      <c r="G217" s="17" t="n"/>
      <c r="H217" s="17" t="n"/>
      <c r="I217" s="18">
        <f>IF(OR(F217="",G217=""),"",G217-F217)</f>
        <v/>
      </c>
      <c r="J217" s="18">
        <f>IF(OR(F217="",G217=""),"",MAX(0,IF(H217&lt;&gt;"",H217,TODAY())-G217))</f>
        <v/>
      </c>
      <c r="K217" s="19" t="n"/>
      <c r="L217" s="19">
        <f>IF(J217="","",J217*IFERROR(INDEX(Equipamentos!$D$6:$D$405,MATCH($D217,Equipamentos!$A$6:$A$405,0)),0))</f>
        <v/>
      </c>
      <c r="M217" s="19" t="n"/>
      <c r="N217" s="16" t="n"/>
      <c r="O217" s="19" t="n"/>
      <c r="P217" s="19">
        <f>IF($A217="","",N(K217)+N(L217)+N(M217))</f>
        <v/>
      </c>
      <c r="Q217" s="19">
        <f>IF($A217="","",P217-N(O217))</f>
        <v/>
      </c>
      <c r="R217" s="16">
        <f>IF(OR($A217="",F217=""),"",IF(H217&lt;&gt;"",IF(Q217&gt;0,"DEVOLVIDO, A RECEBER","ENCERRADO"),IF(G217="","EM LOCAÇÃO",IF(TODAY()&gt;G217,"ATRASADO",IF(G217-TODAY()&lt;=3,"DEVOLVE EM 3 DIAS","EM LOCAÇÃO")))))</f>
        <v/>
      </c>
      <c r="S217" s="16" t="n"/>
    </row>
    <row r="218">
      <c r="A218" s="16" t="n"/>
      <c r="B218" s="16" t="n"/>
      <c r="C218" s="16" t="n"/>
      <c r="D218" s="16" t="n"/>
      <c r="E218" s="16">
        <f>IF($D218="","",IFERROR(INDEX(Equipamentos!$B$6:$B$405,MATCH($D218,Equipamentos!$A$6:$A$405,0)),"Código não cadastrado"))</f>
        <v/>
      </c>
      <c r="F218" s="17" t="n"/>
      <c r="G218" s="17" t="n"/>
      <c r="H218" s="17" t="n"/>
      <c r="I218" s="18">
        <f>IF(OR(F218="",G218=""),"",G218-F218)</f>
        <v/>
      </c>
      <c r="J218" s="18">
        <f>IF(OR(F218="",G218=""),"",MAX(0,IF(H218&lt;&gt;"",H218,TODAY())-G218))</f>
        <v/>
      </c>
      <c r="K218" s="19" t="n"/>
      <c r="L218" s="19">
        <f>IF(J218="","",J218*IFERROR(INDEX(Equipamentos!$D$6:$D$405,MATCH($D218,Equipamentos!$A$6:$A$405,0)),0))</f>
        <v/>
      </c>
      <c r="M218" s="19" t="n"/>
      <c r="N218" s="16" t="n"/>
      <c r="O218" s="19" t="n"/>
      <c r="P218" s="19">
        <f>IF($A218="","",N(K218)+N(L218)+N(M218))</f>
        <v/>
      </c>
      <c r="Q218" s="19">
        <f>IF($A218="","",P218-N(O218))</f>
        <v/>
      </c>
      <c r="R218" s="16">
        <f>IF(OR($A218="",F218=""),"",IF(H218&lt;&gt;"",IF(Q218&gt;0,"DEVOLVIDO, A RECEBER","ENCERRADO"),IF(G218="","EM LOCAÇÃO",IF(TODAY()&gt;G218,"ATRASADO",IF(G218-TODAY()&lt;=3,"DEVOLVE EM 3 DIAS","EM LOCAÇÃO")))))</f>
        <v/>
      </c>
      <c r="S218" s="16" t="n"/>
    </row>
    <row r="219">
      <c r="A219" s="16" t="n"/>
      <c r="B219" s="16" t="n"/>
      <c r="C219" s="16" t="n"/>
      <c r="D219" s="16" t="n"/>
      <c r="E219" s="16">
        <f>IF($D219="","",IFERROR(INDEX(Equipamentos!$B$6:$B$405,MATCH($D219,Equipamentos!$A$6:$A$405,0)),"Código não cadastrado"))</f>
        <v/>
      </c>
      <c r="F219" s="17" t="n"/>
      <c r="G219" s="17" t="n"/>
      <c r="H219" s="17" t="n"/>
      <c r="I219" s="18">
        <f>IF(OR(F219="",G219=""),"",G219-F219)</f>
        <v/>
      </c>
      <c r="J219" s="18">
        <f>IF(OR(F219="",G219=""),"",MAX(0,IF(H219&lt;&gt;"",H219,TODAY())-G219))</f>
        <v/>
      </c>
      <c r="K219" s="19" t="n"/>
      <c r="L219" s="19">
        <f>IF(J219="","",J219*IFERROR(INDEX(Equipamentos!$D$6:$D$405,MATCH($D219,Equipamentos!$A$6:$A$405,0)),0))</f>
        <v/>
      </c>
      <c r="M219" s="19" t="n"/>
      <c r="N219" s="16" t="n"/>
      <c r="O219" s="19" t="n"/>
      <c r="P219" s="19">
        <f>IF($A219="","",N(K219)+N(L219)+N(M219))</f>
        <v/>
      </c>
      <c r="Q219" s="19">
        <f>IF($A219="","",P219-N(O219))</f>
        <v/>
      </c>
      <c r="R219" s="16">
        <f>IF(OR($A219="",F219=""),"",IF(H219&lt;&gt;"",IF(Q219&gt;0,"DEVOLVIDO, A RECEBER","ENCERRADO"),IF(G219="","EM LOCAÇÃO",IF(TODAY()&gt;G219,"ATRASADO",IF(G219-TODAY()&lt;=3,"DEVOLVE EM 3 DIAS","EM LOCAÇÃO")))))</f>
        <v/>
      </c>
      <c r="S219" s="16" t="n"/>
    </row>
    <row r="220">
      <c r="A220" s="16" t="n"/>
      <c r="B220" s="16" t="n"/>
      <c r="C220" s="16" t="n"/>
      <c r="D220" s="16" t="n"/>
      <c r="E220" s="16">
        <f>IF($D220="","",IFERROR(INDEX(Equipamentos!$B$6:$B$405,MATCH($D220,Equipamentos!$A$6:$A$405,0)),"Código não cadastrado"))</f>
        <v/>
      </c>
      <c r="F220" s="17" t="n"/>
      <c r="G220" s="17" t="n"/>
      <c r="H220" s="17" t="n"/>
      <c r="I220" s="18">
        <f>IF(OR(F220="",G220=""),"",G220-F220)</f>
        <v/>
      </c>
      <c r="J220" s="18">
        <f>IF(OR(F220="",G220=""),"",MAX(0,IF(H220&lt;&gt;"",H220,TODAY())-G220))</f>
        <v/>
      </c>
      <c r="K220" s="19" t="n"/>
      <c r="L220" s="19">
        <f>IF(J220="","",J220*IFERROR(INDEX(Equipamentos!$D$6:$D$405,MATCH($D220,Equipamentos!$A$6:$A$405,0)),0))</f>
        <v/>
      </c>
      <c r="M220" s="19" t="n"/>
      <c r="N220" s="16" t="n"/>
      <c r="O220" s="19" t="n"/>
      <c r="P220" s="19">
        <f>IF($A220="","",N(K220)+N(L220)+N(M220))</f>
        <v/>
      </c>
      <c r="Q220" s="19">
        <f>IF($A220="","",P220-N(O220))</f>
        <v/>
      </c>
      <c r="R220" s="16">
        <f>IF(OR($A220="",F220=""),"",IF(H220&lt;&gt;"",IF(Q220&gt;0,"DEVOLVIDO, A RECEBER","ENCERRADO"),IF(G220="","EM LOCAÇÃO",IF(TODAY()&gt;G220,"ATRASADO",IF(G220-TODAY()&lt;=3,"DEVOLVE EM 3 DIAS","EM LOCAÇÃO")))))</f>
        <v/>
      </c>
      <c r="S220" s="16" t="n"/>
    </row>
    <row r="221">
      <c r="A221" s="16" t="n"/>
      <c r="B221" s="16" t="n"/>
      <c r="C221" s="16" t="n"/>
      <c r="D221" s="16" t="n"/>
      <c r="E221" s="16">
        <f>IF($D221="","",IFERROR(INDEX(Equipamentos!$B$6:$B$405,MATCH($D221,Equipamentos!$A$6:$A$405,0)),"Código não cadastrado"))</f>
        <v/>
      </c>
      <c r="F221" s="17" t="n"/>
      <c r="G221" s="17" t="n"/>
      <c r="H221" s="17" t="n"/>
      <c r="I221" s="18">
        <f>IF(OR(F221="",G221=""),"",G221-F221)</f>
        <v/>
      </c>
      <c r="J221" s="18">
        <f>IF(OR(F221="",G221=""),"",MAX(0,IF(H221&lt;&gt;"",H221,TODAY())-G221))</f>
        <v/>
      </c>
      <c r="K221" s="19" t="n"/>
      <c r="L221" s="19">
        <f>IF(J221="","",J221*IFERROR(INDEX(Equipamentos!$D$6:$D$405,MATCH($D221,Equipamentos!$A$6:$A$405,0)),0))</f>
        <v/>
      </c>
      <c r="M221" s="19" t="n"/>
      <c r="N221" s="16" t="n"/>
      <c r="O221" s="19" t="n"/>
      <c r="P221" s="19">
        <f>IF($A221="","",N(K221)+N(L221)+N(M221))</f>
        <v/>
      </c>
      <c r="Q221" s="19">
        <f>IF($A221="","",P221-N(O221))</f>
        <v/>
      </c>
      <c r="R221" s="16">
        <f>IF(OR($A221="",F221=""),"",IF(H221&lt;&gt;"",IF(Q221&gt;0,"DEVOLVIDO, A RECEBER","ENCERRADO"),IF(G221="","EM LOCAÇÃO",IF(TODAY()&gt;G221,"ATRASADO",IF(G221-TODAY()&lt;=3,"DEVOLVE EM 3 DIAS","EM LOCAÇÃO")))))</f>
        <v/>
      </c>
      <c r="S221" s="16" t="n"/>
    </row>
    <row r="222">
      <c r="A222" s="16" t="n"/>
      <c r="B222" s="16" t="n"/>
      <c r="C222" s="16" t="n"/>
      <c r="D222" s="16" t="n"/>
      <c r="E222" s="16">
        <f>IF($D222="","",IFERROR(INDEX(Equipamentos!$B$6:$B$405,MATCH($D222,Equipamentos!$A$6:$A$405,0)),"Código não cadastrado"))</f>
        <v/>
      </c>
      <c r="F222" s="17" t="n"/>
      <c r="G222" s="17" t="n"/>
      <c r="H222" s="17" t="n"/>
      <c r="I222" s="18">
        <f>IF(OR(F222="",G222=""),"",G222-F222)</f>
        <v/>
      </c>
      <c r="J222" s="18">
        <f>IF(OR(F222="",G222=""),"",MAX(0,IF(H222&lt;&gt;"",H222,TODAY())-G222))</f>
        <v/>
      </c>
      <c r="K222" s="19" t="n"/>
      <c r="L222" s="19">
        <f>IF(J222="","",J222*IFERROR(INDEX(Equipamentos!$D$6:$D$405,MATCH($D222,Equipamentos!$A$6:$A$405,0)),0))</f>
        <v/>
      </c>
      <c r="M222" s="19" t="n"/>
      <c r="N222" s="16" t="n"/>
      <c r="O222" s="19" t="n"/>
      <c r="P222" s="19">
        <f>IF($A222="","",N(K222)+N(L222)+N(M222))</f>
        <v/>
      </c>
      <c r="Q222" s="19">
        <f>IF($A222="","",P222-N(O222))</f>
        <v/>
      </c>
      <c r="R222" s="16">
        <f>IF(OR($A222="",F222=""),"",IF(H222&lt;&gt;"",IF(Q222&gt;0,"DEVOLVIDO, A RECEBER","ENCERRADO"),IF(G222="","EM LOCAÇÃO",IF(TODAY()&gt;G222,"ATRASADO",IF(G222-TODAY()&lt;=3,"DEVOLVE EM 3 DIAS","EM LOCAÇÃO")))))</f>
        <v/>
      </c>
      <c r="S222" s="16" t="n"/>
    </row>
    <row r="223">
      <c r="A223" s="16" t="n"/>
      <c r="B223" s="16" t="n"/>
      <c r="C223" s="16" t="n"/>
      <c r="D223" s="16" t="n"/>
      <c r="E223" s="16">
        <f>IF($D223="","",IFERROR(INDEX(Equipamentos!$B$6:$B$405,MATCH($D223,Equipamentos!$A$6:$A$405,0)),"Código não cadastrado"))</f>
        <v/>
      </c>
      <c r="F223" s="17" t="n"/>
      <c r="G223" s="17" t="n"/>
      <c r="H223" s="17" t="n"/>
      <c r="I223" s="18">
        <f>IF(OR(F223="",G223=""),"",G223-F223)</f>
        <v/>
      </c>
      <c r="J223" s="18">
        <f>IF(OR(F223="",G223=""),"",MAX(0,IF(H223&lt;&gt;"",H223,TODAY())-G223))</f>
        <v/>
      </c>
      <c r="K223" s="19" t="n"/>
      <c r="L223" s="19">
        <f>IF(J223="","",J223*IFERROR(INDEX(Equipamentos!$D$6:$D$405,MATCH($D223,Equipamentos!$A$6:$A$405,0)),0))</f>
        <v/>
      </c>
      <c r="M223" s="19" t="n"/>
      <c r="N223" s="16" t="n"/>
      <c r="O223" s="19" t="n"/>
      <c r="P223" s="19">
        <f>IF($A223="","",N(K223)+N(L223)+N(M223))</f>
        <v/>
      </c>
      <c r="Q223" s="19">
        <f>IF($A223="","",P223-N(O223))</f>
        <v/>
      </c>
      <c r="R223" s="16">
        <f>IF(OR($A223="",F223=""),"",IF(H223&lt;&gt;"",IF(Q223&gt;0,"DEVOLVIDO, A RECEBER","ENCERRADO"),IF(G223="","EM LOCAÇÃO",IF(TODAY()&gt;G223,"ATRASADO",IF(G223-TODAY()&lt;=3,"DEVOLVE EM 3 DIAS","EM LOCAÇÃO")))))</f>
        <v/>
      </c>
      <c r="S223" s="16" t="n"/>
    </row>
    <row r="224">
      <c r="A224" s="16" t="n"/>
      <c r="B224" s="16" t="n"/>
      <c r="C224" s="16" t="n"/>
      <c r="D224" s="16" t="n"/>
      <c r="E224" s="16">
        <f>IF($D224="","",IFERROR(INDEX(Equipamentos!$B$6:$B$405,MATCH($D224,Equipamentos!$A$6:$A$405,0)),"Código não cadastrado"))</f>
        <v/>
      </c>
      <c r="F224" s="17" t="n"/>
      <c r="G224" s="17" t="n"/>
      <c r="H224" s="17" t="n"/>
      <c r="I224" s="18">
        <f>IF(OR(F224="",G224=""),"",G224-F224)</f>
        <v/>
      </c>
      <c r="J224" s="18">
        <f>IF(OR(F224="",G224=""),"",MAX(0,IF(H224&lt;&gt;"",H224,TODAY())-G224))</f>
        <v/>
      </c>
      <c r="K224" s="19" t="n"/>
      <c r="L224" s="19">
        <f>IF(J224="","",J224*IFERROR(INDEX(Equipamentos!$D$6:$D$405,MATCH($D224,Equipamentos!$A$6:$A$405,0)),0))</f>
        <v/>
      </c>
      <c r="M224" s="19" t="n"/>
      <c r="N224" s="16" t="n"/>
      <c r="O224" s="19" t="n"/>
      <c r="P224" s="19">
        <f>IF($A224="","",N(K224)+N(L224)+N(M224))</f>
        <v/>
      </c>
      <c r="Q224" s="19">
        <f>IF($A224="","",P224-N(O224))</f>
        <v/>
      </c>
      <c r="R224" s="16">
        <f>IF(OR($A224="",F224=""),"",IF(H224&lt;&gt;"",IF(Q224&gt;0,"DEVOLVIDO, A RECEBER","ENCERRADO"),IF(G224="","EM LOCAÇÃO",IF(TODAY()&gt;G224,"ATRASADO",IF(G224-TODAY()&lt;=3,"DEVOLVE EM 3 DIAS","EM LOCAÇÃO")))))</f>
        <v/>
      </c>
      <c r="S224" s="16" t="n"/>
    </row>
    <row r="225">
      <c r="A225" s="16" t="n"/>
      <c r="B225" s="16" t="n"/>
      <c r="C225" s="16" t="n"/>
      <c r="D225" s="16" t="n"/>
      <c r="E225" s="16">
        <f>IF($D225="","",IFERROR(INDEX(Equipamentos!$B$6:$B$405,MATCH($D225,Equipamentos!$A$6:$A$405,0)),"Código não cadastrado"))</f>
        <v/>
      </c>
      <c r="F225" s="17" t="n"/>
      <c r="G225" s="17" t="n"/>
      <c r="H225" s="17" t="n"/>
      <c r="I225" s="18">
        <f>IF(OR(F225="",G225=""),"",G225-F225)</f>
        <v/>
      </c>
      <c r="J225" s="18">
        <f>IF(OR(F225="",G225=""),"",MAX(0,IF(H225&lt;&gt;"",H225,TODAY())-G225))</f>
        <v/>
      </c>
      <c r="K225" s="19" t="n"/>
      <c r="L225" s="19">
        <f>IF(J225="","",J225*IFERROR(INDEX(Equipamentos!$D$6:$D$405,MATCH($D225,Equipamentos!$A$6:$A$405,0)),0))</f>
        <v/>
      </c>
      <c r="M225" s="19" t="n"/>
      <c r="N225" s="16" t="n"/>
      <c r="O225" s="19" t="n"/>
      <c r="P225" s="19">
        <f>IF($A225="","",N(K225)+N(L225)+N(M225))</f>
        <v/>
      </c>
      <c r="Q225" s="19">
        <f>IF($A225="","",P225-N(O225))</f>
        <v/>
      </c>
      <c r="R225" s="16">
        <f>IF(OR($A225="",F225=""),"",IF(H225&lt;&gt;"",IF(Q225&gt;0,"DEVOLVIDO, A RECEBER","ENCERRADO"),IF(G225="","EM LOCAÇÃO",IF(TODAY()&gt;G225,"ATRASADO",IF(G225-TODAY()&lt;=3,"DEVOLVE EM 3 DIAS","EM LOCAÇÃO")))))</f>
        <v/>
      </c>
      <c r="S225" s="16" t="n"/>
    </row>
    <row r="226">
      <c r="A226" s="16" t="n"/>
      <c r="B226" s="16" t="n"/>
      <c r="C226" s="16" t="n"/>
      <c r="D226" s="16" t="n"/>
      <c r="E226" s="16">
        <f>IF($D226="","",IFERROR(INDEX(Equipamentos!$B$6:$B$405,MATCH($D226,Equipamentos!$A$6:$A$405,0)),"Código não cadastrado"))</f>
        <v/>
      </c>
      <c r="F226" s="17" t="n"/>
      <c r="G226" s="17" t="n"/>
      <c r="H226" s="17" t="n"/>
      <c r="I226" s="18">
        <f>IF(OR(F226="",G226=""),"",G226-F226)</f>
        <v/>
      </c>
      <c r="J226" s="18">
        <f>IF(OR(F226="",G226=""),"",MAX(0,IF(H226&lt;&gt;"",H226,TODAY())-G226))</f>
        <v/>
      </c>
      <c r="K226" s="19" t="n"/>
      <c r="L226" s="19">
        <f>IF(J226="","",J226*IFERROR(INDEX(Equipamentos!$D$6:$D$405,MATCH($D226,Equipamentos!$A$6:$A$405,0)),0))</f>
        <v/>
      </c>
      <c r="M226" s="19" t="n"/>
      <c r="N226" s="16" t="n"/>
      <c r="O226" s="19" t="n"/>
      <c r="P226" s="19">
        <f>IF($A226="","",N(K226)+N(L226)+N(M226))</f>
        <v/>
      </c>
      <c r="Q226" s="19">
        <f>IF($A226="","",P226-N(O226))</f>
        <v/>
      </c>
      <c r="R226" s="16">
        <f>IF(OR($A226="",F226=""),"",IF(H226&lt;&gt;"",IF(Q226&gt;0,"DEVOLVIDO, A RECEBER","ENCERRADO"),IF(G226="","EM LOCAÇÃO",IF(TODAY()&gt;G226,"ATRASADO",IF(G226-TODAY()&lt;=3,"DEVOLVE EM 3 DIAS","EM LOCAÇÃO")))))</f>
        <v/>
      </c>
      <c r="S226" s="16" t="n"/>
    </row>
    <row r="227">
      <c r="A227" s="16" t="n"/>
      <c r="B227" s="16" t="n"/>
      <c r="C227" s="16" t="n"/>
      <c r="D227" s="16" t="n"/>
      <c r="E227" s="16">
        <f>IF($D227="","",IFERROR(INDEX(Equipamentos!$B$6:$B$405,MATCH($D227,Equipamentos!$A$6:$A$405,0)),"Código não cadastrado"))</f>
        <v/>
      </c>
      <c r="F227" s="17" t="n"/>
      <c r="G227" s="17" t="n"/>
      <c r="H227" s="17" t="n"/>
      <c r="I227" s="18">
        <f>IF(OR(F227="",G227=""),"",G227-F227)</f>
        <v/>
      </c>
      <c r="J227" s="18">
        <f>IF(OR(F227="",G227=""),"",MAX(0,IF(H227&lt;&gt;"",H227,TODAY())-G227))</f>
        <v/>
      </c>
      <c r="K227" s="19" t="n"/>
      <c r="L227" s="19">
        <f>IF(J227="","",J227*IFERROR(INDEX(Equipamentos!$D$6:$D$405,MATCH($D227,Equipamentos!$A$6:$A$405,0)),0))</f>
        <v/>
      </c>
      <c r="M227" s="19" t="n"/>
      <c r="N227" s="16" t="n"/>
      <c r="O227" s="19" t="n"/>
      <c r="P227" s="19">
        <f>IF($A227="","",N(K227)+N(L227)+N(M227))</f>
        <v/>
      </c>
      <c r="Q227" s="19">
        <f>IF($A227="","",P227-N(O227))</f>
        <v/>
      </c>
      <c r="R227" s="16">
        <f>IF(OR($A227="",F227=""),"",IF(H227&lt;&gt;"",IF(Q227&gt;0,"DEVOLVIDO, A RECEBER","ENCERRADO"),IF(G227="","EM LOCAÇÃO",IF(TODAY()&gt;G227,"ATRASADO",IF(G227-TODAY()&lt;=3,"DEVOLVE EM 3 DIAS","EM LOCAÇÃO")))))</f>
        <v/>
      </c>
      <c r="S227" s="16" t="n"/>
    </row>
    <row r="228">
      <c r="A228" s="16" t="n"/>
      <c r="B228" s="16" t="n"/>
      <c r="C228" s="16" t="n"/>
      <c r="D228" s="16" t="n"/>
      <c r="E228" s="16">
        <f>IF($D228="","",IFERROR(INDEX(Equipamentos!$B$6:$B$405,MATCH($D228,Equipamentos!$A$6:$A$405,0)),"Código não cadastrado"))</f>
        <v/>
      </c>
      <c r="F228" s="17" t="n"/>
      <c r="G228" s="17" t="n"/>
      <c r="H228" s="17" t="n"/>
      <c r="I228" s="18">
        <f>IF(OR(F228="",G228=""),"",G228-F228)</f>
        <v/>
      </c>
      <c r="J228" s="18">
        <f>IF(OR(F228="",G228=""),"",MAX(0,IF(H228&lt;&gt;"",H228,TODAY())-G228))</f>
        <v/>
      </c>
      <c r="K228" s="19" t="n"/>
      <c r="L228" s="19">
        <f>IF(J228="","",J228*IFERROR(INDEX(Equipamentos!$D$6:$D$405,MATCH($D228,Equipamentos!$A$6:$A$405,0)),0))</f>
        <v/>
      </c>
      <c r="M228" s="19" t="n"/>
      <c r="N228" s="16" t="n"/>
      <c r="O228" s="19" t="n"/>
      <c r="P228" s="19">
        <f>IF($A228="","",N(K228)+N(L228)+N(M228))</f>
        <v/>
      </c>
      <c r="Q228" s="19">
        <f>IF($A228="","",P228-N(O228))</f>
        <v/>
      </c>
      <c r="R228" s="16">
        <f>IF(OR($A228="",F228=""),"",IF(H228&lt;&gt;"",IF(Q228&gt;0,"DEVOLVIDO, A RECEBER","ENCERRADO"),IF(G228="","EM LOCAÇÃO",IF(TODAY()&gt;G228,"ATRASADO",IF(G228-TODAY()&lt;=3,"DEVOLVE EM 3 DIAS","EM LOCAÇÃO")))))</f>
        <v/>
      </c>
      <c r="S228" s="16" t="n"/>
    </row>
    <row r="229">
      <c r="A229" s="16" t="n"/>
      <c r="B229" s="16" t="n"/>
      <c r="C229" s="16" t="n"/>
      <c r="D229" s="16" t="n"/>
      <c r="E229" s="16">
        <f>IF($D229="","",IFERROR(INDEX(Equipamentos!$B$6:$B$405,MATCH($D229,Equipamentos!$A$6:$A$405,0)),"Código não cadastrado"))</f>
        <v/>
      </c>
      <c r="F229" s="17" t="n"/>
      <c r="G229" s="17" t="n"/>
      <c r="H229" s="17" t="n"/>
      <c r="I229" s="18">
        <f>IF(OR(F229="",G229=""),"",G229-F229)</f>
        <v/>
      </c>
      <c r="J229" s="18">
        <f>IF(OR(F229="",G229=""),"",MAX(0,IF(H229&lt;&gt;"",H229,TODAY())-G229))</f>
        <v/>
      </c>
      <c r="K229" s="19" t="n"/>
      <c r="L229" s="19">
        <f>IF(J229="","",J229*IFERROR(INDEX(Equipamentos!$D$6:$D$405,MATCH($D229,Equipamentos!$A$6:$A$405,0)),0))</f>
        <v/>
      </c>
      <c r="M229" s="19" t="n"/>
      <c r="N229" s="16" t="n"/>
      <c r="O229" s="19" t="n"/>
      <c r="P229" s="19">
        <f>IF($A229="","",N(K229)+N(L229)+N(M229))</f>
        <v/>
      </c>
      <c r="Q229" s="19">
        <f>IF($A229="","",P229-N(O229))</f>
        <v/>
      </c>
      <c r="R229" s="16">
        <f>IF(OR($A229="",F229=""),"",IF(H229&lt;&gt;"",IF(Q229&gt;0,"DEVOLVIDO, A RECEBER","ENCERRADO"),IF(G229="","EM LOCAÇÃO",IF(TODAY()&gt;G229,"ATRASADO",IF(G229-TODAY()&lt;=3,"DEVOLVE EM 3 DIAS","EM LOCAÇÃO")))))</f>
        <v/>
      </c>
      <c r="S229" s="16" t="n"/>
    </row>
    <row r="230">
      <c r="A230" s="16" t="n"/>
      <c r="B230" s="16" t="n"/>
      <c r="C230" s="16" t="n"/>
      <c r="D230" s="16" t="n"/>
      <c r="E230" s="16">
        <f>IF($D230="","",IFERROR(INDEX(Equipamentos!$B$6:$B$405,MATCH($D230,Equipamentos!$A$6:$A$405,0)),"Código não cadastrado"))</f>
        <v/>
      </c>
      <c r="F230" s="17" t="n"/>
      <c r="G230" s="17" t="n"/>
      <c r="H230" s="17" t="n"/>
      <c r="I230" s="18">
        <f>IF(OR(F230="",G230=""),"",G230-F230)</f>
        <v/>
      </c>
      <c r="J230" s="18">
        <f>IF(OR(F230="",G230=""),"",MAX(0,IF(H230&lt;&gt;"",H230,TODAY())-G230))</f>
        <v/>
      </c>
      <c r="K230" s="19" t="n"/>
      <c r="L230" s="19">
        <f>IF(J230="","",J230*IFERROR(INDEX(Equipamentos!$D$6:$D$405,MATCH($D230,Equipamentos!$A$6:$A$405,0)),0))</f>
        <v/>
      </c>
      <c r="M230" s="19" t="n"/>
      <c r="N230" s="16" t="n"/>
      <c r="O230" s="19" t="n"/>
      <c r="P230" s="19">
        <f>IF($A230="","",N(K230)+N(L230)+N(M230))</f>
        <v/>
      </c>
      <c r="Q230" s="19">
        <f>IF($A230="","",P230-N(O230))</f>
        <v/>
      </c>
      <c r="R230" s="16">
        <f>IF(OR($A230="",F230=""),"",IF(H230&lt;&gt;"",IF(Q230&gt;0,"DEVOLVIDO, A RECEBER","ENCERRADO"),IF(G230="","EM LOCAÇÃO",IF(TODAY()&gt;G230,"ATRASADO",IF(G230-TODAY()&lt;=3,"DEVOLVE EM 3 DIAS","EM LOCAÇÃO")))))</f>
        <v/>
      </c>
      <c r="S230" s="16" t="n"/>
    </row>
    <row r="231">
      <c r="A231" s="16" t="n"/>
      <c r="B231" s="16" t="n"/>
      <c r="C231" s="16" t="n"/>
      <c r="D231" s="16" t="n"/>
      <c r="E231" s="16">
        <f>IF($D231="","",IFERROR(INDEX(Equipamentos!$B$6:$B$405,MATCH($D231,Equipamentos!$A$6:$A$405,0)),"Código não cadastrado"))</f>
        <v/>
      </c>
      <c r="F231" s="17" t="n"/>
      <c r="G231" s="17" t="n"/>
      <c r="H231" s="17" t="n"/>
      <c r="I231" s="18">
        <f>IF(OR(F231="",G231=""),"",G231-F231)</f>
        <v/>
      </c>
      <c r="J231" s="18">
        <f>IF(OR(F231="",G231=""),"",MAX(0,IF(H231&lt;&gt;"",H231,TODAY())-G231))</f>
        <v/>
      </c>
      <c r="K231" s="19" t="n"/>
      <c r="L231" s="19">
        <f>IF(J231="","",J231*IFERROR(INDEX(Equipamentos!$D$6:$D$405,MATCH($D231,Equipamentos!$A$6:$A$405,0)),0))</f>
        <v/>
      </c>
      <c r="M231" s="19" t="n"/>
      <c r="N231" s="16" t="n"/>
      <c r="O231" s="19" t="n"/>
      <c r="P231" s="19">
        <f>IF($A231="","",N(K231)+N(L231)+N(M231))</f>
        <v/>
      </c>
      <c r="Q231" s="19">
        <f>IF($A231="","",P231-N(O231))</f>
        <v/>
      </c>
      <c r="R231" s="16">
        <f>IF(OR($A231="",F231=""),"",IF(H231&lt;&gt;"",IF(Q231&gt;0,"DEVOLVIDO, A RECEBER","ENCERRADO"),IF(G231="","EM LOCAÇÃO",IF(TODAY()&gt;G231,"ATRASADO",IF(G231-TODAY()&lt;=3,"DEVOLVE EM 3 DIAS","EM LOCAÇÃO")))))</f>
        <v/>
      </c>
      <c r="S231" s="16" t="n"/>
    </row>
    <row r="232">
      <c r="A232" s="16" t="n"/>
      <c r="B232" s="16" t="n"/>
      <c r="C232" s="16" t="n"/>
      <c r="D232" s="16" t="n"/>
      <c r="E232" s="16">
        <f>IF($D232="","",IFERROR(INDEX(Equipamentos!$B$6:$B$405,MATCH($D232,Equipamentos!$A$6:$A$405,0)),"Código não cadastrado"))</f>
        <v/>
      </c>
      <c r="F232" s="17" t="n"/>
      <c r="G232" s="17" t="n"/>
      <c r="H232" s="17" t="n"/>
      <c r="I232" s="18">
        <f>IF(OR(F232="",G232=""),"",G232-F232)</f>
        <v/>
      </c>
      <c r="J232" s="18">
        <f>IF(OR(F232="",G232=""),"",MAX(0,IF(H232&lt;&gt;"",H232,TODAY())-G232))</f>
        <v/>
      </c>
      <c r="K232" s="19" t="n"/>
      <c r="L232" s="19">
        <f>IF(J232="","",J232*IFERROR(INDEX(Equipamentos!$D$6:$D$405,MATCH($D232,Equipamentos!$A$6:$A$405,0)),0))</f>
        <v/>
      </c>
      <c r="M232" s="19" t="n"/>
      <c r="N232" s="16" t="n"/>
      <c r="O232" s="19" t="n"/>
      <c r="P232" s="19">
        <f>IF($A232="","",N(K232)+N(L232)+N(M232))</f>
        <v/>
      </c>
      <c r="Q232" s="19">
        <f>IF($A232="","",P232-N(O232))</f>
        <v/>
      </c>
      <c r="R232" s="16">
        <f>IF(OR($A232="",F232=""),"",IF(H232&lt;&gt;"",IF(Q232&gt;0,"DEVOLVIDO, A RECEBER","ENCERRADO"),IF(G232="","EM LOCAÇÃO",IF(TODAY()&gt;G232,"ATRASADO",IF(G232-TODAY()&lt;=3,"DEVOLVE EM 3 DIAS","EM LOCAÇÃO")))))</f>
        <v/>
      </c>
      <c r="S232" s="16" t="n"/>
    </row>
    <row r="233">
      <c r="A233" s="16" t="n"/>
      <c r="B233" s="16" t="n"/>
      <c r="C233" s="16" t="n"/>
      <c r="D233" s="16" t="n"/>
      <c r="E233" s="16">
        <f>IF($D233="","",IFERROR(INDEX(Equipamentos!$B$6:$B$405,MATCH($D233,Equipamentos!$A$6:$A$405,0)),"Código não cadastrado"))</f>
        <v/>
      </c>
      <c r="F233" s="17" t="n"/>
      <c r="G233" s="17" t="n"/>
      <c r="H233" s="17" t="n"/>
      <c r="I233" s="18">
        <f>IF(OR(F233="",G233=""),"",G233-F233)</f>
        <v/>
      </c>
      <c r="J233" s="18">
        <f>IF(OR(F233="",G233=""),"",MAX(0,IF(H233&lt;&gt;"",H233,TODAY())-G233))</f>
        <v/>
      </c>
      <c r="K233" s="19" t="n"/>
      <c r="L233" s="19">
        <f>IF(J233="","",J233*IFERROR(INDEX(Equipamentos!$D$6:$D$405,MATCH($D233,Equipamentos!$A$6:$A$405,0)),0))</f>
        <v/>
      </c>
      <c r="M233" s="19" t="n"/>
      <c r="N233" s="16" t="n"/>
      <c r="O233" s="19" t="n"/>
      <c r="P233" s="19">
        <f>IF($A233="","",N(K233)+N(L233)+N(M233))</f>
        <v/>
      </c>
      <c r="Q233" s="19">
        <f>IF($A233="","",P233-N(O233))</f>
        <v/>
      </c>
      <c r="R233" s="16">
        <f>IF(OR($A233="",F233=""),"",IF(H233&lt;&gt;"",IF(Q233&gt;0,"DEVOLVIDO, A RECEBER","ENCERRADO"),IF(G233="","EM LOCAÇÃO",IF(TODAY()&gt;G233,"ATRASADO",IF(G233-TODAY()&lt;=3,"DEVOLVE EM 3 DIAS","EM LOCAÇÃO")))))</f>
        <v/>
      </c>
      <c r="S233" s="16" t="n"/>
    </row>
    <row r="234">
      <c r="A234" s="16" t="n"/>
      <c r="B234" s="16" t="n"/>
      <c r="C234" s="16" t="n"/>
      <c r="D234" s="16" t="n"/>
      <c r="E234" s="16">
        <f>IF($D234="","",IFERROR(INDEX(Equipamentos!$B$6:$B$405,MATCH($D234,Equipamentos!$A$6:$A$405,0)),"Código não cadastrado"))</f>
        <v/>
      </c>
      <c r="F234" s="17" t="n"/>
      <c r="G234" s="17" t="n"/>
      <c r="H234" s="17" t="n"/>
      <c r="I234" s="18">
        <f>IF(OR(F234="",G234=""),"",G234-F234)</f>
        <v/>
      </c>
      <c r="J234" s="18">
        <f>IF(OR(F234="",G234=""),"",MAX(0,IF(H234&lt;&gt;"",H234,TODAY())-G234))</f>
        <v/>
      </c>
      <c r="K234" s="19" t="n"/>
      <c r="L234" s="19">
        <f>IF(J234="","",J234*IFERROR(INDEX(Equipamentos!$D$6:$D$405,MATCH($D234,Equipamentos!$A$6:$A$405,0)),0))</f>
        <v/>
      </c>
      <c r="M234" s="19" t="n"/>
      <c r="N234" s="16" t="n"/>
      <c r="O234" s="19" t="n"/>
      <c r="P234" s="19">
        <f>IF($A234="","",N(K234)+N(L234)+N(M234))</f>
        <v/>
      </c>
      <c r="Q234" s="19">
        <f>IF($A234="","",P234-N(O234))</f>
        <v/>
      </c>
      <c r="R234" s="16">
        <f>IF(OR($A234="",F234=""),"",IF(H234&lt;&gt;"",IF(Q234&gt;0,"DEVOLVIDO, A RECEBER","ENCERRADO"),IF(G234="","EM LOCAÇÃO",IF(TODAY()&gt;G234,"ATRASADO",IF(G234-TODAY()&lt;=3,"DEVOLVE EM 3 DIAS","EM LOCAÇÃO")))))</f>
        <v/>
      </c>
      <c r="S234" s="16" t="n"/>
    </row>
    <row r="235">
      <c r="A235" s="16" t="n"/>
      <c r="B235" s="16" t="n"/>
      <c r="C235" s="16" t="n"/>
      <c r="D235" s="16" t="n"/>
      <c r="E235" s="16">
        <f>IF($D235="","",IFERROR(INDEX(Equipamentos!$B$6:$B$405,MATCH($D235,Equipamentos!$A$6:$A$405,0)),"Código não cadastrado"))</f>
        <v/>
      </c>
      <c r="F235" s="17" t="n"/>
      <c r="G235" s="17" t="n"/>
      <c r="H235" s="17" t="n"/>
      <c r="I235" s="18">
        <f>IF(OR(F235="",G235=""),"",G235-F235)</f>
        <v/>
      </c>
      <c r="J235" s="18">
        <f>IF(OR(F235="",G235=""),"",MAX(0,IF(H235&lt;&gt;"",H235,TODAY())-G235))</f>
        <v/>
      </c>
      <c r="K235" s="19" t="n"/>
      <c r="L235" s="19">
        <f>IF(J235="","",J235*IFERROR(INDEX(Equipamentos!$D$6:$D$405,MATCH($D235,Equipamentos!$A$6:$A$405,0)),0))</f>
        <v/>
      </c>
      <c r="M235" s="19" t="n"/>
      <c r="N235" s="16" t="n"/>
      <c r="O235" s="19" t="n"/>
      <c r="P235" s="19">
        <f>IF($A235="","",N(K235)+N(L235)+N(M235))</f>
        <v/>
      </c>
      <c r="Q235" s="19">
        <f>IF($A235="","",P235-N(O235))</f>
        <v/>
      </c>
      <c r="R235" s="16">
        <f>IF(OR($A235="",F235=""),"",IF(H235&lt;&gt;"",IF(Q235&gt;0,"DEVOLVIDO, A RECEBER","ENCERRADO"),IF(G235="","EM LOCAÇÃO",IF(TODAY()&gt;G235,"ATRASADO",IF(G235-TODAY()&lt;=3,"DEVOLVE EM 3 DIAS","EM LOCAÇÃO")))))</f>
        <v/>
      </c>
      <c r="S235" s="16" t="n"/>
    </row>
    <row r="236">
      <c r="A236" s="16" t="n"/>
      <c r="B236" s="16" t="n"/>
      <c r="C236" s="16" t="n"/>
      <c r="D236" s="16" t="n"/>
      <c r="E236" s="16">
        <f>IF($D236="","",IFERROR(INDEX(Equipamentos!$B$6:$B$405,MATCH($D236,Equipamentos!$A$6:$A$405,0)),"Código não cadastrado"))</f>
        <v/>
      </c>
      <c r="F236" s="17" t="n"/>
      <c r="G236" s="17" t="n"/>
      <c r="H236" s="17" t="n"/>
      <c r="I236" s="18">
        <f>IF(OR(F236="",G236=""),"",G236-F236)</f>
        <v/>
      </c>
      <c r="J236" s="18">
        <f>IF(OR(F236="",G236=""),"",MAX(0,IF(H236&lt;&gt;"",H236,TODAY())-G236))</f>
        <v/>
      </c>
      <c r="K236" s="19" t="n"/>
      <c r="L236" s="19">
        <f>IF(J236="","",J236*IFERROR(INDEX(Equipamentos!$D$6:$D$405,MATCH($D236,Equipamentos!$A$6:$A$405,0)),0))</f>
        <v/>
      </c>
      <c r="M236" s="19" t="n"/>
      <c r="N236" s="16" t="n"/>
      <c r="O236" s="19" t="n"/>
      <c r="P236" s="19">
        <f>IF($A236="","",N(K236)+N(L236)+N(M236))</f>
        <v/>
      </c>
      <c r="Q236" s="19">
        <f>IF($A236="","",P236-N(O236))</f>
        <v/>
      </c>
      <c r="R236" s="16">
        <f>IF(OR($A236="",F236=""),"",IF(H236&lt;&gt;"",IF(Q236&gt;0,"DEVOLVIDO, A RECEBER","ENCERRADO"),IF(G236="","EM LOCAÇÃO",IF(TODAY()&gt;G236,"ATRASADO",IF(G236-TODAY()&lt;=3,"DEVOLVE EM 3 DIAS","EM LOCAÇÃO")))))</f>
        <v/>
      </c>
      <c r="S236" s="16" t="n"/>
    </row>
    <row r="237">
      <c r="A237" s="16" t="n"/>
      <c r="B237" s="16" t="n"/>
      <c r="C237" s="16" t="n"/>
      <c r="D237" s="16" t="n"/>
      <c r="E237" s="16">
        <f>IF($D237="","",IFERROR(INDEX(Equipamentos!$B$6:$B$405,MATCH($D237,Equipamentos!$A$6:$A$405,0)),"Código não cadastrado"))</f>
        <v/>
      </c>
      <c r="F237" s="17" t="n"/>
      <c r="G237" s="17" t="n"/>
      <c r="H237" s="17" t="n"/>
      <c r="I237" s="18">
        <f>IF(OR(F237="",G237=""),"",G237-F237)</f>
        <v/>
      </c>
      <c r="J237" s="18">
        <f>IF(OR(F237="",G237=""),"",MAX(0,IF(H237&lt;&gt;"",H237,TODAY())-G237))</f>
        <v/>
      </c>
      <c r="K237" s="19" t="n"/>
      <c r="L237" s="19">
        <f>IF(J237="","",J237*IFERROR(INDEX(Equipamentos!$D$6:$D$405,MATCH($D237,Equipamentos!$A$6:$A$405,0)),0))</f>
        <v/>
      </c>
      <c r="M237" s="19" t="n"/>
      <c r="N237" s="16" t="n"/>
      <c r="O237" s="19" t="n"/>
      <c r="P237" s="19">
        <f>IF($A237="","",N(K237)+N(L237)+N(M237))</f>
        <v/>
      </c>
      <c r="Q237" s="19">
        <f>IF($A237="","",P237-N(O237))</f>
        <v/>
      </c>
      <c r="R237" s="16">
        <f>IF(OR($A237="",F237=""),"",IF(H237&lt;&gt;"",IF(Q237&gt;0,"DEVOLVIDO, A RECEBER","ENCERRADO"),IF(G237="","EM LOCAÇÃO",IF(TODAY()&gt;G237,"ATRASADO",IF(G237-TODAY()&lt;=3,"DEVOLVE EM 3 DIAS","EM LOCAÇÃO")))))</f>
        <v/>
      </c>
      <c r="S237" s="16" t="n"/>
    </row>
    <row r="238">
      <c r="A238" s="16" t="n"/>
      <c r="B238" s="16" t="n"/>
      <c r="C238" s="16" t="n"/>
      <c r="D238" s="16" t="n"/>
      <c r="E238" s="16">
        <f>IF($D238="","",IFERROR(INDEX(Equipamentos!$B$6:$B$405,MATCH($D238,Equipamentos!$A$6:$A$405,0)),"Código não cadastrado"))</f>
        <v/>
      </c>
      <c r="F238" s="17" t="n"/>
      <c r="G238" s="17" t="n"/>
      <c r="H238" s="17" t="n"/>
      <c r="I238" s="18">
        <f>IF(OR(F238="",G238=""),"",G238-F238)</f>
        <v/>
      </c>
      <c r="J238" s="18">
        <f>IF(OR(F238="",G238=""),"",MAX(0,IF(H238&lt;&gt;"",H238,TODAY())-G238))</f>
        <v/>
      </c>
      <c r="K238" s="19" t="n"/>
      <c r="L238" s="19">
        <f>IF(J238="","",J238*IFERROR(INDEX(Equipamentos!$D$6:$D$405,MATCH($D238,Equipamentos!$A$6:$A$405,0)),0))</f>
        <v/>
      </c>
      <c r="M238" s="19" t="n"/>
      <c r="N238" s="16" t="n"/>
      <c r="O238" s="19" t="n"/>
      <c r="P238" s="19">
        <f>IF($A238="","",N(K238)+N(L238)+N(M238))</f>
        <v/>
      </c>
      <c r="Q238" s="19">
        <f>IF($A238="","",P238-N(O238))</f>
        <v/>
      </c>
      <c r="R238" s="16">
        <f>IF(OR($A238="",F238=""),"",IF(H238&lt;&gt;"",IF(Q238&gt;0,"DEVOLVIDO, A RECEBER","ENCERRADO"),IF(G238="","EM LOCAÇÃO",IF(TODAY()&gt;G238,"ATRASADO",IF(G238-TODAY()&lt;=3,"DEVOLVE EM 3 DIAS","EM LOCAÇÃO")))))</f>
        <v/>
      </c>
      <c r="S238" s="16" t="n"/>
    </row>
    <row r="239">
      <c r="A239" s="16" t="n"/>
      <c r="B239" s="16" t="n"/>
      <c r="C239" s="16" t="n"/>
      <c r="D239" s="16" t="n"/>
      <c r="E239" s="16">
        <f>IF($D239="","",IFERROR(INDEX(Equipamentos!$B$6:$B$405,MATCH($D239,Equipamentos!$A$6:$A$405,0)),"Código não cadastrado"))</f>
        <v/>
      </c>
      <c r="F239" s="17" t="n"/>
      <c r="G239" s="17" t="n"/>
      <c r="H239" s="17" t="n"/>
      <c r="I239" s="18">
        <f>IF(OR(F239="",G239=""),"",G239-F239)</f>
        <v/>
      </c>
      <c r="J239" s="18">
        <f>IF(OR(F239="",G239=""),"",MAX(0,IF(H239&lt;&gt;"",H239,TODAY())-G239))</f>
        <v/>
      </c>
      <c r="K239" s="19" t="n"/>
      <c r="L239" s="19">
        <f>IF(J239="","",J239*IFERROR(INDEX(Equipamentos!$D$6:$D$405,MATCH($D239,Equipamentos!$A$6:$A$405,0)),0))</f>
        <v/>
      </c>
      <c r="M239" s="19" t="n"/>
      <c r="N239" s="16" t="n"/>
      <c r="O239" s="19" t="n"/>
      <c r="P239" s="19">
        <f>IF($A239="","",N(K239)+N(L239)+N(M239))</f>
        <v/>
      </c>
      <c r="Q239" s="19">
        <f>IF($A239="","",P239-N(O239))</f>
        <v/>
      </c>
      <c r="R239" s="16">
        <f>IF(OR($A239="",F239=""),"",IF(H239&lt;&gt;"",IF(Q239&gt;0,"DEVOLVIDO, A RECEBER","ENCERRADO"),IF(G239="","EM LOCAÇÃO",IF(TODAY()&gt;G239,"ATRASADO",IF(G239-TODAY()&lt;=3,"DEVOLVE EM 3 DIAS","EM LOCAÇÃO")))))</f>
        <v/>
      </c>
      <c r="S239" s="16" t="n"/>
    </row>
    <row r="240">
      <c r="A240" s="16" t="n"/>
      <c r="B240" s="16" t="n"/>
      <c r="C240" s="16" t="n"/>
      <c r="D240" s="16" t="n"/>
      <c r="E240" s="16">
        <f>IF($D240="","",IFERROR(INDEX(Equipamentos!$B$6:$B$405,MATCH($D240,Equipamentos!$A$6:$A$405,0)),"Código não cadastrado"))</f>
        <v/>
      </c>
      <c r="F240" s="17" t="n"/>
      <c r="G240" s="17" t="n"/>
      <c r="H240" s="17" t="n"/>
      <c r="I240" s="18">
        <f>IF(OR(F240="",G240=""),"",G240-F240)</f>
        <v/>
      </c>
      <c r="J240" s="18">
        <f>IF(OR(F240="",G240=""),"",MAX(0,IF(H240&lt;&gt;"",H240,TODAY())-G240))</f>
        <v/>
      </c>
      <c r="K240" s="19" t="n"/>
      <c r="L240" s="19">
        <f>IF(J240="","",J240*IFERROR(INDEX(Equipamentos!$D$6:$D$405,MATCH($D240,Equipamentos!$A$6:$A$405,0)),0))</f>
        <v/>
      </c>
      <c r="M240" s="19" t="n"/>
      <c r="N240" s="16" t="n"/>
      <c r="O240" s="19" t="n"/>
      <c r="P240" s="19">
        <f>IF($A240="","",N(K240)+N(L240)+N(M240))</f>
        <v/>
      </c>
      <c r="Q240" s="19">
        <f>IF($A240="","",P240-N(O240))</f>
        <v/>
      </c>
      <c r="R240" s="16">
        <f>IF(OR($A240="",F240=""),"",IF(H240&lt;&gt;"",IF(Q240&gt;0,"DEVOLVIDO, A RECEBER","ENCERRADO"),IF(G240="","EM LOCAÇÃO",IF(TODAY()&gt;G240,"ATRASADO",IF(G240-TODAY()&lt;=3,"DEVOLVE EM 3 DIAS","EM LOCAÇÃO")))))</f>
        <v/>
      </c>
      <c r="S240" s="16" t="n"/>
    </row>
    <row r="241">
      <c r="A241" s="16" t="n"/>
      <c r="B241" s="16" t="n"/>
      <c r="C241" s="16" t="n"/>
      <c r="D241" s="16" t="n"/>
      <c r="E241" s="16">
        <f>IF($D241="","",IFERROR(INDEX(Equipamentos!$B$6:$B$405,MATCH($D241,Equipamentos!$A$6:$A$405,0)),"Código não cadastrado"))</f>
        <v/>
      </c>
      <c r="F241" s="17" t="n"/>
      <c r="G241" s="17" t="n"/>
      <c r="H241" s="17" t="n"/>
      <c r="I241" s="18">
        <f>IF(OR(F241="",G241=""),"",G241-F241)</f>
        <v/>
      </c>
      <c r="J241" s="18">
        <f>IF(OR(F241="",G241=""),"",MAX(0,IF(H241&lt;&gt;"",H241,TODAY())-G241))</f>
        <v/>
      </c>
      <c r="K241" s="19" t="n"/>
      <c r="L241" s="19">
        <f>IF(J241="","",J241*IFERROR(INDEX(Equipamentos!$D$6:$D$405,MATCH($D241,Equipamentos!$A$6:$A$405,0)),0))</f>
        <v/>
      </c>
      <c r="M241" s="19" t="n"/>
      <c r="N241" s="16" t="n"/>
      <c r="O241" s="19" t="n"/>
      <c r="P241" s="19">
        <f>IF($A241="","",N(K241)+N(L241)+N(M241))</f>
        <v/>
      </c>
      <c r="Q241" s="19">
        <f>IF($A241="","",P241-N(O241))</f>
        <v/>
      </c>
      <c r="R241" s="16">
        <f>IF(OR($A241="",F241=""),"",IF(H241&lt;&gt;"",IF(Q241&gt;0,"DEVOLVIDO, A RECEBER","ENCERRADO"),IF(G241="","EM LOCAÇÃO",IF(TODAY()&gt;G241,"ATRASADO",IF(G241-TODAY()&lt;=3,"DEVOLVE EM 3 DIAS","EM LOCAÇÃO")))))</f>
        <v/>
      </c>
      <c r="S241" s="16" t="n"/>
    </row>
    <row r="242">
      <c r="A242" s="16" t="n"/>
      <c r="B242" s="16" t="n"/>
      <c r="C242" s="16" t="n"/>
      <c r="D242" s="16" t="n"/>
      <c r="E242" s="16">
        <f>IF($D242="","",IFERROR(INDEX(Equipamentos!$B$6:$B$405,MATCH($D242,Equipamentos!$A$6:$A$405,0)),"Código não cadastrado"))</f>
        <v/>
      </c>
      <c r="F242" s="17" t="n"/>
      <c r="G242" s="17" t="n"/>
      <c r="H242" s="17" t="n"/>
      <c r="I242" s="18">
        <f>IF(OR(F242="",G242=""),"",G242-F242)</f>
        <v/>
      </c>
      <c r="J242" s="18">
        <f>IF(OR(F242="",G242=""),"",MAX(0,IF(H242&lt;&gt;"",H242,TODAY())-G242))</f>
        <v/>
      </c>
      <c r="K242" s="19" t="n"/>
      <c r="L242" s="19">
        <f>IF(J242="","",J242*IFERROR(INDEX(Equipamentos!$D$6:$D$405,MATCH($D242,Equipamentos!$A$6:$A$405,0)),0))</f>
        <v/>
      </c>
      <c r="M242" s="19" t="n"/>
      <c r="N242" s="16" t="n"/>
      <c r="O242" s="19" t="n"/>
      <c r="P242" s="19">
        <f>IF($A242="","",N(K242)+N(L242)+N(M242))</f>
        <v/>
      </c>
      <c r="Q242" s="19">
        <f>IF($A242="","",P242-N(O242))</f>
        <v/>
      </c>
      <c r="R242" s="16">
        <f>IF(OR($A242="",F242=""),"",IF(H242&lt;&gt;"",IF(Q242&gt;0,"DEVOLVIDO, A RECEBER","ENCERRADO"),IF(G242="","EM LOCAÇÃO",IF(TODAY()&gt;G242,"ATRASADO",IF(G242-TODAY()&lt;=3,"DEVOLVE EM 3 DIAS","EM LOCAÇÃO")))))</f>
        <v/>
      </c>
      <c r="S242" s="16" t="n"/>
    </row>
    <row r="243">
      <c r="A243" s="16" t="n"/>
      <c r="B243" s="16" t="n"/>
      <c r="C243" s="16" t="n"/>
      <c r="D243" s="16" t="n"/>
      <c r="E243" s="16">
        <f>IF($D243="","",IFERROR(INDEX(Equipamentos!$B$6:$B$405,MATCH($D243,Equipamentos!$A$6:$A$405,0)),"Código não cadastrado"))</f>
        <v/>
      </c>
      <c r="F243" s="17" t="n"/>
      <c r="G243" s="17" t="n"/>
      <c r="H243" s="17" t="n"/>
      <c r="I243" s="18">
        <f>IF(OR(F243="",G243=""),"",G243-F243)</f>
        <v/>
      </c>
      <c r="J243" s="18">
        <f>IF(OR(F243="",G243=""),"",MAX(0,IF(H243&lt;&gt;"",H243,TODAY())-G243))</f>
        <v/>
      </c>
      <c r="K243" s="19" t="n"/>
      <c r="L243" s="19">
        <f>IF(J243="","",J243*IFERROR(INDEX(Equipamentos!$D$6:$D$405,MATCH($D243,Equipamentos!$A$6:$A$405,0)),0))</f>
        <v/>
      </c>
      <c r="M243" s="19" t="n"/>
      <c r="N243" s="16" t="n"/>
      <c r="O243" s="19" t="n"/>
      <c r="P243" s="19">
        <f>IF($A243="","",N(K243)+N(L243)+N(M243))</f>
        <v/>
      </c>
      <c r="Q243" s="19">
        <f>IF($A243="","",P243-N(O243))</f>
        <v/>
      </c>
      <c r="R243" s="16">
        <f>IF(OR($A243="",F243=""),"",IF(H243&lt;&gt;"",IF(Q243&gt;0,"DEVOLVIDO, A RECEBER","ENCERRADO"),IF(G243="","EM LOCAÇÃO",IF(TODAY()&gt;G243,"ATRASADO",IF(G243-TODAY()&lt;=3,"DEVOLVE EM 3 DIAS","EM LOCAÇÃO")))))</f>
        <v/>
      </c>
      <c r="S243" s="16" t="n"/>
    </row>
    <row r="244">
      <c r="A244" s="16" t="n"/>
      <c r="B244" s="16" t="n"/>
      <c r="C244" s="16" t="n"/>
      <c r="D244" s="16" t="n"/>
      <c r="E244" s="16">
        <f>IF($D244="","",IFERROR(INDEX(Equipamentos!$B$6:$B$405,MATCH($D244,Equipamentos!$A$6:$A$405,0)),"Código não cadastrado"))</f>
        <v/>
      </c>
      <c r="F244" s="17" t="n"/>
      <c r="G244" s="17" t="n"/>
      <c r="H244" s="17" t="n"/>
      <c r="I244" s="18">
        <f>IF(OR(F244="",G244=""),"",G244-F244)</f>
        <v/>
      </c>
      <c r="J244" s="18">
        <f>IF(OR(F244="",G244=""),"",MAX(0,IF(H244&lt;&gt;"",H244,TODAY())-G244))</f>
        <v/>
      </c>
      <c r="K244" s="19" t="n"/>
      <c r="L244" s="19">
        <f>IF(J244="","",J244*IFERROR(INDEX(Equipamentos!$D$6:$D$405,MATCH($D244,Equipamentos!$A$6:$A$405,0)),0))</f>
        <v/>
      </c>
      <c r="M244" s="19" t="n"/>
      <c r="N244" s="16" t="n"/>
      <c r="O244" s="19" t="n"/>
      <c r="P244" s="19">
        <f>IF($A244="","",N(K244)+N(L244)+N(M244))</f>
        <v/>
      </c>
      <c r="Q244" s="19">
        <f>IF($A244="","",P244-N(O244))</f>
        <v/>
      </c>
      <c r="R244" s="16">
        <f>IF(OR($A244="",F244=""),"",IF(H244&lt;&gt;"",IF(Q244&gt;0,"DEVOLVIDO, A RECEBER","ENCERRADO"),IF(G244="","EM LOCAÇÃO",IF(TODAY()&gt;G244,"ATRASADO",IF(G244-TODAY()&lt;=3,"DEVOLVE EM 3 DIAS","EM LOCAÇÃO")))))</f>
        <v/>
      </c>
      <c r="S244" s="16" t="n"/>
    </row>
    <row r="245">
      <c r="A245" s="16" t="n"/>
      <c r="B245" s="16" t="n"/>
      <c r="C245" s="16" t="n"/>
      <c r="D245" s="16" t="n"/>
      <c r="E245" s="16">
        <f>IF($D245="","",IFERROR(INDEX(Equipamentos!$B$6:$B$405,MATCH($D245,Equipamentos!$A$6:$A$405,0)),"Código não cadastrado"))</f>
        <v/>
      </c>
      <c r="F245" s="17" t="n"/>
      <c r="G245" s="17" t="n"/>
      <c r="H245" s="17" t="n"/>
      <c r="I245" s="18">
        <f>IF(OR(F245="",G245=""),"",G245-F245)</f>
        <v/>
      </c>
      <c r="J245" s="18">
        <f>IF(OR(F245="",G245=""),"",MAX(0,IF(H245&lt;&gt;"",H245,TODAY())-G245))</f>
        <v/>
      </c>
      <c r="K245" s="19" t="n"/>
      <c r="L245" s="19">
        <f>IF(J245="","",J245*IFERROR(INDEX(Equipamentos!$D$6:$D$405,MATCH($D245,Equipamentos!$A$6:$A$405,0)),0))</f>
        <v/>
      </c>
      <c r="M245" s="19" t="n"/>
      <c r="N245" s="16" t="n"/>
      <c r="O245" s="19" t="n"/>
      <c r="P245" s="19">
        <f>IF($A245="","",N(K245)+N(L245)+N(M245))</f>
        <v/>
      </c>
      <c r="Q245" s="19">
        <f>IF($A245="","",P245-N(O245))</f>
        <v/>
      </c>
      <c r="R245" s="16">
        <f>IF(OR($A245="",F245=""),"",IF(H245&lt;&gt;"",IF(Q245&gt;0,"DEVOLVIDO, A RECEBER","ENCERRADO"),IF(G245="","EM LOCAÇÃO",IF(TODAY()&gt;G245,"ATRASADO",IF(G245-TODAY()&lt;=3,"DEVOLVE EM 3 DIAS","EM LOCAÇÃO")))))</f>
        <v/>
      </c>
      <c r="S245" s="16" t="n"/>
    </row>
    <row r="246">
      <c r="A246" s="16" t="n"/>
      <c r="B246" s="16" t="n"/>
      <c r="C246" s="16" t="n"/>
      <c r="D246" s="16" t="n"/>
      <c r="E246" s="16">
        <f>IF($D246="","",IFERROR(INDEX(Equipamentos!$B$6:$B$405,MATCH($D246,Equipamentos!$A$6:$A$405,0)),"Código não cadastrado"))</f>
        <v/>
      </c>
      <c r="F246" s="17" t="n"/>
      <c r="G246" s="17" t="n"/>
      <c r="H246" s="17" t="n"/>
      <c r="I246" s="18">
        <f>IF(OR(F246="",G246=""),"",G246-F246)</f>
        <v/>
      </c>
      <c r="J246" s="18">
        <f>IF(OR(F246="",G246=""),"",MAX(0,IF(H246&lt;&gt;"",H246,TODAY())-G246))</f>
        <v/>
      </c>
      <c r="K246" s="19" t="n"/>
      <c r="L246" s="19">
        <f>IF(J246="","",J246*IFERROR(INDEX(Equipamentos!$D$6:$D$405,MATCH($D246,Equipamentos!$A$6:$A$405,0)),0))</f>
        <v/>
      </c>
      <c r="M246" s="19" t="n"/>
      <c r="N246" s="16" t="n"/>
      <c r="O246" s="19" t="n"/>
      <c r="P246" s="19">
        <f>IF($A246="","",N(K246)+N(L246)+N(M246))</f>
        <v/>
      </c>
      <c r="Q246" s="19">
        <f>IF($A246="","",P246-N(O246))</f>
        <v/>
      </c>
      <c r="R246" s="16">
        <f>IF(OR($A246="",F246=""),"",IF(H246&lt;&gt;"",IF(Q246&gt;0,"DEVOLVIDO, A RECEBER","ENCERRADO"),IF(G246="","EM LOCAÇÃO",IF(TODAY()&gt;G246,"ATRASADO",IF(G246-TODAY()&lt;=3,"DEVOLVE EM 3 DIAS","EM LOCAÇÃO")))))</f>
        <v/>
      </c>
      <c r="S246" s="16" t="n"/>
    </row>
    <row r="247">
      <c r="A247" s="16" t="n"/>
      <c r="B247" s="16" t="n"/>
      <c r="C247" s="16" t="n"/>
      <c r="D247" s="16" t="n"/>
      <c r="E247" s="16">
        <f>IF($D247="","",IFERROR(INDEX(Equipamentos!$B$6:$B$405,MATCH($D247,Equipamentos!$A$6:$A$405,0)),"Código não cadastrado"))</f>
        <v/>
      </c>
      <c r="F247" s="17" t="n"/>
      <c r="G247" s="17" t="n"/>
      <c r="H247" s="17" t="n"/>
      <c r="I247" s="18">
        <f>IF(OR(F247="",G247=""),"",G247-F247)</f>
        <v/>
      </c>
      <c r="J247" s="18">
        <f>IF(OR(F247="",G247=""),"",MAX(0,IF(H247&lt;&gt;"",H247,TODAY())-G247))</f>
        <v/>
      </c>
      <c r="K247" s="19" t="n"/>
      <c r="L247" s="19">
        <f>IF(J247="","",J247*IFERROR(INDEX(Equipamentos!$D$6:$D$405,MATCH($D247,Equipamentos!$A$6:$A$405,0)),0))</f>
        <v/>
      </c>
      <c r="M247" s="19" t="n"/>
      <c r="N247" s="16" t="n"/>
      <c r="O247" s="19" t="n"/>
      <c r="P247" s="19">
        <f>IF($A247="","",N(K247)+N(L247)+N(M247))</f>
        <v/>
      </c>
      <c r="Q247" s="19">
        <f>IF($A247="","",P247-N(O247))</f>
        <v/>
      </c>
      <c r="R247" s="16">
        <f>IF(OR($A247="",F247=""),"",IF(H247&lt;&gt;"",IF(Q247&gt;0,"DEVOLVIDO, A RECEBER","ENCERRADO"),IF(G247="","EM LOCAÇÃO",IF(TODAY()&gt;G247,"ATRASADO",IF(G247-TODAY()&lt;=3,"DEVOLVE EM 3 DIAS","EM LOCAÇÃO")))))</f>
        <v/>
      </c>
      <c r="S247" s="16" t="n"/>
    </row>
    <row r="248">
      <c r="A248" s="16" t="n"/>
      <c r="B248" s="16" t="n"/>
      <c r="C248" s="16" t="n"/>
      <c r="D248" s="16" t="n"/>
      <c r="E248" s="16">
        <f>IF($D248="","",IFERROR(INDEX(Equipamentos!$B$6:$B$405,MATCH($D248,Equipamentos!$A$6:$A$405,0)),"Código não cadastrado"))</f>
        <v/>
      </c>
      <c r="F248" s="17" t="n"/>
      <c r="G248" s="17" t="n"/>
      <c r="H248" s="17" t="n"/>
      <c r="I248" s="18">
        <f>IF(OR(F248="",G248=""),"",G248-F248)</f>
        <v/>
      </c>
      <c r="J248" s="18">
        <f>IF(OR(F248="",G248=""),"",MAX(0,IF(H248&lt;&gt;"",H248,TODAY())-G248))</f>
        <v/>
      </c>
      <c r="K248" s="19" t="n"/>
      <c r="L248" s="19">
        <f>IF(J248="","",J248*IFERROR(INDEX(Equipamentos!$D$6:$D$405,MATCH($D248,Equipamentos!$A$6:$A$405,0)),0))</f>
        <v/>
      </c>
      <c r="M248" s="19" t="n"/>
      <c r="N248" s="16" t="n"/>
      <c r="O248" s="19" t="n"/>
      <c r="P248" s="19">
        <f>IF($A248="","",N(K248)+N(L248)+N(M248))</f>
        <v/>
      </c>
      <c r="Q248" s="19">
        <f>IF($A248="","",P248-N(O248))</f>
        <v/>
      </c>
      <c r="R248" s="16">
        <f>IF(OR($A248="",F248=""),"",IF(H248&lt;&gt;"",IF(Q248&gt;0,"DEVOLVIDO, A RECEBER","ENCERRADO"),IF(G248="","EM LOCAÇÃO",IF(TODAY()&gt;G248,"ATRASADO",IF(G248-TODAY()&lt;=3,"DEVOLVE EM 3 DIAS","EM LOCAÇÃO")))))</f>
        <v/>
      </c>
      <c r="S248" s="16" t="n"/>
    </row>
    <row r="249">
      <c r="A249" s="16" t="n"/>
      <c r="B249" s="16" t="n"/>
      <c r="C249" s="16" t="n"/>
      <c r="D249" s="16" t="n"/>
      <c r="E249" s="16">
        <f>IF($D249="","",IFERROR(INDEX(Equipamentos!$B$6:$B$405,MATCH($D249,Equipamentos!$A$6:$A$405,0)),"Código não cadastrado"))</f>
        <v/>
      </c>
      <c r="F249" s="17" t="n"/>
      <c r="G249" s="17" t="n"/>
      <c r="H249" s="17" t="n"/>
      <c r="I249" s="18">
        <f>IF(OR(F249="",G249=""),"",G249-F249)</f>
        <v/>
      </c>
      <c r="J249" s="18">
        <f>IF(OR(F249="",G249=""),"",MAX(0,IF(H249&lt;&gt;"",H249,TODAY())-G249))</f>
        <v/>
      </c>
      <c r="K249" s="19" t="n"/>
      <c r="L249" s="19">
        <f>IF(J249="","",J249*IFERROR(INDEX(Equipamentos!$D$6:$D$405,MATCH($D249,Equipamentos!$A$6:$A$405,0)),0))</f>
        <v/>
      </c>
      <c r="M249" s="19" t="n"/>
      <c r="N249" s="16" t="n"/>
      <c r="O249" s="19" t="n"/>
      <c r="P249" s="19">
        <f>IF($A249="","",N(K249)+N(L249)+N(M249))</f>
        <v/>
      </c>
      <c r="Q249" s="19">
        <f>IF($A249="","",P249-N(O249))</f>
        <v/>
      </c>
      <c r="R249" s="16">
        <f>IF(OR($A249="",F249=""),"",IF(H249&lt;&gt;"",IF(Q249&gt;0,"DEVOLVIDO, A RECEBER","ENCERRADO"),IF(G249="","EM LOCAÇÃO",IF(TODAY()&gt;G249,"ATRASADO",IF(G249-TODAY()&lt;=3,"DEVOLVE EM 3 DIAS","EM LOCAÇÃO")))))</f>
        <v/>
      </c>
      <c r="S249" s="16" t="n"/>
    </row>
    <row r="250">
      <c r="A250" s="16" t="n"/>
      <c r="B250" s="16" t="n"/>
      <c r="C250" s="16" t="n"/>
      <c r="D250" s="16" t="n"/>
      <c r="E250" s="16">
        <f>IF($D250="","",IFERROR(INDEX(Equipamentos!$B$6:$B$405,MATCH($D250,Equipamentos!$A$6:$A$405,0)),"Código não cadastrado"))</f>
        <v/>
      </c>
      <c r="F250" s="17" t="n"/>
      <c r="G250" s="17" t="n"/>
      <c r="H250" s="17" t="n"/>
      <c r="I250" s="18">
        <f>IF(OR(F250="",G250=""),"",G250-F250)</f>
        <v/>
      </c>
      <c r="J250" s="18">
        <f>IF(OR(F250="",G250=""),"",MAX(0,IF(H250&lt;&gt;"",H250,TODAY())-G250))</f>
        <v/>
      </c>
      <c r="K250" s="19" t="n"/>
      <c r="L250" s="19">
        <f>IF(J250="","",J250*IFERROR(INDEX(Equipamentos!$D$6:$D$405,MATCH($D250,Equipamentos!$A$6:$A$405,0)),0))</f>
        <v/>
      </c>
      <c r="M250" s="19" t="n"/>
      <c r="N250" s="16" t="n"/>
      <c r="O250" s="19" t="n"/>
      <c r="P250" s="19">
        <f>IF($A250="","",N(K250)+N(L250)+N(M250))</f>
        <v/>
      </c>
      <c r="Q250" s="19">
        <f>IF($A250="","",P250-N(O250))</f>
        <v/>
      </c>
      <c r="R250" s="16">
        <f>IF(OR($A250="",F250=""),"",IF(H250&lt;&gt;"",IF(Q250&gt;0,"DEVOLVIDO, A RECEBER","ENCERRADO"),IF(G250="","EM LOCAÇÃO",IF(TODAY()&gt;G250,"ATRASADO",IF(G250-TODAY()&lt;=3,"DEVOLVE EM 3 DIAS","EM LOCAÇÃO")))))</f>
        <v/>
      </c>
      <c r="S250" s="16" t="n"/>
    </row>
    <row r="251">
      <c r="A251" s="16" t="n"/>
      <c r="B251" s="16" t="n"/>
      <c r="C251" s="16" t="n"/>
      <c r="D251" s="16" t="n"/>
      <c r="E251" s="16">
        <f>IF($D251="","",IFERROR(INDEX(Equipamentos!$B$6:$B$405,MATCH($D251,Equipamentos!$A$6:$A$405,0)),"Código não cadastrado"))</f>
        <v/>
      </c>
      <c r="F251" s="17" t="n"/>
      <c r="G251" s="17" t="n"/>
      <c r="H251" s="17" t="n"/>
      <c r="I251" s="18">
        <f>IF(OR(F251="",G251=""),"",G251-F251)</f>
        <v/>
      </c>
      <c r="J251" s="18">
        <f>IF(OR(F251="",G251=""),"",MAX(0,IF(H251&lt;&gt;"",H251,TODAY())-G251))</f>
        <v/>
      </c>
      <c r="K251" s="19" t="n"/>
      <c r="L251" s="19">
        <f>IF(J251="","",J251*IFERROR(INDEX(Equipamentos!$D$6:$D$405,MATCH($D251,Equipamentos!$A$6:$A$405,0)),0))</f>
        <v/>
      </c>
      <c r="M251" s="19" t="n"/>
      <c r="N251" s="16" t="n"/>
      <c r="O251" s="19" t="n"/>
      <c r="P251" s="19">
        <f>IF($A251="","",N(K251)+N(L251)+N(M251))</f>
        <v/>
      </c>
      <c r="Q251" s="19">
        <f>IF($A251="","",P251-N(O251))</f>
        <v/>
      </c>
      <c r="R251" s="16">
        <f>IF(OR($A251="",F251=""),"",IF(H251&lt;&gt;"",IF(Q251&gt;0,"DEVOLVIDO, A RECEBER","ENCERRADO"),IF(G251="","EM LOCAÇÃO",IF(TODAY()&gt;G251,"ATRASADO",IF(G251-TODAY()&lt;=3,"DEVOLVE EM 3 DIAS","EM LOCAÇÃO")))))</f>
        <v/>
      </c>
      <c r="S251" s="16" t="n"/>
    </row>
    <row r="252">
      <c r="A252" s="16" t="n"/>
      <c r="B252" s="16" t="n"/>
      <c r="C252" s="16" t="n"/>
      <c r="D252" s="16" t="n"/>
      <c r="E252" s="16">
        <f>IF($D252="","",IFERROR(INDEX(Equipamentos!$B$6:$B$405,MATCH($D252,Equipamentos!$A$6:$A$405,0)),"Código não cadastrado"))</f>
        <v/>
      </c>
      <c r="F252" s="17" t="n"/>
      <c r="G252" s="17" t="n"/>
      <c r="H252" s="17" t="n"/>
      <c r="I252" s="18">
        <f>IF(OR(F252="",G252=""),"",G252-F252)</f>
        <v/>
      </c>
      <c r="J252" s="18">
        <f>IF(OR(F252="",G252=""),"",MAX(0,IF(H252&lt;&gt;"",H252,TODAY())-G252))</f>
        <v/>
      </c>
      <c r="K252" s="19" t="n"/>
      <c r="L252" s="19">
        <f>IF(J252="","",J252*IFERROR(INDEX(Equipamentos!$D$6:$D$405,MATCH($D252,Equipamentos!$A$6:$A$405,0)),0))</f>
        <v/>
      </c>
      <c r="M252" s="19" t="n"/>
      <c r="N252" s="16" t="n"/>
      <c r="O252" s="19" t="n"/>
      <c r="P252" s="19">
        <f>IF($A252="","",N(K252)+N(L252)+N(M252))</f>
        <v/>
      </c>
      <c r="Q252" s="19">
        <f>IF($A252="","",P252-N(O252))</f>
        <v/>
      </c>
      <c r="R252" s="16">
        <f>IF(OR($A252="",F252=""),"",IF(H252&lt;&gt;"",IF(Q252&gt;0,"DEVOLVIDO, A RECEBER","ENCERRADO"),IF(G252="","EM LOCAÇÃO",IF(TODAY()&gt;G252,"ATRASADO",IF(G252-TODAY()&lt;=3,"DEVOLVE EM 3 DIAS","EM LOCAÇÃO")))))</f>
        <v/>
      </c>
      <c r="S252" s="16" t="n"/>
    </row>
    <row r="253">
      <c r="A253" s="16" t="n"/>
      <c r="B253" s="16" t="n"/>
      <c r="C253" s="16" t="n"/>
      <c r="D253" s="16" t="n"/>
      <c r="E253" s="16">
        <f>IF($D253="","",IFERROR(INDEX(Equipamentos!$B$6:$B$405,MATCH($D253,Equipamentos!$A$6:$A$405,0)),"Código não cadastrado"))</f>
        <v/>
      </c>
      <c r="F253" s="17" t="n"/>
      <c r="G253" s="17" t="n"/>
      <c r="H253" s="17" t="n"/>
      <c r="I253" s="18">
        <f>IF(OR(F253="",G253=""),"",G253-F253)</f>
        <v/>
      </c>
      <c r="J253" s="18">
        <f>IF(OR(F253="",G253=""),"",MAX(0,IF(H253&lt;&gt;"",H253,TODAY())-G253))</f>
        <v/>
      </c>
      <c r="K253" s="19" t="n"/>
      <c r="L253" s="19">
        <f>IF(J253="","",J253*IFERROR(INDEX(Equipamentos!$D$6:$D$405,MATCH($D253,Equipamentos!$A$6:$A$405,0)),0))</f>
        <v/>
      </c>
      <c r="M253" s="19" t="n"/>
      <c r="N253" s="16" t="n"/>
      <c r="O253" s="19" t="n"/>
      <c r="P253" s="19">
        <f>IF($A253="","",N(K253)+N(L253)+N(M253))</f>
        <v/>
      </c>
      <c r="Q253" s="19">
        <f>IF($A253="","",P253-N(O253))</f>
        <v/>
      </c>
      <c r="R253" s="16">
        <f>IF(OR($A253="",F253=""),"",IF(H253&lt;&gt;"",IF(Q253&gt;0,"DEVOLVIDO, A RECEBER","ENCERRADO"),IF(G253="","EM LOCAÇÃO",IF(TODAY()&gt;G253,"ATRASADO",IF(G253-TODAY()&lt;=3,"DEVOLVE EM 3 DIAS","EM LOCAÇÃO")))))</f>
        <v/>
      </c>
      <c r="S253" s="16" t="n"/>
    </row>
    <row r="254">
      <c r="A254" s="16" t="n"/>
      <c r="B254" s="16" t="n"/>
      <c r="C254" s="16" t="n"/>
      <c r="D254" s="16" t="n"/>
      <c r="E254" s="16">
        <f>IF($D254="","",IFERROR(INDEX(Equipamentos!$B$6:$B$405,MATCH($D254,Equipamentos!$A$6:$A$405,0)),"Código não cadastrado"))</f>
        <v/>
      </c>
      <c r="F254" s="17" t="n"/>
      <c r="G254" s="17" t="n"/>
      <c r="H254" s="17" t="n"/>
      <c r="I254" s="18">
        <f>IF(OR(F254="",G254=""),"",G254-F254)</f>
        <v/>
      </c>
      <c r="J254" s="18">
        <f>IF(OR(F254="",G254=""),"",MAX(0,IF(H254&lt;&gt;"",H254,TODAY())-G254))</f>
        <v/>
      </c>
      <c r="K254" s="19" t="n"/>
      <c r="L254" s="19">
        <f>IF(J254="","",J254*IFERROR(INDEX(Equipamentos!$D$6:$D$405,MATCH($D254,Equipamentos!$A$6:$A$405,0)),0))</f>
        <v/>
      </c>
      <c r="M254" s="19" t="n"/>
      <c r="N254" s="16" t="n"/>
      <c r="O254" s="19" t="n"/>
      <c r="P254" s="19">
        <f>IF($A254="","",N(K254)+N(L254)+N(M254))</f>
        <v/>
      </c>
      <c r="Q254" s="19">
        <f>IF($A254="","",P254-N(O254))</f>
        <v/>
      </c>
      <c r="R254" s="16">
        <f>IF(OR($A254="",F254=""),"",IF(H254&lt;&gt;"",IF(Q254&gt;0,"DEVOLVIDO, A RECEBER","ENCERRADO"),IF(G254="","EM LOCAÇÃO",IF(TODAY()&gt;G254,"ATRASADO",IF(G254-TODAY()&lt;=3,"DEVOLVE EM 3 DIAS","EM LOCAÇÃO")))))</f>
        <v/>
      </c>
      <c r="S254" s="16" t="n"/>
    </row>
    <row r="255">
      <c r="A255" s="16" t="n"/>
      <c r="B255" s="16" t="n"/>
      <c r="C255" s="16" t="n"/>
      <c r="D255" s="16" t="n"/>
      <c r="E255" s="16">
        <f>IF($D255="","",IFERROR(INDEX(Equipamentos!$B$6:$B$405,MATCH($D255,Equipamentos!$A$6:$A$405,0)),"Código não cadastrado"))</f>
        <v/>
      </c>
      <c r="F255" s="17" t="n"/>
      <c r="G255" s="17" t="n"/>
      <c r="H255" s="17" t="n"/>
      <c r="I255" s="18">
        <f>IF(OR(F255="",G255=""),"",G255-F255)</f>
        <v/>
      </c>
      <c r="J255" s="18">
        <f>IF(OR(F255="",G255=""),"",MAX(0,IF(H255&lt;&gt;"",H255,TODAY())-G255))</f>
        <v/>
      </c>
      <c r="K255" s="19" t="n"/>
      <c r="L255" s="19">
        <f>IF(J255="","",J255*IFERROR(INDEX(Equipamentos!$D$6:$D$405,MATCH($D255,Equipamentos!$A$6:$A$405,0)),0))</f>
        <v/>
      </c>
      <c r="M255" s="19" t="n"/>
      <c r="N255" s="16" t="n"/>
      <c r="O255" s="19" t="n"/>
      <c r="P255" s="19">
        <f>IF($A255="","",N(K255)+N(L255)+N(M255))</f>
        <v/>
      </c>
      <c r="Q255" s="19">
        <f>IF($A255="","",P255-N(O255))</f>
        <v/>
      </c>
      <c r="R255" s="16">
        <f>IF(OR($A255="",F255=""),"",IF(H255&lt;&gt;"",IF(Q255&gt;0,"DEVOLVIDO, A RECEBER","ENCERRADO"),IF(G255="","EM LOCAÇÃO",IF(TODAY()&gt;G255,"ATRASADO",IF(G255-TODAY()&lt;=3,"DEVOLVE EM 3 DIAS","EM LOCAÇÃO")))))</f>
        <v/>
      </c>
      <c r="S255" s="16" t="n"/>
    </row>
    <row r="256">
      <c r="A256" s="16" t="n"/>
      <c r="B256" s="16" t="n"/>
      <c r="C256" s="16" t="n"/>
      <c r="D256" s="16" t="n"/>
      <c r="E256" s="16">
        <f>IF($D256="","",IFERROR(INDEX(Equipamentos!$B$6:$B$405,MATCH($D256,Equipamentos!$A$6:$A$405,0)),"Código não cadastrado"))</f>
        <v/>
      </c>
      <c r="F256" s="17" t="n"/>
      <c r="G256" s="17" t="n"/>
      <c r="H256" s="17" t="n"/>
      <c r="I256" s="18">
        <f>IF(OR(F256="",G256=""),"",G256-F256)</f>
        <v/>
      </c>
      <c r="J256" s="18">
        <f>IF(OR(F256="",G256=""),"",MAX(0,IF(H256&lt;&gt;"",H256,TODAY())-G256))</f>
        <v/>
      </c>
      <c r="K256" s="19" t="n"/>
      <c r="L256" s="19">
        <f>IF(J256="","",J256*IFERROR(INDEX(Equipamentos!$D$6:$D$405,MATCH($D256,Equipamentos!$A$6:$A$405,0)),0))</f>
        <v/>
      </c>
      <c r="M256" s="19" t="n"/>
      <c r="N256" s="16" t="n"/>
      <c r="O256" s="19" t="n"/>
      <c r="P256" s="19">
        <f>IF($A256="","",N(K256)+N(L256)+N(M256))</f>
        <v/>
      </c>
      <c r="Q256" s="19">
        <f>IF($A256="","",P256-N(O256))</f>
        <v/>
      </c>
      <c r="R256" s="16">
        <f>IF(OR($A256="",F256=""),"",IF(H256&lt;&gt;"",IF(Q256&gt;0,"DEVOLVIDO, A RECEBER","ENCERRADO"),IF(G256="","EM LOCAÇÃO",IF(TODAY()&gt;G256,"ATRASADO",IF(G256-TODAY()&lt;=3,"DEVOLVE EM 3 DIAS","EM LOCAÇÃO")))))</f>
        <v/>
      </c>
      <c r="S256" s="16" t="n"/>
    </row>
    <row r="257">
      <c r="A257" s="16" t="n"/>
      <c r="B257" s="16" t="n"/>
      <c r="C257" s="16" t="n"/>
      <c r="D257" s="16" t="n"/>
      <c r="E257" s="16">
        <f>IF($D257="","",IFERROR(INDEX(Equipamentos!$B$6:$B$405,MATCH($D257,Equipamentos!$A$6:$A$405,0)),"Código não cadastrado"))</f>
        <v/>
      </c>
      <c r="F257" s="17" t="n"/>
      <c r="G257" s="17" t="n"/>
      <c r="H257" s="17" t="n"/>
      <c r="I257" s="18">
        <f>IF(OR(F257="",G257=""),"",G257-F257)</f>
        <v/>
      </c>
      <c r="J257" s="18">
        <f>IF(OR(F257="",G257=""),"",MAX(0,IF(H257&lt;&gt;"",H257,TODAY())-G257))</f>
        <v/>
      </c>
      <c r="K257" s="19" t="n"/>
      <c r="L257" s="19">
        <f>IF(J257="","",J257*IFERROR(INDEX(Equipamentos!$D$6:$D$405,MATCH($D257,Equipamentos!$A$6:$A$405,0)),0))</f>
        <v/>
      </c>
      <c r="M257" s="19" t="n"/>
      <c r="N257" s="16" t="n"/>
      <c r="O257" s="19" t="n"/>
      <c r="P257" s="19">
        <f>IF($A257="","",N(K257)+N(L257)+N(M257))</f>
        <v/>
      </c>
      <c r="Q257" s="19">
        <f>IF($A257="","",P257-N(O257))</f>
        <v/>
      </c>
      <c r="R257" s="16">
        <f>IF(OR($A257="",F257=""),"",IF(H257&lt;&gt;"",IF(Q257&gt;0,"DEVOLVIDO, A RECEBER","ENCERRADO"),IF(G257="","EM LOCAÇÃO",IF(TODAY()&gt;G257,"ATRASADO",IF(G257-TODAY()&lt;=3,"DEVOLVE EM 3 DIAS","EM LOCAÇÃO")))))</f>
        <v/>
      </c>
      <c r="S257" s="16" t="n"/>
    </row>
    <row r="258">
      <c r="A258" s="16" t="n"/>
      <c r="B258" s="16" t="n"/>
      <c r="C258" s="16" t="n"/>
      <c r="D258" s="16" t="n"/>
      <c r="E258" s="16">
        <f>IF($D258="","",IFERROR(INDEX(Equipamentos!$B$6:$B$405,MATCH($D258,Equipamentos!$A$6:$A$405,0)),"Código não cadastrado"))</f>
        <v/>
      </c>
      <c r="F258" s="17" t="n"/>
      <c r="G258" s="17" t="n"/>
      <c r="H258" s="17" t="n"/>
      <c r="I258" s="18">
        <f>IF(OR(F258="",G258=""),"",G258-F258)</f>
        <v/>
      </c>
      <c r="J258" s="18">
        <f>IF(OR(F258="",G258=""),"",MAX(0,IF(H258&lt;&gt;"",H258,TODAY())-G258))</f>
        <v/>
      </c>
      <c r="K258" s="19" t="n"/>
      <c r="L258" s="19">
        <f>IF(J258="","",J258*IFERROR(INDEX(Equipamentos!$D$6:$D$405,MATCH($D258,Equipamentos!$A$6:$A$405,0)),0))</f>
        <v/>
      </c>
      <c r="M258" s="19" t="n"/>
      <c r="N258" s="16" t="n"/>
      <c r="O258" s="19" t="n"/>
      <c r="P258" s="19">
        <f>IF($A258="","",N(K258)+N(L258)+N(M258))</f>
        <v/>
      </c>
      <c r="Q258" s="19">
        <f>IF($A258="","",P258-N(O258))</f>
        <v/>
      </c>
      <c r="R258" s="16">
        <f>IF(OR($A258="",F258=""),"",IF(H258&lt;&gt;"",IF(Q258&gt;0,"DEVOLVIDO, A RECEBER","ENCERRADO"),IF(G258="","EM LOCAÇÃO",IF(TODAY()&gt;G258,"ATRASADO",IF(G258-TODAY()&lt;=3,"DEVOLVE EM 3 DIAS","EM LOCAÇÃO")))))</f>
        <v/>
      </c>
      <c r="S258" s="16" t="n"/>
    </row>
    <row r="259">
      <c r="A259" s="16" t="n"/>
      <c r="B259" s="16" t="n"/>
      <c r="C259" s="16" t="n"/>
      <c r="D259" s="16" t="n"/>
      <c r="E259" s="16">
        <f>IF($D259="","",IFERROR(INDEX(Equipamentos!$B$6:$B$405,MATCH($D259,Equipamentos!$A$6:$A$405,0)),"Código não cadastrado"))</f>
        <v/>
      </c>
      <c r="F259" s="17" t="n"/>
      <c r="G259" s="17" t="n"/>
      <c r="H259" s="17" t="n"/>
      <c r="I259" s="18">
        <f>IF(OR(F259="",G259=""),"",G259-F259)</f>
        <v/>
      </c>
      <c r="J259" s="18">
        <f>IF(OR(F259="",G259=""),"",MAX(0,IF(H259&lt;&gt;"",H259,TODAY())-G259))</f>
        <v/>
      </c>
      <c r="K259" s="19" t="n"/>
      <c r="L259" s="19">
        <f>IF(J259="","",J259*IFERROR(INDEX(Equipamentos!$D$6:$D$405,MATCH($D259,Equipamentos!$A$6:$A$405,0)),0))</f>
        <v/>
      </c>
      <c r="M259" s="19" t="n"/>
      <c r="N259" s="16" t="n"/>
      <c r="O259" s="19" t="n"/>
      <c r="P259" s="19">
        <f>IF($A259="","",N(K259)+N(L259)+N(M259))</f>
        <v/>
      </c>
      <c r="Q259" s="19">
        <f>IF($A259="","",P259-N(O259))</f>
        <v/>
      </c>
      <c r="R259" s="16">
        <f>IF(OR($A259="",F259=""),"",IF(H259&lt;&gt;"",IF(Q259&gt;0,"DEVOLVIDO, A RECEBER","ENCERRADO"),IF(G259="","EM LOCAÇÃO",IF(TODAY()&gt;G259,"ATRASADO",IF(G259-TODAY()&lt;=3,"DEVOLVE EM 3 DIAS","EM LOCAÇÃO")))))</f>
        <v/>
      </c>
      <c r="S259" s="16" t="n"/>
    </row>
    <row r="260">
      <c r="A260" s="16" t="n"/>
      <c r="B260" s="16" t="n"/>
      <c r="C260" s="16" t="n"/>
      <c r="D260" s="16" t="n"/>
      <c r="E260" s="16">
        <f>IF($D260="","",IFERROR(INDEX(Equipamentos!$B$6:$B$405,MATCH($D260,Equipamentos!$A$6:$A$405,0)),"Código não cadastrado"))</f>
        <v/>
      </c>
      <c r="F260" s="17" t="n"/>
      <c r="G260" s="17" t="n"/>
      <c r="H260" s="17" t="n"/>
      <c r="I260" s="18">
        <f>IF(OR(F260="",G260=""),"",G260-F260)</f>
        <v/>
      </c>
      <c r="J260" s="18">
        <f>IF(OR(F260="",G260=""),"",MAX(0,IF(H260&lt;&gt;"",H260,TODAY())-G260))</f>
        <v/>
      </c>
      <c r="K260" s="19" t="n"/>
      <c r="L260" s="19">
        <f>IF(J260="","",J260*IFERROR(INDEX(Equipamentos!$D$6:$D$405,MATCH($D260,Equipamentos!$A$6:$A$405,0)),0))</f>
        <v/>
      </c>
      <c r="M260" s="19" t="n"/>
      <c r="N260" s="16" t="n"/>
      <c r="O260" s="19" t="n"/>
      <c r="P260" s="19">
        <f>IF($A260="","",N(K260)+N(L260)+N(M260))</f>
        <v/>
      </c>
      <c r="Q260" s="19">
        <f>IF($A260="","",P260-N(O260))</f>
        <v/>
      </c>
      <c r="R260" s="16">
        <f>IF(OR($A260="",F260=""),"",IF(H260&lt;&gt;"",IF(Q260&gt;0,"DEVOLVIDO, A RECEBER","ENCERRADO"),IF(G260="","EM LOCAÇÃO",IF(TODAY()&gt;G260,"ATRASADO",IF(G260-TODAY()&lt;=3,"DEVOLVE EM 3 DIAS","EM LOCAÇÃO")))))</f>
        <v/>
      </c>
      <c r="S260" s="16" t="n"/>
    </row>
    <row r="261">
      <c r="A261" s="16" t="n"/>
      <c r="B261" s="16" t="n"/>
      <c r="C261" s="16" t="n"/>
      <c r="D261" s="16" t="n"/>
      <c r="E261" s="16">
        <f>IF($D261="","",IFERROR(INDEX(Equipamentos!$B$6:$B$405,MATCH($D261,Equipamentos!$A$6:$A$405,0)),"Código não cadastrado"))</f>
        <v/>
      </c>
      <c r="F261" s="17" t="n"/>
      <c r="G261" s="17" t="n"/>
      <c r="H261" s="17" t="n"/>
      <c r="I261" s="18">
        <f>IF(OR(F261="",G261=""),"",G261-F261)</f>
        <v/>
      </c>
      <c r="J261" s="18">
        <f>IF(OR(F261="",G261=""),"",MAX(0,IF(H261&lt;&gt;"",H261,TODAY())-G261))</f>
        <v/>
      </c>
      <c r="K261" s="19" t="n"/>
      <c r="L261" s="19">
        <f>IF(J261="","",J261*IFERROR(INDEX(Equipamentos!$D$6:$D$405,MATCH($D261,Equipamentos!$A$6:$A$405,0)),0))</f>
        <v/>
      </c>
      <c r="M261" s="19" t="n"/>
      <c r="N261" s="16" t="n"/>
      <c r="O261" s="19" t="n"/>
      <c r="P261" s="19">
        <f>IF($A261="","",N(K261)+N(L261)+N(M261))</f>
        <v/>
      </c>
      <c r="Q261" s="19">
        <f>IF($A261="","",P261-N(O261))</f>
        <v/>
      </c>
      <c r="R261" s="16">
        <f>IF(OR($A261="",F261=""),"",IF(H261&lt;&gt;"",IF(Q261&gt;0,"DEVOLVIDO, A RECEBER","ENCERRADO"),IF(G261="","EM LOCAÇÃO",IF(TODAY()&gt;G261,"ATRASADO",IF(G261-TODAY()&lt;=3,"DEVOLVE EM 3 DIAS","EM LOCAÇÃO")))))</f>
        <v/>
      </c>
      <c r="S261" s="16" t="n"/>
    </row>
    <row r="262">
      <c r="A262" s="16" t="n"/>
      <c r="B262" s="16" t="n"/>
      <c r="C262" s="16" t="n"/>
      <c r="D262" s="16" t="n"/>
      <c r="E262" s="16">
        <f>IF($D262="","",IFERROR(INDEX(Equipamentos!$B$6:$B$405,MATCH($D262,Equipamentos!$A$6:$A$405,0)),"Código não cadastrado"))</f>
        <v/>
      </c>
      <c r="F262" s="17" t="n"/>
      <c r="G262" s="17" t="n"/>
      <c r="H262" s="17" t="n"/>
      <c r="I262" s="18">
        <f>IF(OR(F262="",G262=""),"",G262-F262)</f>
        <v/>
      </c>
      <c r="J262" s="18">
        <f>IF(OR(F262="",G262=""),"",MAX(0,IF(H262&lt;&gt;"",H262,TODAY())-G262))</f>
        <v/>
      </c>
      <c r="K262" s="19" t="n"/>
      <c r="L262" s="19">
        <f>IF(J262="","",J262*IFERROR(INDEX(Equipamentos!$D$6:$D$405,MATCH($D262,Equipamentos!$A$6:$A$405,0)),0))</f>
        <v/>
      </c>
      <c r="M262" s="19" t="n"/>
      <c r="N262" s="16" t="n"/>
      <c r="O262" s="19" t="n"/>
      <c r="P262" s="19">
        <f>IF($A262="","",N(K262)+N(L262)+N(M262))</f>
        <v/>
      </c>
      <c r="Q262" s="19">
        <f>IF($A262="","",P262-N(O262))</f>
        <v/>
      </c>
      <c r="R262" s="16">
        <f>IF(OR($A262="",F262=""),"",IF(H262&lt;&gt;"",IF(Q262&gt;0,"DEVOLVIDO, A RECEBER","ENCERRADO"),IF(G262="","EM LOCAÇÃO",IF(TODAY()&gt;G262,"ATRASADO",IF(G262-TODAY()&lt;=3,"DEVOLVE EM 3 DIAS","EM LOCAÇÃO")))))</f>
        <v/>
      </c>
      <c r="S262" s="16" t="n"/>
    </row>
    <row r="263">
      <c r="A263" s="16" t="n"/>
      <c r="B263" s="16" t="n"/>
      <c r="C263" s="16" t="n"/>
      <c r="D263" s="16" t="n"/>
      <c r="E263" s="16">
        <f>IF($D263="","",IFERROR(INDEX(Equipamentos!$B$6:$B$405,MATCH($D263,Equipamentos!$A$6:$A$405,0)),"Código não cadastrado"))</f>
        <v/>
      </c>
      <c r="F263" s="17" t="n"/>
      <c r="G263" s="17" t="n"/>
      <c r="H263" s="17" t="n"/>
      <c r="I263" s="18">
        <f>IF(OR(F263="",G263=""),"",G263-F263)</f>
        <v/>
      </c>
      <c r="J263" s="18">
        <f>IF(OR(F263="",G263=""),"",MAX(0,IF(H263&lt;&gt;"",H263,TODAY())-G263))</f>
        <v/>
      </c>
      <c r="K263" s="19" t="n"/>
      <c r="L263" s="19">
        <f>IF(J263="","",J263*IFERROR(INDEX(Equipamentos!$D$6:$D$405,MATCH($D263,Equipamentos!$A$6:$A$405,0)),0))</f>
        <v/>
      </c>
      <c r="M263" s="19" t="n"/>
      <c r="N263" s="16" t="n"/>
      <c r="O263" s="19" t="n"/>
      <c r="P263" s="19">
        <f>IF($A263="","",N(K263)+N(L263)+N(M263))</f>
        <v/>
      </c>
      <c r="Q263" s="19">
        <f>IF($A263="","",P263-N(O263))</f>
        <v/>
      </c>
      <c r="R263" s="16">
        <f>IF(OR($A263="",F263=""),"",IF(H263&lt;&gt;"",IF(Q263&gt;0,"DEVOLVIDO, A RECEBER","ENCERRADO"),IF(G263="","EM LOCAÇÃO",IF(TODAY()&gt;G263,"ATRASADO",IF(G263-TODAY()&lt;=3,"DEVOLVE EM 3 DIAS","EM LOCAÇÃO")))))</f>
        <v/>
      </c>
      <c r="S263" s="16" t="n"/>
    </row>
    <row r="264">
      <c r="A264" s="16" t="n"/>
      <c r="B264" s="16" t="n"/>
      <c r="C264" s="16" t="n"/>
      <c r="D264" s="16" t="n"/>
      <c r="E264" s="16">
        <f>IF($D264="","",IFERROR(INDEX(Equipamentos!$B$6:$B$405,MATCH($D264,Equipamentos!$A$6:$A$405,0)),"Código não cadastrado"))</f>
        <v/>
      </c>
      <c r="F264" s="17" t="n"/>
      <c r="G264" s="17" t="n"/>
      <c r="H264" s="17" t="n"/>
      <c r="I264" s="18">
        <f>IF(OR(F264="",G264=""),"",G264-F264)</f>
        <v/>
      </c>
      <c r="J264" s="18">
        <f>IF(OR(F264="",G264=""),"",MAX(0,IF(H264&lt;&gt;"",H264,TODAY())-G264))</f>
        <v/>
      </c>
      <c r="K264" s="19" t="n"/>
      <c r="L264" s="19">
        <f>IF(J264="","",J264*IFERROR(INDEX(Equipamentos!$D$6:$D$405,MATCH($D264,Equipamentos!$A$6:$A$405,0)),0))</f>
        <v/>
      </c>
      <c r="M264" s="19" t="n"/>
      <c r="N264" s="16" t="n"/>
      <c r="O264" s="19" t="n"/>
      <c r="P264" s="19">
        <f>IF($A264="","",N(K264)+N(L264)+N(M264))</f>
        <v/>
      </c>
      <c r="Q264" s="19">
        <f>IF($A264="","",P264-N(O264))</f>
        <v/>
      </c>
      <c r="R264" s="16">
        <f>IF(OR($A264="",F264=""),"",IF(H264&lt;&gt;"",IF(Q264&gt;0,"DEVOLVIDO, A RECEBER","ENCERRADO"),IF(G264="","EM LOCAÇÃO",IF(TODAY()&gt;G264,"ATRASADO",IF(G264-TODAY()&lt;=3,"DEVOLVE EM 3 DIAS","EM LOCAÇÃO")))))</f>
        <v/>
      </c>
      <c r="S264" s="16" t="n"/>
    </row>
    <row r="265">
      <c r="A265" s="16" t="n"/>
      <c r="B265" s="16" t="n"/>
      <c r="C265" s="16" t="n"/>
      <c r="D265" s="16" t="n"/>
      <c r="E265" s="16">
        <f>IF($D265="","",IFERROR(INDEX(Equipamentos!$B$6:$B$405,MATCH($D265,Equipamentos!$A$6:$A$405,0)),"Código não cadastrado"))</f>
        <v/>
      </c>
      <c r="F265" s="17" t="n"/>
      <c r="G265" s="17" t="n"/>
      <c r="H265" s="17" t="n"/>
      <c r="I265" s="18">
        <f>IF(OR(F265="",G265=""),"",G265-F265)</f>
        <v/>
      </c>
      <c r="J265" s="18">
        <f>IF(OR(F265="",G265=""),"",MAX(0,IF(H265&lt;&gt;"",H265,TODAY())-G265))</f>
        <v/>
      </c>
      <c r="K265" s="19" t="n"/>
      <c r="L265" s="19">
        <f>IF(J265="","",J265*IFERROR(INDEX(Equipamentos!$D$6:$D$405,MATCH($D265,Equipamentos!$A$6:$A$405,0)),0))</f>
        <v/>
      </c>
      <c r="M265" s="19" t="n"/>
      <c r="N265" s="16" t="n"/>
      <c r="O265" s="19" t="n"/>
      <c r="P265" s="19">
        <f>IF($A265="","",N(K265)+N(L265)+N(M265))</f>
        <v/>
      </c>
      <c r="Q265" s="19">
        <f>IF($A265="","",P265-N(O265))</f>
        <v/>
      </c>
      <c r="R265" s="16">
        <f>IF(OR($A265="",F265=""),"",IF(H265&lt;&gt;"",IF(Q265&gt;0,"DEVOLVIDO, A RECEBER","ENCERRADO"),IF(G265="","EM LOCAÇÃO",IF(TODAY()&gt;G265,"ATRASADO",IF(G265-TODAY()&lt;=3,"DEVOLVE EM 3 DIAS","EM LOCAÇÃO")))))</f>
        <v/>
      </c>
      <c r="S265" s="16" t="n"/>
    </row>
    <row r="266">
      <c r="A266" s="16" t="n"/>
      <c r="B266" s="16" t="n"/>
      <c r="C266" s="16" t="n"/>
      <c r="D266" s="16" t="n"/>
      <c r="E266" s="16">
        <f>IF($D266="","",IFERROR(INDEX(Equipamentos!$B$6:$B$405,MATCH($D266,Equipamentos!$A$6:$A$405,0)),"Código não cadastrado"))</f>
        <v/>
      </c>
      <c r="F266" s="17" t="n"/>
      <c r="G266" s="17" t="n"/>
      <c r="H266" s="17" t="n"/>
      <c r="I266" s="18">
        <f>IF(OR(F266="",G266=""),"",G266-F266)</f>
        <v/>
      </c>
      <c r="J266" s="18">
        <f>IF(OR(F266="",G266=""),"",MAX(0,IF(H266&lt;&gt;"",H266,TODAY())-G266))</f>
        <v/>
      </c>
      <c r="K266" s="19" t="n"/>
      <c r="L266" s="19">
        <f>IF(J266="","",J266*IFERROR(INDEX(Equipamentos!$D$6:$D$405,MATCH($D266,Equipamentos!$A$6:$A$405,0)),0))</f>
        <v/>
      </c>
      <c r="M266" s="19" t="n"/>
      <c r="N266" s="16" t="n"/>
      <c r="O266" s="19" t="n"/>
      <c r="P266" s="19">
        <f>IF($A266="","",N(K266)+N(L266)+N(M266))</f>
        <v/>
      </c>
      <c r="Q266" s="19">
        <f>IF($A266="","",P266-N(O266))</f>
        <v/>
      </c>
      <c r="R266" s="16">
        <f>IF(OR($A266="",F266=""),"",IF(H266&lt;&gt;"",IF(Q266&gt;0,"DEVOLVIDO, A RECEBER","ENCERRADO"),IF(G266="","EM LOCAÇÃO",IF(TODAY()&gt;G266,"ATRASADO",IF(G266-TODAY()&lt;=3,"DEVOLVE EM 3 DIAS","EM LOCAÇÃO")))))</f>
        <v/>
      </c>
      <c r="S266" s="16" t="n"/>
    </row>
    <row r="267">
      <c r="A267" s="16" t="n"/>
      <c r="B267" s="16" t="n"/>
      <c r="C267" s="16" t="n"/>
      <c r="D267" s="16" t="n"/>
      <c r="E267" s="16">
        <f>IF($D267="","",IFERROR(INDEX(Equipamentos!$B$6:$B$405,MATCH($D267,Equipamentos!$A$6:$A$405,0)),"Código não cadastrado"))</f>
        <v/>
      </c>
      <c r="F267" s="17" t="n"/>
      <c r="G267" s="17" t="n"/>
      <c r="H267" s="17" t="n"/>
      <c r="I267" s="18">
        <f>IF(OR(F267="",G267=""),"",G267-F267)</f>
        <v/>
      </c>
      <c r="J267" s="18">
        <f>IF(OR(F267="",G267=""),"",MAX(0,IF(H267&lt;&gt;"",H267,TODAY())-G267))</f>
        <v/>
      </c>
      <c r="K267" s="19" t="n"/>
      <c r="L267" s="19">
        <f>IF(J267="","",J267*IFERROR(INDEX(Equipamentos!$D$6:$D$405,MATCH($D267,Equipamentos!$A$6:$A$405,0)),0))</f>
        <v/>
      </c>
      <c r="M267" s="19" t="n"/>
      <c r="N267" s="16" t="n"/>
      <c r="O267" s="19" t="n"/>
      <c r="P267" s="19">
        <f>IF($A267="","",N(K267)+N(L267)+N(M267))</f>
        <v/>
      </c>
      <c r="Q267" s="19">
        <f>IF($A267="","",P267-N(O267))</f>
        <v/>
      </c>
      <c r="R267" s="16">
        <f>IF(OR($A267="",F267=""),"",IF(H267&lt;&gt;"",IF(Q267&gt;0,"DEVOLVIDO, A RECEBER","ENCERRADO"),IF(G267="","EM LOCAÇÃO",IF(TODAY()&gt;G267,"ATRASADO",IF(G267-TODAY()&lt;=3,"DEVOLVE EM 3 DIAS","EM LOCAÇÃO")))))</f>
        <v/>
      </c>
      <c r="S267" s="16" t="n"/>
    </row>
    <row r="268">
      <c r="A268" s="16" t="n"/>
      <c r="B268" s="16" t="n"/>
      <c r="C268" s="16" t="n"/>
      <c r="D268" s="16" t="n"/>
      <c r="E268" s="16">
        <f>IF($D268="","",IFERROR(INDEX(Equipamentos!$B$6:$B$405,MATCH($D268,Equipamentos!$A$6:$A$405,0)),"Código não cadastrado"))</f>
        <v/>
      </c>
      <c r="F268" s="17" t="n"/>
      <c r="G268" s="17" t="n"/>
      <c r="H268" s="17" t="n"/>
      <c r="I268" s="18">
        <f>IF(OR(F268="",G268=""),"",G268-F268)</f>
        <v/>
      </c>
      <c r="J268" s="18">
        <f>IF(OR(F268="",G268=""),"",MAX(0,IF(H268&lt;&gt;"",H268,TODAY())-G268))</f>
        <v/>
      </c>
      <c r="K268" s="19" t="n"/>
      <c r="L268" s="19">
        <f>IF(J268="","",J268*IFERROR(INDEX(Equipamentos!$D$6:$D$405,MATCH($D268,Equipamentos!$A$6:$A$405,0)),0))</f>
        <v/>
      </c>
      <c r="M268" s="19" t="n"/>
      <c r="N268" s="16" t="n"/>
      <c r="O268" s="19" t="n"/>
      <c r="P268" s="19">
        <f>IF($A268="","",N(K268)+N(L268)+N(M268))</f>
        <v/>
      </c>
      <c r="Q268" s="19">
        <f>IF($A268="","",P268-N(O268))</f>
        <v/>
      </c>
      <c r="R268" s="16">
        <f>IF(OR($A268="",F268=""),"",IF(H268&lt;&gt;"",IF(Q268&gt;0,"DEVOLVIDO, A RECEBER","ENCERRADO"),IF(G268="","EM LOCAÇÃO",IF(TODAY()&gt;G268,"ATRASADO",IF(G268-TODAY()&lt;=3,"DEVOLVE EM 3 DIAS","EM LOCAÇÃO")))))</f>
        <v/>
      </c>
      <c r="S268" s="16" t="n"/>
    </row>
    <row r="269">
      <c r="A269" s="16" t="n"/>
      <c r="B269" s="16" t="n"/>
      <c r="C269" s="16" t="n"/>
      <c r="D269" s="16" t="n"/>
      <c r="E269" s="16">
        <f>IF($D269="","",IFERROR(INDEX(Equipamentos!$B$6:$B$405,MATCH($D269,Equipamentos!$A$6:$A$405,0)),"Código não cadastrado"))</f>
        <v/>
      </c>
      <c r="F269" s="17" t="n"/>
      <c r="G269" s="17" t="n"/>
      <c r="H269" s="17" t="n"/>
      <c r="I269" s="18">
        <f>IF(OR(F269="",G269=""),"",G269-F269)</f>
        <v/>
      </c>
      <c r="J269" s="18">
        <f>IF(OR(F269="",G269=""),"",MAX(0,IF(H269&lt;&gt;"",H269,TODAY())-G269))</f>
        <v/>
      </c>
      <c r="K269" s="19" t="n"/>
      <c r="L269" s="19">
        <f>IF(J269="","",J269*IFERROR(INDEX(Equipamentos!$D$6:$D$405,MATCH($D269,Equipamentos!$A$6:$A$405,0)),0))</f>
        <v/>
      </c>
      <c r="M269" s="19" t="n"/>
      <c r="N269" s="16" t="n"/>
      <c r="O269" s="19" t="n"/>
      <c r="P269" s="19">
        <f>IF($A269="","",N(K269)+N(L269)+N(M269))</f>
        <v/>
      </c>
      <c r="Q269" s="19">
        <f>IF($A269="","",P269-N(O269))</f>
        <v/>
      </c>
      <c r="R269" s="16">
        <f>IF(OR($A269="",F269=""),"",IF(H269&lt;&gt;"",IF(Q269&gt;0,"DEVOLVIDO, A RECEBER","ENCERRADO"),IF(G269="","EM LOCAÇÃO",IF(TODAY()&gt;G269,"ATRASADO",IF(G269-TODAY()&lt;=3,"DEVOLVE EM 3 DIAS","EM LOCAÇÃO")))))</f>
        <v/>
      </c>
      <c r="S269" s="16" t="n"/>
    </row>
    <row r="270">
      <c r="A270" s="16" t="n"/>
      <c r="B270" s="16" t="n"/>
      <c r="C270" s="16" t="n"/>
      <c r="D270" s="16" t="n"/>
      <c r="E270" s="16">
        <f>IF($D270="","",IFERROR(INDEX(Equipamentos!$B$6:$B$405,MATCH($D270,Equipamentos!$A$6:$A$405,0)),"Código não cadastrado"))</f>
        <v/>
      </c>
      <c r="F270" s="17" t="n"/>
      <c r="G270" s="17" t="n"/>
      <c r="H270" s="17" t="n"/>
      <c r="I270" s="18">
        <f>IF(OR(F270="",G270=""),"",G270-F270)</f>
        <v/>
      </c>
      <c r="J270" s="18">
        <f>IF(OR(F270="",G270=""),"",MAX(0,IF(H270&lt;&gt;"",H270,TODAY())-G270))</f>
        <v/>
      </c>
      <c r="K270" s="19" t="n"/>
      <c r="L270" s="19">
        <f>IF(J270="","",J270*IFERROR(INDEX(Equipamentos!$D$6:$D$405,MATCH($D270,Equipamentos!$A$6:$A$405,0)),0))</f>
        <v/>
      </c>
      <c r="M270" s="19" t="n"/>
      <c r="N270" s="16" t="n"/>
      <c r="O270" s="19" t="n"/>
      <c r="P270" s="19">
        <f>IF($A270="","",N(K270)+N(L270)+N(M270))</f>
        <v/>
      </c>
      <c r="Q270" s="19">
        <f>IF($A270="","",P270-N(O270))</f>
        <v/>
      </c>
      <c r="R270" s="16">
        <f>IF(OR($A270="",F270=""),"",IF(H270&lt;&gt;"",IF(Q270&gt;0,"DEVOLVIDO, A RECEBER","ENCERRADO"),IF(G270="","EM LOCAÇÃO",IF(TODAY()&gt;G270,"ATRASADO",IF(G270-TODAY()&lt;=3,"DEVOLVE EM 3 DIAS","EM LOCAÇÃO")))))</f>
        <v/>
      </c>
      <c r="S270" s="16" t="n"/>
    </row>
    <row r="271">
      <c r="A271" s="16" t="n"/>
      <c r="B271" s="16" t="n"/>
      <c r="C271" s="16" t="n"/>
      <c r="D271" s="16" t="n"/>
      <c r="E271" s="16">
        <f>IF($D271="","",IFERROR(INDEX(Equipamentos!$B$6:$B$405,MATCH($D271,Equipamentos!$A$6:$A$405,0)),"Código não cadastrado"))</f>
        <v/>
      </c>
      <c r="F271" s="17" t="n"/>
      <c r="G271" s="17" t="n"/>
      <c r="H271" s="17" t="n"/>
      <c r="I271" s="18">
        <f>IF(OR(F271="",G271=""),"",G271-F271)</f>
        <v/>
      </c>
      <c r="J271" s="18">
        <f>IF(OR(F271="",G271=""),"",MAX(0,IF(H271&lt;&gt;"",H271,TODAY())-G271))</f>
        <v/>
      </c>
      <c r="K271" s="19" t="n"/>
      <c r="L271" s="19">
        <f>IF(J271="","",J271*IFERROR(INDEX(Equipamentos!$D$6:$D$405,MATCH($D271,Equipamentos!$A$6:$A$405,0)),0))</f>
        <v/>
      </c>
      <c r="M271" s="19" t="n"/>
      <c r="N271" s="16" t="n"/>
      <c r="O271" s="19" t="n"/>
      <c r="P271" s="19">
        <f>IF($A271="","",N(K271)+N(L271)+N(M271))</f>
        <v/>
      </c>
      <c r="Q271" s="19">
        <f>IF($A271="","",P271-N(O271))</f>
        <v/>
      </c>
      <c r="R271" s="16">
        <f>IF(OR($A271="",F271=""),"",IF(H271&lt;&gt;"",IF(Q271&gt;0,"DEVOLVIDO, A RECEBER","ENCERRADO"),IF(G271="","EM LOCAÇÃO",IF(TODAY()&gt;G271,"ATRASADO",IF(G271-TODAY()&lt;=3,"DEVOLVE EM 3 DIAS","EM LOCAÇÃO")))))</f>
        <v/>
      </c>
      <c r="S271" s="16" t="n"/>
    </row>
    <row r="272">
      <c r="A272" s="16" t="n"/>
      <c r="B272" s="16" t="n"/>
      <c r="C272" s="16" t="n"/>
      <c r="D272" s="16" t="n"/>
      <c r="E272" s="16">
        <f>IF($D272="","",IFERROR(INDEX(Equipamentos!$B$6:$B$405,MATCH($D272,Equipamentos!$A$6:$A$405,0)),"Código não cadastrado"))</f>
        <v/>
      </c>
      <c r="F272" s="17" t="n"/>
      <c r="G272" s="17" t="n"/>
      <c r="H272" s="17" t="n"/>
      <c r="I272" s="18">
        <f>IF(OR(F272="",G272=""),"",G272-F272)</f>
        <v/>
      </c>
      <c r="J272" s="18">
        <f>IF(OR(F272="",G272=""),"",MAX(0,IF(H272&lt;&gt;"",H272,TODAY())-G272))</f>
        <v/>
      </c>
      <c r="K272" s="19" t="n"/>
      <c r="L272" s="19">
        <f>IF(J272="","",J272*IFERROR(INDEX(Equipamentos!$D$6:$D$405,MATCH($D272,Equipamentos!$A$6:$A$405,0)),0))</f>
        <v/>
      </c>
      <c r="M272" s="19" t="n"/>
      <c r="N272" s="16" t="n"/>
      <c r="O272" s="19" t="n"/>
      <c r="P272" s="19">
        <f>IF($A272="","",N(K272)+N(L272)+N(M272))</f>
        <v/>
      </c>
      <c r="Q272" s="19">
        <f>IF($A272="","",P272-N(O272))</f>
        <v/>
      </c>
      <c r="R272" s="16">
        <f>IF(OR($A272="",F272=""),"",IF(H272&lt;&gt;"",IF(Q272&gt;0,"DEVOLVIDO, A RECEBER","ENCERRADO"),IF(G272="","EM LOCAÇÃO",IF(TODAY()&gt;G272,"ATRASADO",IF(G272-TODAY()&lt;=3,"DEVOLVE EM 3 DIAS","EM LOCAÇÃO")))))</f>
        <v/>
      </c>
      <c r="S272" s="16" t="n"/>
    </row>
    <row r="273">
      <c r="A273" s="16" t="n"/>
      <c r="B273" s="16" t="n"/>
      <c r="C273" s="16" t="n"/>
      <c r="D273" s="16" t="n"/>
      <c r="E273" s="16">
        <f>IF($D273="","",IFERROR(INDEX(Equipamentos!$B$6:$B$405,MATCH($D273,Equipamentos!$A$6:$A$405,0)),"Código não cadastrado"))</f>
        <v/>
      </c>
      <c r="F273" s="17" t="n"/>
      <c r="G273" s="17" t="n"/>
      <c r="H273" s="17" t="n"/>
      <c r="I273" s="18">
        <f>IF(OR(F273="",G273=""),"",G273-F273)</f>
        <v/>
      </c>
      <c r="J273" s="18">
        <f>IF(OR(F273="",G273=""),"",MAX(0,IF(H273&lt;&gt;"",H273,TODAY())-G273))</f>
        <v/>
      </c>
      <c r="K273" s="19" t="n"/>
      <c r="L273" s="19">
        <f>IF(J273="","",J273*IFERROR(INDEX(Equipamentos!$D$6:$D$405,MATCH($D273,Equipamentos!$A$6:$A$405,0)),0))</f>
        <v/>
      </c>
      <c r="M273" s="19" t="n"/>
      <c r="N273" s="16" t="n"/>
      <c r="O273" s="19" t="n"/>
      <c r="P273" s="19">
        <f>IF($A273="","",N(K273)+N(L273)+N(M273))</f>
        <v/>
      </c>
      <c r="Q273" s="19">
        <f>IF($A273="","",P273-N(O273))</f>
        <v/>
      </c>
      <c r="R273" s="16">
        <f>IF(OR($A273="",F273=""),"",IF(H273&lt;&gt;"",IF(Q273&gt;0,"DEVOLVIDO, A RECEBER","ENCERRADO"),IF(G273="","EM LOCAÇÃO",IF(TODAY()&gt;G273,"ATRASADO",IF(G273-TODAY()&lt;=3,"DEVOLVE EM 3 DIAS","EM LOCAÇÃO")))))</f>
        <v/>
      </c>
      <c r="S273" s="16" t="n"/>
    </row>
    <row r="274">
      <c r="A274" s="16" t="n"/>
      <c r="B274" s="16" t="n"/>
      <c r="C274" s="16" t="n"/>
      <c r="D274" s="16" t="n"/>
      <c r="E274" s="16">
        <f>IF($D274="","",IFERROR(INDEX(Equipamentos!$B$6:$B$405,MATCH($D274,Equipamentos!$A$6:$A$405,0)),"Código não cadastrado"))</f>
        <v/>
      </c>
      <c r="F274" s="17" t="n"/>
      <c r="G274" s="17" t="n"/>
      <c r="H274" s="17" t="n"/>
      <c r="I274" s="18">
        <f>IF(OR(F274="",G274=""),"",G274-F274)</f>
        <v/>
      </c>
      <c r="J274" s="18">
        <f>IF(OR(F274="",G274=""),"",MAX(0,IF(H274&lt;&gt;"",H274,TODAY())-G274))</f>
        <v/>
      </c>
      <c r="K274" s="19" t="n"/>
      <c r="L274" s="19">
        <f>IF(J274="","",J274*IFERROR(INDEX(Equipamentos!$D$6:$D$405,MATCH($D274,Equipamentos!$A$6:$A$405,0)),0))</f>
        <v/>
      </c>
      <c r="M274" s="19" t="n"/>
      <c r="N274" s="16" t="n"/>
      <c r="O274" s="19" t="n"/>
      <c r="P274" s="19">
        <f>IF($A274="","",N(K274)+N(L274)+N(M274))</f>
        <v/>
      </c>
      <c r="Q274" s="19">
        <f>IF($A274="","",P274-N(O274))</f>
        <v/>
      </c>
      <c r="R274" s="16">
        <f>IF(OR($A274="",F274=""),"",IF(H274&lt;&gt;"",IF(Q274&gt;0,"DEVOLVIDO, A RECEBER","ENCERRADO"),IF(G274="","EM LOCAÇÃO",IF(TODAY()&gt;G274,"ATRASADO",IF(G274-TODAY()&lt;=3,"DEVOLVE EM 3 DIAS","EM LOCAÇÃO")))))</f>
        <v/>
      </c>
      <c r="S274" s="16" t="n"/>
    </row>
    <row r="275">
      <c r="A275" s="16" t="n"/>
      <c r="B275" s="16" t="n"/>
      <c r="C275" s="16" t="n"/>
      <c r="D275" s="16" t="n"/>
      <c r="E275" s="16">
        <f>IF($D275="","",IFERROR(INDEX(Equipamentos!$B$6:$B$405,MATCH($D275,Equipamentos!$A$6:$A$405,0)),"Código não cadastrado"))</f>
        <v/>
      </c>
      <c r="F275" s="17" t="n"/>
      <c r="G275" s="17" t="n"/>
      <c r="H275" s="17" t="n"/>
      <c r="I275" s="18">
        <f>IF(OR(F275="",G275=""),"",G275-F275)</f>
        <v/>
      </c>
      <c r="J275" s="18">
        <f>IF(OR(F275="",G275=""),"",MAX(0,IF(H275&lt;&gt;"",H275,TODAY())-G275))</f>
        <v/>
      </c>
      <c r="K275" s="19" t="n"/>
      <c r="L275" s="19">
        <f>IF(J275="","",J275*IFERROR(INDEX(Equipamentos!$D$6:$D$405,MATCH($D275,Equipamentos!$A$6:$A$405,0)),0))</f>
        <v/>
      </c>
      <c r="M275" s="19" t="n"/>
      <c r="N275" s="16" t="n"/>
      <c r="O275" s="19" t="n"/>
      <c r="P275" s="19">
        <f>IF($A275="","",N(K275)+N(L275)+N(M275))</f>
        <v/>
      </c>
      <c r="Q275" s="19">
        <f>IF($A275="","",P275-N(O275))</f>
        <v/>
      </c>
      <c r="R275" s="16">
        <f>IF(OR($A275="",F275=""),"",IF(H275&lt;&gt;"",IF(Q275&gt;0,"DEVOLVIDO, A RECEBER","ENCERRADO"),IF(G275="","EM LOCAÇÃO",IF(TODAY()&gt;G275,"ATRASADO",IF(G275-TODAY()&lt;=3,"DEVOLVE EM 3 DIAS","EM LOCAÇÃO")))))</f>
        <v/>
      </c>
      <c r="S275" s="16" t="n"/>
    </row>
    <row r="276">
      <c r="A276" s="16" t="n"/>
      <c r="B276" s="16" t="n"/>
      <c r="C276" s="16" t="n"/>
      <c r="D276" s="16" t="n"/>
      <c r="E276" s="16">
        <f>IF($D276="","",IFERROR(INDEX(Equipamentos!$B$6:$B$405,MATCH($D276,Equipamentos!$A$6:$A$405,0)),"Código não cadastrado"))</f>
        <v/>
      </c>
      <c r="F276" s="17" t="n"/>
      <c r="G276" s="17" t="n"/>
      <c r="H276" s="17" t="n"/>
      <c r="I276" s="18">
        <f>IF(OR(F276="",G276=""),"",G276-F276)</f>
        <v/>
      </c>
      <c r="J276" s="18">
        <f>IF(OR(F276="",G276=""),"",MAX(0,IF(H276&lt;&gt;"",H276,TODAY())-G276))</f>
        <v/>
      </c>
      <c r="K276" s="19" t="n"/>
      <c r="L276" s="19">
        <f>IF(J276="","",J276*IFERROR(INDEX(Equipamentos!$D$6:$D$405,MATCH($D276,Equipamentos!$A$6:$A$405,0)),0))</f>
        <v/>
      </c>
      <c r="M276" s="19" t="n"/>
      <c r="N276" s="16" t="n"/>
      <c r="O276" s="19" t="n"/>
      <c r="P276" s="19">
        <f>IF($A276="","",N(K276)+N(L276)+N(M276))</f>
        <v/>
      </c>
      <c r="Q276" s="19">
        <f>IF($A276="","",P276-N(O276))</f>
        <v/>
      </c>
      <c r="R276" s="16">
        <f>IF(OR($A276="",F276=""),"",IF(H276&lt;&gt;"",IF(Q276&gt;0,"DEVOLVIDO, A RECEBER","ENCERRADO"),IF(G276="","EM LOCAÇÃO",IF(TODAY()&gt;G276,"ATRASADO",IF(G276-TODAY()&lt;=3,"DEVOLVE EM 3 DIAS","EM LOCAÇÃO")))))</f>
        <v/>
      </c>
      <c r="S276" s="16" t="n"/>
    </row>
    <row r="277">
      <c r="A277" s="16" t="n"/>
      <c r="B277" s="16" t="n"/>
      <c r="C277" s="16" t="n"/>
      <c r="D277" s="16" t="n"/>
      <c r="E277" s="16">
        <f>IF($D277="","",IFERROR(INDEX(Equipamentos!$B$6:$B$405,MATCH($D277,Equipamentos!$A$6:$A$405,0)),"Código não cadastrado"))</f>
        <v/>
      </c>
      <c r="F277" s="17" t="n"/>
      <c r="G277" s="17" t="n"/>
      <c r="H277" s="17" t="n"/>
      <c r="I277" s="18">
        <f>IF(OR(F277="",G277=""),"",G277-F277)</f>
        <v/>
      </c>
      <c r="J277" s="18">
        <f>IF(OR(F277="",G277=""),"",MAX(0,IF(H277&lt;&gt;"",H277,TODAY())-G277))</f>
        <v/>
      </c>
      <c r="K277" s="19" t="n"/>
      <c r="L277" s="19">
        <f>IF(J277="","",J277*IFERROR(INDEX(Equipamentos!$D$6:$D$405,MATCH($D277,Equipamentos!$A$6:$A$405,0)),0))</f>
        <v/>
      </c>
      <c r="M277" s="19" t="n"/>
      <c r="N277" s="16" t="n"/>
      <c r="O277" s="19" t="n"/>
      <c r="P277" s="19">
        <f>IF($A277="","",N(K277)+N(L277)+N(M277))</f>
        <v/>
      </c>
      <c r="Q277" s="19">
        <f>IF($A277="","",P277-N(O277))</f>
        <v/>
      </c>
      <c r="R277" s="16">
        <f>IF(OR($A277="",F277=""),"",IF(H277&lt;&gt;"",IF(Q277&gt;0,"DEVOLVIDO, A RECEBER","ENCERRADO"),IF(G277="","EM LOCAÇÃO",IF(TODAY()&gt;G277,"ATRASADO",IF(G277-TODAY()&lt;=3,"DEVOLVE EM 3 DIAS","EM LOCAÇÃO")))))</f>
        <v/>
      </c>
      <c r="S277" s="16" t="n"/>
    </row>
    <row r="278">
      <c r="A278" s="16" t="n"/>
      <c r="B278" s="16" t="n"/>
      <c r="C278" s="16" t="n"/>
      <c r="D278" s="16" t="n"/>
      <c r="E278" s="16">
        <f>IF($D278="","",IFERROR(INDEX(Equipamentos!$B$6:$B$405,MATCH($D278,Equipamentos!$A$6:$A$405,0)),"Código não cadastrado"))</f>
        <v/>
      </c>
      <c r="F278" s="17" t="n"/>
      <c r="G278" s="17" t="n"/>
      <c r="H278" s="17" t="n"/>
      <c r="I278" s="18">
        <f>IF(OR(F278="",G278=""),"",G278-F278)</f>
        <v/>
      </c>
      <c r="J278" s="18">
        <f>IF(OR(F278="",G278=""),"",MAX(0,IF(H278&lt;&gt;"",H278,TODAY())-G278))</f>
        <v/>
      </c>
      <c r="K278" s="19" t="n"/>
      <c r="L278" s="19">
        <f>IF(J278="","",J278*IFERROR(INDEX(Equipamentos!$D$6:$D$405,MATCH($D278,Equipamentos!$A$6:$A$405,0)),0))</f>
        <v/>
      </c>
      <c r="M278" s="19" t="n"/>
      <c r="N278" s="16" t="n"/>
      <c r="O278" s="19" t="n"/>
      <c r="P278" s="19">
        <f>IF($A278="","",N(K278)+N(L278)+N(M278))</f>
        <v/>
      </c>
      <c r="Q278" s="19">
        <f>IF($A278="","",P278-N(O278))</f>
        <v/>
      </c>
      <c r="R278" s="16">
        <f>IF(OR($A278="",F278=""),"",IF(H278&lt;&gt;"",IF(Q278&gt;0,"DEVOLVIDO, A RECEBER","ENCERRADO"),IF(G278="","EM LOCAÇÃO",IF(TODAY()&gt;G278,"ATRASADO",IF(G278-TODAY()&lt;=3,"DEVOLVE EM 3 DIAS","EM LOCAÇÃO")))))</f>
        <v/>
      </c>
      <c r="S278" s="16" t="n"/>
    </row>
    <row r="279">
      <c r="A279" s="16" t="n"/>
      <c r="B279" s="16" t="n"/>
      <c r="C279" s="16" t="n"/>
      <c r="D279" s="16" t="n"/>
      <c r="E279" s="16">
        <f>IF($D279="","",IFERROR(INDEX(Equipamentos!$B$6:$B$405,MATCH($D279,Equipamentos!$A$6:$A$405,0)),"Código não cadastrado"))</f>
        <v/>
      </c>
      <c r="F279" s="17" t="n"/>
      <c r="G279" s="17" t="n"/>
      <c r="H279" s="17" t="n"/>
      <c r="I279" s="18">
        <f>IF(OR(F279="",G279=""),"",G279-F279)</f>
        <v/>
      </c>
      <c r="J279" s="18">
        <f>IF(OR(F279="",G279=""),"",MAX(0,IF(H279&lt;&gt;"",H279,TODAY())-G279))</f>
        <v/>
      </c>
      <c r="K279" s="19" t="n"/>
      <c r="L279" s="19">
        <f>IF(J279="","",J279*IFERROR(INDEX(Equipamentos!$D$6:$D$405,MATCH($D279,Equipamentos!$A$6:$A$405,0)),0))</f>
        <v/>
      </c>
      <c r="M279" s="19" t="n"/>
      <c r="N279" s="16" t="n"/>
      <c r="O279" s="19" t="n"/>
      <c r="P279" s="19">
        <f>IF($A279="","",N(K279)+N(L279)+N(M279))</f>
        <v/>
      </c>
      <c r="Q279" s="19">
        <f>IF($A279="","",P279-N(O279))</f>
        <v/>
      </c>
      <c r="R279" s="16">
        <f>IF(OR($A279="",F279=""),"",IF(H279&lt;&gt;"",IF(Q279&gt;0,"DEVOLVIDO, A RECEBER","ENCERRADO"),IF(G279="","EM LOCAÇÃO",IF(TODAY()&gt;G279,"ATRASADO",IF(G279-TODAY()&lt;=3,"DEVOLVE EM 3 DIAS","EM LOCAÇÃO")))))</f>
        <v/>
      </c>
      <c r="S279" s="16" t="n"/>
    </row>
    <row r="280">
      <c r="A280" s="16" t="n"/>
      <c r="B280" s="16" t="n"/>
      <c r="C280" s="16" t="n"/>
      <c r="D280" s="16" t="n"/>
      <c r="E280" s="16">
        <f>IF($D280="","",IFERROR(INDEX(Equipamentos!$B$6:$B$405,MATCH($D280,Equipamentos!$A$6:$A$405,0)),"Código não cadastrado"))</f>
        <v/>
      </c>
      <c r="F280" s="17" t="n"/>
      <c r="G280" s="17" t="n"/>
      <c r="H280" s="17" t="n"/>
      <c r="I280" s="18">
        <f>IF(OR(F280="",G280=""),"",G280-F280)</f>
        <v/>
      </c>
      <c r="J280" s="18">
        <f>IF(OR(F280="",G280=""),"",MAX(0,IF(H280&lt;&gt;"",H280,TODAY())-G280))</f>
        <v/>
      </c>
      <c r="K280" s="19" t="n"/>
      <c r="L280" s="19">
        <f>IF(J280="","",J280*IFERROR(INDEX(Equipamentos!$D$6:$D$405,MATCH($D280,Equipamentos!$A$6:$A$405,0)),0))</f>
        <v/>
      </c>
      <c r="M280" s="19" t="n"/>
      <c r="N280" s="16" t="n"/>
      <c r="O280" s="19" t="n"/>
      <c r="P280" s="19">
        <f>IF($A280="","",N(K280)+N(L280)+N(M280))</f>
        <v/>
      </c>
      <c r="Q280" s="19">
        <f>IF($A280="","",P280-N(O280))</f>
        <v/>
      </c>
      <c r="R280" s="16">
        <f>IF(OR($A280="",F280=""),"",IF(H280&lt;&gt;"",IF(Q280&gt;0,"DEVOLVIDO, A RECEBER","ENCERRADO"),IF(G280="","EM LOCAÇÃO",IF(TODAY()&gt;G280,"ATRASADO",IF(G280-TODAY()&lt;=3,"DEVOLVE EM 3 DIAS","EM LOCAÇÃO")))))</f>
        <v/>
      </c>
      <c r="S280" s="16" t="n"/>
    </row>
    <row r="281">
      <c r="A281" s="16" t="n"/>
      <c r="B281" s="16" t="n"/>
      <c r="C281" s="16" t="n"/>
      <c r="D281" s="16" t="n"/>
      <c r="E281" s="16">
        <f>IF($D281="","",IFERROR(INDEX(Equipamentos!$B$6:$B$405,MATCH($D281,Equipamentos!$A$6:$A$405,0)),"Código não cadastrado"))</f>
        <v/>
      </c>
      <c r="F281" s="17" t="n"/>
      <c r="G281" s="17" t="n"/>
      <c r="H281" s="17" t="n"/>
      <c r="I281" s="18">
        <f>IF(OR(F281="",G281=""),"",G281-F281)</f>
        <v/>
      </c>
      <c r="J281" s="18">
        <f>IF(OR(F281="",G281=""),"",MAX(0,IF(H281&lt;&gt;"",H281,TODAY())-G281))</f>
        <v/>
      </c>
      <c r="K281" s="19" t="n"/>
      <c r="L281" s="19">
        <f>IF(J281="","",J281*IFERROR(INDEX(Equipamentos!$D$6:$D$405,MATCH($D281,Equipamentos!$A$6:$A$405,0)),0))</f>
        <v/>
      </c>
      <c r="M281" s="19" t="n"/>
      <c r="N281" s="16" t="n"/>
      <c r="O281" s="19" t="n"/>
      <c r="P281" s="19">
        <f>IF($A281="","",N(K281)+N(L281)+N(M281))</f>
        <v/>
      </c>
      <c r="Q281" s="19">
        <f>IF($A281="","",P281-N(O281))</f>
        <v/>
      </c>
      <c r="R281" s="16">
        <f>IF(OR($A281="",F281=""),"",IF(H281&lt;&gt;"",IF(Q281&gt;0,"DEVOLVIDO, A RECEBER","ENCERRADO"),IF(G281="","EM LOCAÇÃO",IF(TODAY()&gt;G281,"ATRASADO",IF(G281-TODAY()&lt;=3,"DEVOLVE EM 3 DIAS","EM LOCAÇÃO")))))</f>
        <v/>
      </c>
      <c r="S281" s="16" t="n"/>
    </row>
    <row r="282">
      <c r="A282" s="16" t="n"/>
      <c r="B282" s="16" t="n"/>
      <c r="C282" s="16" t="n"/>
      <c r="D282" s="16" t="n"/>
      <c r="E282" s="16">
        <f>IF($D282="","",IFERROR(INDEX(Equipamentos!$B$6:$B$405,MATCH($D282,Equipamentos!$A$6:$A$405,0)),"Código não cadastrado"))</f>
        <v/>
      </c>
      <c r="F282" s="17" t="n"/>
      <c r="G282" s="17" t="n"/>
      <c r="H282" s="17" t="n"/>
      <c r="I282" s="18">
        <f>IF(OR(F282="",G282=""),"",G282-F282)</f>
        <v/>
      </c>
      <c r="J282" s="18">
        <f>IF(OR(F282="",G282=""),"",MAX(0,IF(H282&lt;&gt;"",H282,TODAY())-G282))</f>
        <v/>
      </c>
      <c r="K282" s="19" t="n"/>
      <c r="L282" s="19">
        <f>IF(J282="","",J282*IFERROR(INDEX(Equipamentos!$D$6:$D$405,MATCH($D282,Equipamentos!$A$6:$A$405,0)),0))</f>
        <v/>
      </c>
      <c r="M282" s="19" t="n"/>
      <c r="N282" s="16" t="n"/>
      <c r="O282" s="19" t="n"/>
      <c r="P282" s="19">
        <f>IF($A282="","",N(K282)+N(L282)+N(M282))</f>
        <v/>
      </c>
      <c r="Q282" s="19">
        <f>IF($A282="","",P282-N(O282))</f>
        <v/>
      </c>
      <c r="R282" s="16">
        <f>IF(OR($A282="",F282=""),"",IF(H282&lt;&gt;"",IF(Q282&gt;0,"DEVOLVIDO, A RECEBER","ENCERRADO"),IF(G282="","EM LOCAÇÃO",IF(TODAY()&gt;G282,"ATRASADO",IF(G282-TODAY()&lt;=3,"DEVOLVE EM 3 DIAS","EM LOCAÇÃO")))))</f>
        <v/>
      </c>
      <c r="S282" s="16" t="n"/>
    </row>
    <row r="283">
      <c r="A283" s="16" t="n"/>
      <c r="B283" s="16" t="n"/>
      <c r="C283" s="16" t="n"/>
      <c r="D283" s="16" t="n"/>
      <c r="E283" s="16">
        <f>IF($D283="","",IFERROR(INDEX(Equipamentos!$B$6:$B$405,MATCH($D283,Equipamentos!$A$6:$A$405,0)),"Código não cadastrado"))</f>
        <v/>
      </c>
      <c r="F283" s="17" t="n"/>
      <c r="G283" s="17" t="n"/>
      <c r="H283" s="17" t="n"/>
      <c r="I283" s="18">
        <f>IF(OR(F283="",G283=""),"",G283-F283)</f>
        <v/>
      </c>
      <c r="J283" s="18">
        <f>IF(OR(F283="",G283=""),"",MAX(0,IF(H283&lt;&gt;"",H283,TODAY())-G283))</f>
        <v/>
      </c>
      <c r="K283" s="19" t="n"/>
      <c r="L283" s="19">
        <f>IF(J283="","",J283*IFERROR(INDEX(Equipamentos!$D$6:$D$405,MATCH($D283,Equipamentos!$A$6:$A$405,0)),0))</f>
        <v/>
      </c>
      <c r="M283" s="19" t="n"/>
      <c r="N283" s="16" t="n"/>
      <c r="O283" s="19" t="n"/>
      <c r="P283" s="19">
        <f>IF($A283="","",N(K283)+N(L283)+N(M283))</f>
        <v/>
      </c>
      <c r="Q283" s="19">
        <f>IF($A283="","",P283-N(O283))</f>
        <v/>
      </c>
      <c r="R283" s="16">
        <f>IF(OR($A283="",F283=""),"",IF(H283&lt;&gt;"",IF(Q283&gt;0,"DEVOLVIDO, A RECEBER","ENCERRADO"),IF(G283="","EM LOCAÇÃO",IF(TODAY()&gt;G283,"ATRASADO",IF(G283-TODAY()&lt;=3,"DEVOLVE EM 3 DIAS","EM LOCAÇÃO")))))</f>
        <v/>
      </c>
      <c r="S283" s="16" t="n"/>
    </row>
    <row r="284">
      <c r="A284" s="16" t="n"/>
      <c r="B284" s="16" t="n"/>
      <c r="C284" s="16" t="n"/>
      <c r="D284" s="16" t="n"/>
      <c r="E284" s="16">
        <f>IF($D284="","",IFERROR(INDEX(Equipamentos!$B$6:$B$405,MATCH($D284,Equipamentos!$A$6:$A$405,0)),"Código não cadastrado"))</f>
        <v/>
      </c>
      <c r="F284" s="17" t="n"/>
      <c r="G284" s="17" t="n"/>
      <c r="H284" s="17" t="n"/>
      <c r="I284" s="18">
        <f>IF(OR(F284="",G284=""),"",G284-F284)</f>
        <v/>
      </c>
      <c r="J284" s="18">
        <f>IF(OR(F284="",G284=""),"",MAX(0,IF(H284&lt;&gt;"",H284,TODAY())-G284))</f>
        <v/>
      </c>
      <c r="K284" s="19" t="n"/>
      <c r="L284" s="19">
        <f>IF(J284="","",J284*IFERROR(INDEX(Equipamentos!$D$6:$D$405,MATCH($D284,Equipamentos!$A$6:$A$405,0)),0))</f>
        <v/>
      </c>
      <c r="M284" s="19" t="n"/>
      <c r="N284" s="16" t="n"/>
      <c r="O284" s="19" t="n"/>
      <c r="P284" s="19">
        <f>IF($A284="","",N(K284)+N(L284)+N(M284))</f>
        <v/>
      </c>
      <c r="Q284" s="19">
        <f>IF($A284="","",P284-N(O284))</f>
        <v/>
      </c>
      <c r="R284" s="16">
        <f>IF(OR($A284="",F284=""),"",IF(H284&lt;&gt;"",IF(Q284&gt;0,"DEVOLVIDO, A RECEBER","ENCERRADO"),IF(G284="","EM LOCAÇÃO",IF(TODAY()&gt;G284,"ATRASADO",IF(G284-TODAY()&lt;=3,"DEVOLVE EM 3 DIAS","EM LOCAÇÃO")))))</f>
        <v/>
      </c>
      <c r="S284" s="16" t="n"/>
    </row>
    <row r="285">
      <c r="A285" s="16" t="n"/>
      <c r="B285" s="16" t="n"/>
      <c r="C285" s="16" t="n"/>
      <c r="D285" s="16" t="n"/>
      <c r="E285" s="16">
        <f>IF($D285="","",IFERROR(INDEX(Equipamentos!$B$6:$B$405,MATCH($D285,Equipamentos!$A$6:$A$405,0)),"Código não cadastrado"))</f>
        <v/>
      </c>
      <c r="F285" s="17" t="n"/>
      <c r="G285" s="17" t="n"/>
      <c r="H285" s="17" t="n"/>
      <c r="I285" s="18">
        <f>IF(OR(F285="",G285=""),"",G285-F285)</f>
        <v/>
      </c>
      <c r="J285" s="18">
        <f>IF(OR(F285="",G285=""),"",MAX(0,IF(H285&lt;&gt;"",H285,TODAY())-G285))</f>
        <v/>
      </c>
      <c r="K285" s="19" t="n"/>
      <c r="L285" s="19">
        <f>IF(J285="","",J285*IFERROR(INDEX(Equipamentos!$D$6:$D$405,MATCH($D285,Equipamentos!$A$6:$A$405,0)),0))</f>
        <v/>
      </c>
      <c r="M285" s="19" t="n"/>
      <c r="N285" s="16" t="n"/>
      <c r="O285" s="19" t="n"/>
      <c r="P285" s="19">
        <f>IF($A285="","",N(K285)+N(L285)+N(M285))</f>
        <v/>
      </c>
      <c r="Q285" s="19">
        <f>IF($A285="","",P285-N(O285))</f>
        <v/>
      </c>
      <c r="R285" s="16">
        <f>IF(OR($A285="",F285=""),"",IF(H285&lt;&gt;"",IF(Q285&gt;0,"DEVOLVIDO, A RECEBER","ENCERRADO"),IF(G285="","EM LOCAÇÃO",IF(TODAY()&gt;G285,"ATRASADO",IF(G285-TODAY()&lt;=3,"DEVOLVE EM 3 DIAS","EM LOCAÇÃO")))))</f>
        <v/>
      </c>
      <c r="S285" s="16" t="n"/>
    </row>
    <row r="286">
      <c r="A286" s="16" t="n"/>
      <c r="B286" s="16" t="n"/>
      <c r="C286" s="16" t="n"/>
      <c r="D286" s="16" t="n"/>
      <c r="E286" s="16">
        <f>IF($D286="","",IFERROR(INDEX(Equipamentos!$B$6:$B$405,MATCH($D286,Equipamentos!$A$6:$A$405,0)),"Código não cadastrado"))</f>
        <v/>
      </c>
      <c r="F286" s="17" t="n"/>
      <c r="G286" s="17" t="n"/>
      <c r="H286" s="17" t="n"/>
      <c r="I286" s="18">
        <f>IF(OR(F286="",G286=""),"",G286-F286)</f>
        <v/>
      </c>
      <c r="J286" s="18">
        <f>IF(OR(F286="",G286=""),"",MAX(0,IF(H286&lt;&gt;"",H286,TODAY())-G286))</f>
        <v/>
      </c>
      <c r="K286" s="19" t="n"/>
      <c r="L286" s="19">
        <f>IF(J286="","",J286*IFERROR(INDEX(Equipamentos!$D$6:$D$405,MATCH($D286,Equipamentos!$A$6:$A$405,0)),0))</f>
        <v/>
      </c>
      <c r="M286" s="19" t="n"/>
      <c r="N286" s="16" t="n"/>
      <c r="O286" s="19" t="n"/>
      <c r="P286" s="19">
        <f>IF($A286="","",N(K286)+N(L286)+N(M286))</f>
        <v/>
      </c>
      <c r="Q286" s="19">
        <f>IF($A286="","",P286-N(O286))</f>
        <v/>
      </c>
      <c r="R286" s="16">
        <f>IF(OR($A286="",F286=""),"",IF(H286&lt;&gt;"",IF(Q286&gt;0,"DEVOLVIDO, A RECEBER","ENCERRADO"),IF(G286="","EM LOCAÇÃO",IF(TODAY()&gt;G286,"ATRASADO",IF(G286-TODAY()&lt;=3,"DEVOLVE EM 3 DIAS","EM LOCAÇÃO")))))</f>
        <v/>
      </c>
      <c r="S286" s="16" t="n"/>
    </row>
    <row r="287">
      <c r="A287" s="16" t="n"/>
      <c r="B287" s="16" t="n"/>
      <c r="C287" s="16" t="n"/>
      <c r="D287" s="16" t="n"/>
      <c r="E287" s="16">
        <f>IF($D287="","",IFERROR(INDEX(Equipamentos!$B$6:$B$405,MATCH($D287,Equipamentos!$A$6:$A$405,0)),"Código não cadastrado"))</f>
        <v/>
      </c>
      <c r="F287" s="17" t="n"/>
      <c r="G287" s="17" t="n"/>
      <c r="H287" s="17" t="n"/>
      <c r="I287" s="18">
        <f>IF(OR(F287="",G287=""),"",G287-F287)</f>
        <v/>
      </c>
      <c r="J287" s="18">
        <f>IF(OR(F287="",G287=""),"",MAX(0,IF(H287&lt;&gt;"",H287,TODAY())-G287))</f>
        <v/>
      </c>
      <c r="K287" s="19" t="n"/>
      <c r="L287" s="19">
        <f>IF(J287="","",J287*IFERROR(INDEX(Equipamentos!$D$6:$D$405,MATCH($D287,Equipamentos!$A$6:$A$405,0)),0))</f>
        <v/>
      </c>
      <c r="M287" s="19" t="n"/>
      <c r="N287" s="16" t="n"/>
      <c r="O287" s="19" t="n"/>
      <c r="P287" s="19">
        <f>IF($A287="","",N(K287)+N(L287)+N(M287))</f>
        <v/>
      </c>
      <c r="Q287" s="19">
        <f>IF($A287="","",P287-N(O287))</f>
        <v/>
      </c>
      <c r="R287" s="16">
        <f>IF(OR($A287="",F287=""),"",IF(H287&lt;&gt;"",IF(Q287&gt;0,"DEVOLVIDO, A RECEBER","ENCERRADO"),IF(G287="","EM LOCAÇÃO",IF(TODAY()&gt;G287,"ATRASADO",IF(G287-TODAY()&lt;=3,"DEVOLVE EM 3 DIAS","EM LOCAÇÃO")))))</f>
        <v/>
      </c>
      <c r="S287" s="16" t="n"/>
    </row>
    <row r="288">
      <c r="A288" s="16" t="n"/>
      <c r="B288" s="16" t="n"/>
      <c r="C288" s="16" t="n"/>
      <c r="D288" s="16" t="n"/>
      <c r="E288" s="16">
        <f>IF($D288="","",IFERROR(INDEX(Equipamentos!$B$6:$B$405,MATCH($D288,Equipamentos!$A$6:$A$405,0)),"Código não cadastrado"))</f>
        <v/>
      </c>
      <c r="F288" s="17" t="n"/>
      <c r="G288" s="17" t="n"/>
      <c r="H288" s="17" t="n"/>
      <c r="I288" s="18">
        <f>IF(OR(F288="",G288=""),"",G288-F288)</f>
        <v/>
      </c>
      <c r="J288" s="18">
        <f>IF(OR(F288="",G288=""),"",MAX(0,IF(H288&lt;&gt;"",H288,TODAY())-G288))</f>
        <v/>
      </c>
      <c r="K288" s="19" t="n"/>
      <c r="L288" s="19">
        <f>IF(J288="","",J288*IFERROR(INDEX(Equipamentos!$D$6:$D$405,MATCH($D288,Equipamentos!$A$6:$A$405,0)),0))</f>
        <v/>
      </c>
      <c r="M288" s="19" t="n"/>
      <c r="N288" s="16" t="n"/>
      <c r="O288" s="19" t="n"/>
      <c r="P288" s="19">
        <f>IF($A288="","",N(K288)+N(L288)+N(M288))</f>
        <v/>
      </c>
      <c r="Q288" s="19">
        <f>IF($A288="","",P288-N(O288))</f>
        <v/>
      </c>
      <c r="R288" s="16">
        <f>IF(OR($A288="",F288=""),"",IF(H288&lt;&gt;"",IF(Q288&gt;0,"DEVOLVIDO, A RECEBER","ENCERRADO"),IF(G288="","EM LOCAÇÃO",IF(TODAY()&gt;G288,"ATRASADO",IF(G288-TODAY()&lt;=3,"DEVOLVE EM 3 DIAS","EM LOCAÇÃO")))))</f>
        <v/>
      </c>
      <c r="S288" s="16" t="n"/>
    </row>
    <row r="289">
      <c r="A289" s="16" t="n"/>
      <c r="B289" s="16" t="n"/>
      <c r="C289" s="16" t="n"/>
      <c r="D289" s="16" t="n"/>
      <c r="E289" s="16">
        <f>IF($D289="","",IFERROR(INDEX(Equipamentos!$B$6:$B$405,MATCH($D289,Equipamentos!$A$6:$A$405,0)),"Código não cadastrado"))</f>
        <v/>
      </c>
      <c r="F289" s="17" t="n"/>
      <c r="G289" s="17" t="n"/>
      <c r="H289" s="17" t="n"/>
      <c r="I289" s="18">
        <f>IF(OR(F289="",G289=""),"",G289-F289)</f>
        <v/>
      </c>
      <c r="J289" s="18">
        <f>IF(OR(F289="",G289=""),"",MAX(0,IF(H289&lt;&gt;"",H289,TODAY())-G289))</f>
        <v/>
      </c>
      <c r="K289" s="19" t="n"/>
      <c r="L289" s="19">
        <f>IF(J289="","",J289*IFERROR(INDEX(Equipamentos!$D$6:$D$405,MATCH($D289,Equipamentos!$A$6:$A$405,0)),0))</f>
        <v/>
      </c>
      <c r="M289" s="19" t="n"/>
      <c r="N289" s="16" t="n"/>
      <c r="O289" s="19" t="n"/>
      <c r="P289" s="19">
        <f>IF($A289="","",N(K289)+N(L289)+N(M289))</f>
        <v/>
      </c>
      <c r="Q289" s="19">
        <f>IF($A289="","",P289-N(O289))</f>
        <v/>
      </c>
      <c r="R289" s="16">
        <f>IF(OR($A289="",F289=""),"",IF(H289&lt;&gt;"",IF(Q289&gt;0,"DEVOLVIDO, A RECEBER","ENCERRADO"),IF(G289="","EM LOCAÇÃO",IF(TODAY()&gt;G289,"ATRASADO",IF(G289-TODAY()&lt;=3,"DEVOLVE EM 3 DIAS","EM LOCAÇÃO")))))</f>
        <v/>
      </c>
      <c r="S289" s="16" t="n"/>
    </row>
    <row r="290">
      <c r="A290" s="16" t="n"/>
      <c r="B290" s="16" t="n"/>
      <c r="C290" s="16" t="n"/>
      <c r="D290" s="16" t="n"/>
      <c r="E290" s="16">
        <f>IF($D290="","",IFERROR(INDEX(Equipamentos!$B$6:$B$405,MATCH($D290,Equipamentos!$A$6:$A$405,0)),"Código não cadastrado"))</f>
        <v/>
      </c>
      <c r="F290" s="17" t="n"/>
      <c r="G290" s="17" t="n"/>
      <c r="H290" s="17" t="n"/>
      <c r="I290" s="18">
        <f>IF(OR(F290="",G290=""),"",G290-F290)</f>
        <v/>
      </c>
      <c r="J290" s="18">
        <f>IF(OR(F290="",G290=""),"",MAX(0,IF(H290&lt;&gt;"",H290,TODAY())-G290))</f>
        <v/>
      </c>
      <c r="K290" s="19" t="n"/>
      <c r="L290" s="19">
        <f>IF(J290="","",J290*IFERROR(INDEX(Equipamentos!$D$6:$D$405,MATCH($D290,Equipamentos!$A$6:$A$405,0)),0))</f>
        <v/>
      </c>
      <c r="M290" s="19" t="n"/>
      <c r="N290" s="16" t="n"/>
      <c r="O290" s="19" t="n"/>
      <c r="P290" s="19">
        <f>IF($A290="","",N(K290)+N(L290)+N(M290))</f>
        <v/>
      </c>
      <c r="Q290" s="19">
        <f>IF($A290="","",P290-N(O290))</f>
        <v/>
      </c>
      <c r="R290" s="16">
        <f>IF(OR($A290="",F290=""),"",IF(H290&lt;&gt;"",IF(Q290&gt;0,"DEVOLVIDO, A RECEBER","ENCERRADO"),IF(G290="","EM LOCAÇÃO",IF(TODAY()&gt;G290,"ATRASADO",IF(G290-TODAY()&lt;=3,"DEVOLVE EM 3 DIAS","EM LOCAÇÃO")))))</f>
        <v/>
      </c>
      <c r="S290" s="16" t="n"/>
    </row>
    <row r="291">
      <c r="A291" s="16" t="n"/>
      <c r="B291" s="16" t="n"/>
      <c r="C291" s="16" t="n"/>
      <c r="D291" s="16" t="n"/>
      <c r="E291" s="16">
        <f>IF($D291="","",IFERROR(INDEX(Equipamentos!$B$6:$B$405,MATCH($D291,Equipamentos!$A$6:$A$405,0)),"Código não cadastrado"))</f>
        <v/>
      </c>
      <c r="F291" s="17" t="n"/>
      <c r="G291" s="17" t="n"/>
      <c r="H291" s="17" t="n"/>
      <c r="I291" s="18">
        <f>IF(OR(F291="",G291=""),"",G291-F291)</f>
        <v/>
      </c>
      <c r="J291" s="18">
        <f>IF(OR(F291="",G291=""),"",MAX(0,IF(H291&lt;&gt;"",H291,TODAY())-G291))</f>
        <v/>
      </c>
      <c r="K291" s="19" t="n"/>
      <c r="L291" s="19">
        <f>IF(J291="","",J291*IFERROR(INDEX(Equipamentos!$D$6:$D$405,MATCH($D291,Equipamentos!$A$6:$A$405,0)),0))</f>
        <v/>
      </c>
      <c r="M291" s="19" t="n"/>
      <c r="N291" s="16" t="n"/>
      <c r="O291" s="19" t="n"/>
      <c r="P291" s="19">
        <f>IF($A291="","",N(K291)+N(L291)+N(M291))</f>
        <v/>
      </c>
      <c r="Q291" s="19">
        <f>IF($A291="","",P291-N(O291))</f>
        <v/>
      </c>
      <c r="R291" s="16">
        <f>IF(OR($A291="",F291=""),"",IF(H291&lt;&gt;"",IF(Q291&gt;0,"DEVOLVIDO, A RECEBER","ENCERRADO"),IF(G291="","EM LOCAÇÃO",IF(TODAY()&gt;G291,"ATRASADO",IF(G291-TODAY()&lt;=3,"DEVOLVE EM 3 DIAS","EM LOCAÇÃO")))))</f>
        <v/>
      </c>
      <c r="S291" s="16" t="n"/>
    </row>
    <row r="292">
      <c r="A292" s="16" t="n"/>
      <c r="B292" s="16" t="n"/>
      <c r="C292" s="16" t="n"/>
      <c r="D292" s="16" t="n"/>
      <c r="E292" s="16">
        <f>IF($D292="","",IFERROR(INDEX(Equipamentos!$B$6:$B$405,MATCH($D292,Equipamentos!$A$6:$A$405,0)),"Código não cadastrado"))</f>
        <v/>
      </c>
      <c r="F292" s="17" t="n"/>
      <c r="G292" s="17" t="n"/>
      <c r="H292" s="17" t="n"/>
      <c r="I292" s="18">
        <f>IF(OR(F292="",G292=""),"",G292-F292)</f>
        <v/>
      </c>
      <c r="J292" s="18">
        <f>IF(OR(F292="",G292=""),"",MAX(0,IF(H292&lt;&gt;"",H292,TODAY())-G292))</f>
        <v/>
      </c>
      <c r="K292" s="19" t="n"/>
      <c r="L292" s="19">
        <f>IF(J292="","",J292*IFERROR(INDEX(Equipamentos!$D$6:$D$405,MATCH($D292,Equipamentos!$A$6:$A$405,0)),0))</f>
        <v/>
      </c>
      <c r="M292" s="19" t="n"/>
      <c r="N292" s="16" t="n"/>
      <c r="O292" s="19" t="n"/>
      <c r="P292" s="19">
        <f>IF($A292="","",N(K292)+N(L292)+N(M292))</f>
        <v/>
      </c>
      <c r="Q292" s="19">
        <f>IF($A292="","",P292-N(O292))</f>
        <v/>
      </c>
      <c r="R292" s="16">
        <f>IF(OR($A292="",F292=""),"",IF(H292&lt;&gt;"",IF(Q292&gt;0,"DEVOLVIDO, A RECEBER","ENCERRADO"),IF(G292="","EM LOCAÇÃO",IF(TODAY()&gt;G292,"ATRASADO",IF(G292-TODAY()&lt;=3,"DEVOLVE EM 3 DIAS","EM LOCAÇÃO")))))</f>
        <v/>
      </c>
      <c r="S292" s="16" t="n"/>
    </row>
    <row r="293">
      <c r="A293" s="16" t="n"/>
      <c r="B293" s="16" t="n"/>
      <c r="C293" s="16" t="n"/>
      <c r="D293" s="16" t="n"/>
      <c r="E293" s="16">
        <f>IF($D293="","",IFERROR(INDEX(Equipamentos!$B$6:$B$405,MATCH($D293,Equipamentos!$A$6:$A$405,0)),"Código não cadastrado"))</f>
        <v/>
      </c>
      <c r="F293" s="17" t="n"/>
      <c r="G293" s="17" t="n"/>
      <c r="H293" s="17" t="n"/>
      <c r="I293" s="18">
        <f>IF(OR(F293="",G293=""),"",G293-F293)</f>
        <v/>
      </c>
      <c r="J293" s="18">
        <f>IF(OR(F293="",G293=""),"",MAX(0,IF(H293&lt;&gt;"",H293,TODAY())-G293))</f>
        <v/>
      </c>
      <c r="K293" s="19" t="n"/>
      <c r="L293" s="19">
        <f>IF(J293="","",J293*IFERROR(INDEX(Equipamentos!$D$6:$D$405,MATCH($D293,Equipamentos!$A$6:$A$405,0)),0))</f>
        <v/>
      </c>
      <c r="M293" s="19" t="n"/>
      <c r="N293" s="16" t="n"/>
      <c r="O293" s="19" t="n"/>
      <c r="P293" s="19">
        <f>IF($A293="","",N(K293)+N(L293)+N(M293))</f>
        <v/>
      </c>
      <c r="Q293" s="19">
        <f>IF($A293="","",P293-N(O293))</f>
        <v/>
      </c>
      <c r="R293" s="16">
        <f>IF(OR($A293="",F293=""),"",IF(H293&lt;&gt;"",IF(Q293&gt;0,"DEVOLVIDO, A RECEBER","ENCERRADO"),IF(G293="","EM LOCAÇÃO",IF(TODAY()&gt;G293,"ATRASADO",IF(G293-TODAY()&lt;=3,"DEVOLVE EM 3 DIAS","EM LOCAÇÃO")))))</f>
        <v/>
      </c>
      <c r="S293" s="16" t="n"/>
    </row>
    <row r="294">
      <c r="A294" s="16" t="n"/>
      <c r="B294" s="16" t="n"/>
      <c r="C294" s="16" t="n"/>
      <c r="D294" s="16" t="n"/>
      <c r="E294" s="16">
        <f>IF($D294="","",IFERROR(INDEX(Equipamentos!$B$6:$B$405,MATCH($D294,Equipamentos!$A$6:$A$405,0)),"Código não cadastrado"))</f>
        <v/>
      </c>
      <c r="F294" s="17" t="n"/>
      <c r="G294" s="17" t="n"/>
      <c r="H294" s="17" t="n"/>
      <c r="I294" s="18">
        <f>IF(OR(F294="",G294=""),"",G294-F294)</f>
        <v/>
      </c>
      <c r="J294" s="18">
        <f>IF(OR(F294="",G294=""),"",MAX(0,IF(H294&lt;&gt;"",H294,TODAY())-G294))</f>
        <v/>
      </c>
      <c r="K294" s="19" t="n"/>
      <c r="L294" s="19">
        <f>IF(J294="","",J294*IFERROR(INDEX(Equipamentos!$D$6:$D$405,MATCH($D294,Equipamentos!$A$6:$A$405,0)),0))</f>
        <v/>
      </c>
      <c r="M294" s="19" t="n"/>
      <c r="N294" s="16" t="n"/>
      <c r="O294" s="19" t="n"/>
      <c r="P294" s="19">
        <f>IF($A294="","",N(K294)+N(L294)+N(M294))</f>
        <v/>
      </c>
      <c r="Q294" s="19">
        <f>IF($A294="","",P294-N(O294))</f>
        <v/>
      </c>
      <c r="R294" s="16">
        <f>IF(OR($A294="",F294=""),"",IF(H294&lt;&gt;"",IF(Q294&gt;0,"DEVOLVIDO, A RECEBER","ENCERRADO"),IF(G294="","EM LOCAÇÃO",IF(TODAY()&gt;G294,"ATRASADO",IF(G294-TODAY()&lt;=3,"DEVOLVE EM 3 DIAS","EM LOCAÇÃO")))))</f>
        <v/>
      </c>
      <c r="S294" s="16" t="n"/>
    </row>
    <row r="295">
      <c r="A295" s="16" t="n"/>
      <c r="B295" s="16" t="n"/>
      <c r="C295" s="16" t="n"/>
      <c r="D295" s="16" t="n"/>
      <c r="E295" s="16">
        <f>IF($D295="","",IFERROR(INDEX(Equipamentos!$B$6:$B$405,MATCH($D295,Equipamentos!$A$6:$A$405,0)),"Código não cadastrado"))</f>
        <v/>
      </c>
      <c r="F295" s="17" t="n"/>
      <c r="G295" s="17" t="n"/>
      <c r="H295" s="17" t="n"/>
      <c r="I295" s="18">
        <f>IF(OR(F295="",G295=""),"",G295-F295)</f>
        <v/>
      </c>
      <c r="J295" s="18">
        <f>IF(OR(F295="",G295=""),"",MAX(0,IF(H295&lt;&gt;"",H295,TODAY())-G295))</f>
        <v/>
      </c>
      <c r="K295" s="19" t="n"/>
      <c r="L295" s="19">
        <f>IF(J295="","",J295*IFERROR(INDEX(Equipamentos!$D$6:$D$405,MATCH($D295,Equipamentos!$A$6:$A$405,0)),0))</f>
        <v/>
      </c>
      <c r="M295" s="19" t="n"/>
      <c r="N295" s="16" t="n"/>
      <c r="O295" s="19" t="n"/>
      <c r="P295" s="19">
        <f>IF($A295="","",N(K295)+N(L295)+N(M295))</f>
        <v/>
      </c>
      <c r="Q295" s="19">
        <f>IF($A295="","",P295-N(O295))</f>
        <v/>
      </c>
      <c r="R295" s="16">
        <f>IF(OR($A295="",F295=""),"",IF(H295&lt;&gt;"",IF(Q295&gt;0,"DEVOLVIDO, A RECEBER","ENCERRADO"),IF(G295="","EM LOCAÇÃO",IF(TODAY()&gt;G295,"ATRASADO",IF(G295-TODAY()&lt;=3,"DEVOLVE EM 3 DIAS","EM LOCAÇÃO")))))</f>
        <v/>
      </c>
      <c r="S295" s="16" t="n"/>
    </row>
    <row r="296">
      <c r="A296" s="16" t="n"/>
      <c r="B296" s="16" t="n"/>
      <c r="C296" s="16" t="n"/>
      <c r="D296" s="16" t="n"/>
      <c r="E296" s="16">
        <f>IF($D296="","",IFERROR(INDEX(Equipamentos!$B$6:$B$405,MATCH($D296,Equipamentos!$A$6:$A$405,0)),"Código não cadastrado"))</f>
        <v/>
      </c>
      <c r="F296" s="17" t="n"/>
      <c r="G296" s="17" t="n"/>
      <c r="H296" s="17" t="n"/>
      <c r="I296" s="18">
        <f>IF(OR(F296="",G296=""),"",G296-F296)</f>
        <v/>
      </c>
      <c r="J296" s="18">
        <f>IF(OR(F296="",G296=""),"",MAX(0,IF(H296&lt;&gt;"",H296,TODAY())-G296))</f>
        <v/>
      </c>
      <c r="K296" s="19" t="n"/>
      <c r="L296" s="19">
        <f>IF(J296="","",J296*IFERROR(INDEX(Equipamentos!$D$6:$D$405,MATCH($D296,Equipamentos!$A$6:$A$405,0)),0))</f>
        <v/>
      </c>
      <c r="M296" s="19" t="n"/>
      <c r="N296" s="16" t="n"/>
      <c r="O296" s="19" t="n"/>
      <c r="P296" s="19">
        <f>IF($A296="","",N(K296)+N(L296)+N(M296))</f>
        <v/>
      </c>
      <c r="Q296" s="19">
        <f>IF($A296="","",P296-N(O296))</f>
        <v/>
      </c>
      <c r="R296" s="16">
        <f>IF(OR($A296="",F296=""),"",IF(H296&lt;&gt;"",IF(Q296&gt;0,"DEVOLVIDO, A RECEBER","ENCERRADO"),IF(G296="","EM LOCAÇÃO",IF(TODAY()&gt;G296,"ATRASADO",IF(G296-TODAY()&lt;=3,"DEVOLVE EM 3 DIAS","EM LOCAÇÃO")))))</f>
        <v/>
      </c>
      <c r="S296" s="16" t="n"/>
    </row>
    <row r="297">
      <c r="A297" s="16" t="n"/>
      <c r="B297" s="16" t="n"/>
      <c r="C297" s="16" t="n"/>
      <c r="D297" s="16" t="n"/>
      <c r="E297" s="16">
        <f>IF($D297="","",IFERROR(INDEX(Equipamentos!$B$6:$B$405,MATCH($D297,Equipamentos!$A$6:$A$405,0)),"Código não cadastrado"))</f>
        <v/>
      </c>
      <c r="F297" s="17" t="n"/>
      <c r="G297" s="17" t="n"/>
      <c r="H297" s="17" t="n"/>
      <c r="I297" s="18">
        <f>IF(OR(F297="",G297=""),"",G297-F297)</f>
        <v/>
      </c>
      <c r="J297" s="18">
        <f>IF(OR(F297="",G297=""),"",MAX(0,IF(H297&lt;&gt;"",H297,TODAY())-G297))</f>
        <v/>
      </c>
      <c r="K297" s="19" t="n"/>
      <c r="L297" s="19">
        <f>IF(J297="","",J297*IFERROR(INDEX(Equipamentos!$D$6:$D$405,MATCH($D297,Equipamentos!$A$6:$A$405,0)),0))</f>
        <v/>
      </c>
      <c r="M297" s="19" t="n"/>
      <c r="N297" s="16" t="n"/>
      <c r="O297" s="19" t="n"/>
      <c r="P297" s="19">
        <f>IF($A297="","",N(K297)+N(L297)+N(M297))</f>
        <v/>
      </c>
      <c r="Q297" s="19">
        <f>IF($A297="","",P297-N(O297))</f>
        <v/>
      </c>
      <c r="R297" s="16">
        <f>IF(OR($A297="",F297=""),"",IF(H297&lt;&gt;"",IF(Q297&gt;0,"DEVOLVIDO, A RECEBER","ENCERRADO"),IF(G297="","EM LOCAÇÃO",IF(TODAY()&gt;G297,"ATRASADO",IF(G297-TODAY()&lt;=3,"DEVOLVE EM 3 DIAS","EM LOCAÇÃO")))))</f>
        <v/>
      </c>
      <c r="S297" s="16" t="n"/>
    </row>
    <row r="298">
      <c r="A298" s="16" t="n"/>
      <c r="B298" s="16" t="n"/>
      <c r="C298" s="16" t="n"/>
      <c r="D298" s="16" t="n"/>
      <c r="E298" s="16">
        <f>IF($D298="","",IFERROR(INDEX(Equipamentos!$B$6:$B$405,MATCH($D298,Equipamentos!$A$6:$A$405,0)),"Código não cadastrado"))</f>
        <v/>
      </c>
      <c r="F298" s="17" t="n"/>
      <c r="G298" s="17" t="n"/>
      <c r="H298" s="17" t="n"/>
      <c r="I298" s="18">
        <f>IF(OR(F298="",G298=""),"",G298-F298)</f>
        <v/>
      </c>
      <c r="J298" s="18">
        <f>IF(OR(F298="",G298=""),"",MAX(0,IF(H298&lt;&gt;"",H298,TODAY())-G298))</f>
        <v/>
      </c>
      <c r="K298" s="19" t="n"/>
      <c r="L298" s="19">
        <f>IF(J298="","",J298*IFERROR(INDEX(Equipamentos!$D$6:$D$405,MATCH($D298,Equipamentos!$A$6:$A$405,0)),0))</f>
        <v/>
      </c>
      <c r="M298" s="19" t="n"/>
      <c r="N298" s="16" t="n"/>
      <c r="O298" s="19" t="n"/>
      <c r="P298" s="19">
        <f>IF($A298="","",N(K298)+N(L298)+N(M298))</f>
        <v/>
      </c>
      <c r="Q298" s="19">
        <f>IF($A298="","",P298-N(O298))</f>
        <v/>
      </c>
      <c r="R298" s="16">
        <f>IF(OR($A298="",F298=""),"",IF(H298&lt;&gt;"",IF(Q298&gt;0,"DEVOLVIDO, A RECEBER","ENCERRADO"),IF(G298="","EM LOCAÇÃO",IF(TODAY()&gt;G298,"ATRASADO",IF(G298-TODAY()&lt;=3,"DEVOLVE EM 3 DIAS","EM LOCAÇÃO")))))</f>
        <v/>
      </c>
      <c r="S298" s="16" t="n"/>
    </row>
    <row r="299">
      <c r="A299" s="16" t="n"/>
      <c r="B299" s="16" t="n"/>
      <c r="C299" s="16" t="n"/>
      <c r="D299" s="16" t="n"/>
      <c r="E299" s="16">
        <f>IF($D299="","",IFERROR(INDEX(Equipamentos!$B$6:$B$405,MATCH($D299,Equipamentos!$A$6:$A$405,0)),"Código não cadastrado"))</f>
        <v/>
      </c>
      <c r="F299" s="17" t="n"/>
      <c r="G299" s="17" t="n"/>
      <c r="H299" s="17" t="n"/>
      <c r="I299" s="18">
        <f>IF(OR(F299="",G299=""),"",G299-F299)</f>
        <v/>
      </c>
      <c r="J299" s="18">
        <f>IF(OR(F299="",G299=""),"",MAX(0,IF(H299&lt;&gt;"",H299,TODAY())-G299))</f>
        <v/>
      </c>
      <c r="K299" s="19" t="n"/>
      <c r="L299" s="19">
        <f>IF(J299="","",J299*IFERROR(INDEX(Equipamentos!$D$6:$D$405,MATCH($D299,Equipamentos!$A$6:$A$405,0)),0))</f>
        <v/>
      </c>
      <c r="M299" s="19" t="n"/>
      <c r="N299" s="16" t="n"/>
      <c r="O299" s="19" t="n"/>
      <c r="P299" s="19">
        <f>IF($A299="","",N(K299)+N(L299)+N(M299))</f>
        <v/>
      </c>
      <c r="Q299" s="19">
        <f>IF($A299="","",P299-N(O299))</f>
        <v/>
      </c>
      <c r="R299" s="16">
        <f>IF(OR($A299="",F299=""),"",IF(H299&lt;&gt;"",IF(Q299&gt;0,"DEVOLVIDO, A RECEBER","ENCERRADO"),IF(G299="","EM LOCAÇÃO",IF(TODAY()&gt;G299,"ATRASADO",IF(G299-TODAY()&lt;=3,"DEVOLVE EM 3 DIAS","EM LOCAÇÃO")))))</f>
        <v/>
      </c>
      <c r="S299" s="16" t="n"/>
    </row>
    <row r="300">
      <c r="A300" s="16" t="n"/>
      <c r="B300" s="16" t="n"/>
      <c r="C300" s="16" t="n"/>
      <c r="D300" s="16" t="n"/>
      <c r="E300" s="16">
        <f>IF($D300="","",IFERROR(INDEX(Equipamentos!$B$6:$B$405,MATCH($D300,Equipamentos!$A$6:$A$405,0)),"Código não cadastrado"))</f>
        <v/>
      </c>
      <c r="F300" s="17" t="n"/>
      <c r="G300" s="17" t="n"/>
      <c r="H300" s="17" t="n"/>
      <c r="I300" s="18">
        <f>IF(OR(F300="",G300=""),"",G300-F300)</f>
        <v/>
      </c>
      <c r="J300" s="18">
        <f>IF(OR(F300="",G300=""),"",MAX(0,IF(H300&lt;&gt;"",H300,TODAY())-G300))</f>
        <v/>
      </c>
      <c r="K300" s="19" t="n"/>
      <c r="L300" s="19">
        <f>IF(J300="","",J300*IFERROR(INDEX(Equipamentos!$D$6:$D$405,MATCH($D300,Equipamentos!$A$6:$A$405,0)),0))</f>
        <v/>
      </c>
      <c r="M300" s="19" t="n"/>
      <c r="N300" s="16" t="n"/>
      <c r="O300" s="19" t="n"/>
      <c r="P300" s="19">
        <f>IF($A300="","",N(K300)+N(L300)+N(M300))</f>
        <v/>
      </c>
      <c r="Q300" s="19">
        <f>IF($A300="","",P300-N(O300))</f>
        <v/>
      </c>
      <c r="R300" s="16">
        <f>IF(OR($A300="",F300=""),"",IF(H300&lt;&gt;"",IF(Q300&gt;0,"DEVOLVIDO, A RECEBER","ENCERRADO"),IF(G300="","EM LOCAÇÃO",IF(TODAY()&gt;G300,"ATRASADO",IF(G300-TODAY()&lt;=3,"DEVOLVE EM 3 DIAS","EM LOCAÇÃO")))))</f>
        <v/>
      </c>
      <c r="S300" s="16" t="n"/>
    </row>
    <row r="301">
      <c r="A301" s="16" t="n"/>
      <c r="B301" s="16" t="n"/>
      <c r="C301" s="16" t="n"/>
      <c r="D301" s="16" t="n"/>
      <c r="E301" s="16">
        <f>IF($D301="","",IFERROR(INDEX(Equipamentos!$B$6:$B$405,MATCH($D301,Equipamentos!$A$6:$A$405,0)),"Código não cadastrado"))</f>
        <v/>
      </c>
      <c r="F301" s="17" t="n"/>
      <c r="G301" s="17" t="n"/>
      <c r="H301" s="17" t="n"/>
      <c r="I301" s="18">
        <f>IF(OR(F301="",G301=""),"",G301-F301)</f>
        <v/>
      </c>
      <c r="J301" s="18">
        <f>IF(OR(F301="",G301=""),"",MAX(0,IF(H301&lt;&gt;"",H301,TODAY())-G301))</f>
        <v/>
      </c>
      <c r="K301" s="19" t="n"/>
      <c r="L301" s="19">
        <f>IF(J301="","",J301*IFERROR(INDEX(Equipamentos!$D$6:$D$405,MATCH($D301,Equipamentos!$A$6:$A$405,0)),0))</f>
        <v/>
      </c>
      <c r="M301" s="19" t="n"/>
      <c r="N301" s="16" t="n"/>
      <c r="O301" s="19" t="n"/>
      <c r="P301" s="19">
        <f>IF($A301="","",N(K301)+N(L301)+N(M301))</f>
        <v/>
      </c>
      <c r="Q301" s="19">
        <f>IF($A301="","",P301-N(O301))</f>
        <v/>
      </c>
      <c r="R301" s="16">
        <f>IF(OR($A301="",F301=""),"",IF(H301&lt;&gt;"",IF(Q301&gt;0,"DEVOLVIDO, A RECEBER","ENCERRADO"),IF(G301="","EM LOCAÇÃO",IF(TODAY()&gt;G301,"ATRASADO",IF(G301-TODAY()&lt;=3,"DEVOLVE EM 3 DIAS","EM LOCAÇÃO")))))</f>
        <v/>
      </c>
      <c r="S301" s="16" t="n"/>
    </row>
    <row r="302">
      <c r="A302" s="16" t="n"/>
      <c r="B302" s="16" t="n"/>
      <c r="C302" s="16" t="n"/>
      <c r="D302" s="16" t="n"/>
      <c r="E302" s="16">
        <f>IF($D302="","",IFERROR(INDEX(Equipamentos!$B$6:$B$405,MATCH($D302,Equipamentos!$A$6:$A$405,0)),"Código não cadastrado"))</f>
        <v/>
      </c>
      <c r="F302" s="17" t="n"/>
      <c r="G302" s="17" t="n"/>
      <c r="H302" s="17" t="n"/>
      <c r="I302" s="18">
        <f>IF(OR(F302="",G302=""),"",G302-F302)</f>
        <v/>
      </c>
      <c r="J302" s="18">
        <f>IF(OR(F302="",G302=""),"",MAX(0,IF(H302&lt;&gt;"",H302,TODAY())-G302))</f>
        <v/>
      </c>
      <c r="K302" s="19" t="n"/>
      <c r="L302" s="19">
        <f>IF(J302="","",J302*IFERROR(INDEX(Equipamentos!$D$6:$D$405,MATCH($D302,Equipamentos!$A$6:$A$405,0)),0))</f>
        <v/>
      </c>
      <c r="M302" s="19" t="n"/>
      <c r="N302" s="16" t="n"/>
      <c r="O302" s="19" t="n"/>
      <c r="P302" s="19">
        <f>IF($A302="","",N(K302)+N(L302)+N(M302))</f>
        <v/>
      </c>
      <c r="Q302" s="19">
        <f>IF($A302="","",P302-N(O302))</f>
        <v/>
      </c>
      <c r="R302" s="16">
        <f>IF(OR($A302="",F302=""),"",IF(H302&lt;&gt;"",IF(Q302&gt;0,"DEVOLVIDO, A RECEBER","ENCERRADO"),IF(G302="","EM LOCAÇÃO",IF(TODAY()&gt;G302,"ATRASADO",IF(G302-TODAY()&lt;=3,"DEVOLVE EM 3 DIAS","EM LOCAÇÃO")))))</f>
        <v/>
      </c>
      <c r="S302" s="16" t="n"/>
    </row>
    <row r="303">
      <c r="A303" s="16" t="n"/>
      <c r="B303" s="16" t="n"/>
      <c r="C303" s="16" t="n"/>
      <c r="D303" s="16" t="n"/>
      <c r="E303" s="16">
        <f>IF($D303="","",IFERROR(INDEX(Equipamentos!$B$6:$B$405,MATCH($D303,Equipamentos!$A$6:$A$405,0)),"Código não cadastrado"))</f>
        <v/>
      </c>
      <c r="F303" s="17" t="n"/>
      <c r="G303" s="17" t="n"/>
      <c r="H303" s="17" t="n"/>
      <c r="I303" s="18">
        <f>IF(OR(F303="",G303=""),"",G303-F303)</f>
        <v/>
      </c>
      <c r="J303" s="18">
        <f>IF(OR(F303="",G303=""),"",MAX(0,IF(H303&lt;&gt;"",H303,TODAY())-G303))</f>
        <v/>
      </c>
      <c r="K303" s="19" t="n"/>
      <c r="L303" s="19">
        <f>IF(J303="","",J303*IFERROR(INDEX(Equipamentos!$D$6:$D$405,MATCH($D303,Equipamentos!$A$6:$A$405,0)),0))</f>
        <v/>
      </c>
      <c r="M303" s="19" t="n"/>
      <c r="N303" s="16" t="n"/>
      <c r="O303" s="19" t="n"/>
      <c r="P303" s="19">
        <f>IF($A303="","",N(K303)+N(L303)+N(M303))</f>
        <v/>
      </c>
      <c r="Q303" s="19">
        <f>IF($A303="","",P303-N(O303))</f>
        <v/>
      </c>
      <c r="R303" s="16">
        <f>IF(OR($A303="",F303=""),"",IF(H303&lt;&gt;"",IF(Q303&gt;0,"DEVOLVIDO, A RECEBER","ENCERRADO"),IF(G303="","EM LOCAÇÃO",IF(TODAY()&gt;G303,"ATRASADO",IF(G303-TODAY()&lt;=3,"DEVOLVE EM 3 DIAS","EM LOCAÇÃO")))))</f>
        <v/>
      </c>
      <c r="S303" s="16" t="n"/>
    </row>
    <row r="304">
      <c r="A304" s="16" t="n"/>
      <c r="B304" s="16" t="n"/>
      <c r="C304" s="16" t="n"/>
      <c r="D304" s="16" t="n"/>
      <c r="E304" s="16">
        <f>IF($D304="","",IFERROR(INDEX(Equipamentos!$B$6:$B$405,MATCH($D304,Equipamentos!$A$6:$A$405,0)),"Código não cadastrado"))</f>
        <v/>
      </c>
      <c r="F304" s="17" t="n"/>
      <c r="G304" s="17" t="n"/>
      <c r="H304" s="17" t="n"/>
      <c r="I304" s="18">
        <f>IF(OR(F304="",G304=""),"",G304-F304)</f>
        <v/>
      </c>
      <c r="J304" s="18">
        <f>IF(OR(F304="",G304=""),"",MAX(0,IF(H304&lt;&gt;"",H304,TODAY())-G304))</f>
        <v/>
      </c>
      <c r="K304" s="19" t="n"/>
      <c r="L304" s="19">
        <f>IF(J304="","",J304*IFERROR(INDEX(Equipamentos!$D$6:$D$405,MATCH($D304,Equipamentos!$A$6:$A$405,0)),0))</f>
        <v/>
      </c>
      <c r="M304" s="19" t="n"/>
      <c r="N304" s="16" t="n"/>
      <c r="O304" s="19" t="n"/>
      <c r="P304" s="19">
        <f>IF($A304="","",N(K304)+N(L304)+N(M304))</f>
        <v/>
      </c>
      <c r="Q304" s="19">
        <f>IF($A304="","",P304-N(O304))</f>
        <v/>
      </c>
      <c r="R304" s="16">
        <f>IF(OR($A304="",F304=""),"",IF(H304&lt;&gt;"",IF(Q304&gt;0,"DEVOLVIDO, A RECEBER","ENCERRADO"),IF(G304="","EM LOCAÇÃO",IF(TODAY()&gt;G304,"ATRASADO",IF(G304-TODAY()&lt;=3,"DEVOLVE EM 3 DIAS","EM LOCAÇÃO")))))</f>
        <v/>
      </c>
      <c r="S304" s="16" t="n"/>
    </row>
    <row r="305">
      <c r="A305" s="16" t="n"/>
      <c r="B305" s="16" t="n"/>
      <c r="C305" s="16" t="n"/>
      <c r="D305" s="16" t="n"/>
      <c r="E305" s="16">
        <f>IF($D305="","",IFERROR(INDEX(Equipamentos!$B$6:$B$405,MATCH($D305,Equipamentos!$A$6:$A$405,0)),"Código não cadastrado"))</f>
        <v/>
      </c>
      <c r="F305" s="17" t="n"/>
      <c r="G305" s="17" t="n"/>
      <c r="H305" s="17" t="n"/>
      <c r="I305" s="18">
        <f>IF(OR(F305="",G305=""),"",G305-F305)</f>
        <v/>
      </c>
      <c r="J305" s="18">
        <f>IF(OR(F305="",G305=""),"",MAX(0,IF(H305&lt;&gt;"",H305,TODAY())-G305))</f>
        <v/>
      </c>
      <c r="K305" s="19" t="n"/>
      <c r="L305" s="19">
        <f>IF(J305="","",J305*IFERROR(INDEX(Equipamentos!$D$6:$D$405,MATCH($D305,Equipamentos!$A$6:$A$405,0)),0))</f>
        <v/>
      </c>
      <c r="M305" s="19" t="n"/>
      <c r="N305" s="16" t="n"/>
      <c r="O305" s="19" t="n"/>
      <c r="P305" s="19">
        <f>IF($A305="","",N(K305)+N(L305)+N(M305))</f>
        <v/>
      </c>
      <c r="Q305" s="19">
        <f>IF($A305="","",P305-N(O305))</f>
        <v/>
      </c>
      <c r="R305" s="16">
        <f>IF(OR($A305="",F305=""),"",IF(H305&lt;&gt;"",IF(Q305&gt;0,"DEVOLVIDO, A RECEBER","ENCERRADO"),IF(G305="","EM LOCAÇÃO",IF(TODAY()&gt;G305,"ATRASADO",IF(G305-TODAY()&lt;=3,"DEVOLVE EM 3 DIAS","EM LOCAÇÃO")))))</f>
        <v/>
      </c>
      <c r="S305" s="16" t="n"/>
    </row>
    <row r="306">
      <c r="A306" s="16" t="n"/>
      <c r="B306" s="16" t="n"/>
      <c r="C306" s="16" t="n"/>
      <c r="D306" s="16" t="n"/>
      <c r="E306" s="16">
        <f>IF($D306="","",IFERROR(INDEX(Equipamentos!$B$6:$B$405,MATCH($D306,Equipamentos!$A$6:$A$405,0)),"Código não cadastrado"))</f>
        <v/>
      </c>
      <c r="F306" s="17" t="n"/>
      <c r="G306" s="17" t="n"/>
      <c r="H306" s="17" t="n"/>
      <c r="I306" s="18">
        <f>IF(OR(F306="",G306=""),"",G306-F306)</f>
        <v/>
      </c>
      <c r="J306" s="18">
        <f>IF(OR(F306="",G306=""),"",MAX(0,IF(H306&lt;&gt;"",H306,TODAY())-G306))</f>
        <v/>
      </c>
      <c r="K306" s="19" t="n"/>
      <c r="L306" s="19">
        <f>IF(J306="","",J306*IFERROR(INDEX(Equipamentos!$D$6:$D$405,MATCH($D306,Equipamentos!$A$6:$A$405,0)),0))</f>
        <v/>
      </c>
      <c r="M306" s="19" t="n"/>
      <c r="N306" s="16" t="n"/>
      <c r="O306" s="19" t="n"/>
      <c r="P306" s="19">
        <f>IF($A306="","",N(K306)+N(L306)+N(M306))</f>
        <v/>
      </c>
      <c r="Q306" s="19">
        <f>IF($A306="","",P306-N(O306))</f>
        <v/>
      </c>
      <c r="R306" s="16">
        <f>IF(OR($A306="",F306=""),"",IF(H306&lt;&gt;"",IF(Q306&gt;0,"DEVOLVIDO, A RECEBER","ENCERRADO"),IF(G306="","EM LOCAÇÃO",IF(TODAY()&gt;G306,"ATRASADO",IF(G306-TODAY()&lt;=3,"DEVOLVE EM 3 DIAS","EM LOCAÇÃO")))))</f>
        <v/>
      </c>
      <c r="S306" s="16" t="n"/>
    </row>
    <row r="307">
      <c r="A307" s="16" t="n"/>
      <c r="B307" s="16" t="n"/>
      <c r="C307" s="16" t="n"/>
      <c r="D307" s="16" t="n"/>
      <c r="E307" s="16">
        <f>IF($D307="","",IFERROR(INDEX(Equipamentos!$B$6:$B$405,MATCH($D307,Equipamentos!$A$6:$A$405,0)),"Código não cadastrado"))</f>
        <v/>
      </c>
      <c r="F307" s="17" t="n"/>
      <c r="G307" s="17" t="n"/>
      <c r="H307" s="17" t="n"/>
      <c r="I307" s="18">
        <f>IF(OR(F307="",G307=""),"",G307-F307)</f>
        <v/>
      </c>
      <c r="J307" s="18">
        <f>IF(OR(F307="",G307=""),"",MAX(0,IF(H307&lt;&gt;"",H307,TODAY())-G307))</f>
        <v/>
      </c>
      <c r="K307" s="19" t="n"/>
      <c r="L307" s="19">
        <f>IF(J307="","",J307*IFERROR(INDEX(Equipamentos!$D$6:$D$405,MATCH($D307,Equipamentos!$A$6:$A$405,0)),0))</f>
        <v/>
      </c>
      <c r="M307" s="19" t="n"/>
      <c r="N307" s="16" t="n"/>
      <c r="O307" s="19" t="n"/>
      <c r="P307" s="19">
        <f>IF($A307="","",N(K307)+N(L307)+N(M307))</f>
        <v/>
      </c>
      <c r="Q307" s="19">
        <f>IF($A307="","",P307-N(O307))</f>
        <v/>
      </c>
      <c r="R307" s="16">
        <f>IF(OR($A307="",F307=""),"",IF(H307&lt;&gt;"",IF(Q307&gt;0,"DEVOLVIDO, A RECEBER","ENCERRADO"),IF(G307="","EM LOCAÇÃO",IF(TODAY()&gt;G307,"ATRASADO",IF(G307-TODAY()&lt;=3,"DEVOLVE EM 3 DIAS","EM LOCAÇÃO")))))</f>
        <v/>
      </c>
      <c r="S307" s="16" t="n"/>
    </row>
    <row r="308">
      <c r="A308" s="16" t="n"/>
      <c r="B308" s="16" t="n"/>
      <c r="C308" s="16" t="n"/>
      <c r="D308" s="16" t="n"/>
      <c r="E308" s="16">
        <f>IF($D308="","",IFERROR(INDEX(Equipamentos!$B$6:$B$405,MATCH($D308,Equipamentos!$A$6:$A$405,0)),"Código não cadastrado"))</f>
        <v/>
      </c>
      <c r="F308" s="17" t="n"/>
      <c r="G308" s="17" t="n"/>
      <c r="H308" s="17" t="n"/>
      <c r="I308" s="18">
        <f>IF(OR(F308="",G308=""),"",G308-F308)</f>
        <v/>
      </c>
      <c r="J308" s="18">
        <f>IF(OR(F308="",G308=""),"",MAX(0,IF(H308&lt;&gt;"",H308,TODAY())-G308))</f>
        <v/>
      </c>
      <c r="K308" s="19" t="n"/>
      <c r="L308" s="19">
        <f>IF(J308="","",J308*IFERROR(INDEX(Equipamentos!$D$6:$D$405,MATCH($D308,Equipamentos!$A$6:$A$405,0)),0))</f>
        <v/>
      </c>
      <c r="M308" s="19" t="n"/>
      <c r="N308" s="16" t="n"/>
      <c r="O308" s="19" t="n"/>
      <c r="P308" s="19">
        <f>IF($A308="","",N(K308)+N(L308)+N(M308))</f>
        <v/>
      </c>
      <c r="Q308" s="19">
        <f>IF($A308="","",P308-N(O308))</f>
        <v/>
      </c>
      <c r="R308" s="16">
        <f>IF(OR($A308="",F308=""),"",IF(H308&lt;&gt;"",IF(Q308&gt;0,"DEVOLVIDO, A RECEBER","ENCERRADO"),IF(G308="","EM LOCAÇÃO",IF(TODAY()&gt;G308,"ATRASADO",IF(G308-TODAY()&lt;=3,"DEVOLVE EM 3 DIAS","EM LOCAÇÃO")))))</f>
        <v/>
      </c>
      <c r="S308" s="16" t="n"/>
    </row>
    <row r="309">
      <c r="A309" s="16" t="n"/>
      <c r="B309" s="16" t="n"/>
      <c r="C309" s="16" t="n"/>
      <c r="D309" s="16" t="n"/>
      <c r="E309" s="16">
        <f>IF($D309="","",IFERROR(INDEX(Equipamentos!$B$6:$B$405,MATCH($D309,Equipamentos!$A$6:$A$405,0)),"Código não cadastrado"))</f>
        <v/>
      </c>
      <c r="F309" s="17" t="n"/>
      <c r="G309" s="17" t="n"/>
      <c r="H309" s="17" t="n"/>
      <c r="I309" s="18">
        <f>IF(OR(F309="",G309=""),"",G309-F309)</f>
        <v/>
      </c>
      <c r="J309" s="18">
        <f>IF(OR(F309="",G309=""),"",MAX(0,IF(H309&lt;&gt;"",H309,TODAY())-G309))</f>
        <v/>
      </c>
      <c r="K309" s="19" t="n"/>
      <c r="L309" s="19">
        <f>IF(J309="","",J309*IFERROR(INDEX(Equipamentos!$D$6:$D$405,MATCH($D309,Equipamentos!$A$6:$A$405,0)),0))</f>
        <v/>
      </c>
      <c r="M309" s="19" t="n"/>
      <c r="N309" s="16" t="n"/>
      <c r="O309" s="19" t="n"/>
      <c r="P309" s="19">
        <f>IF($A309="","",N(K309)+N(L309)+N(M309))</f>
        <v/>
      </c>
      <c r="Q309" s="19">
        <f>IF($A309="","",P309-N(O309))</f>
        <v/>
      </c>
      <c r="R309" s="16">
        <f>IF(OR($A309="",F309=""),"",IF(H309&lt;&gt;"",IF(Q309&gt;0,"DEVOLVIDO, A RECEBER","ENCERRADO"),IF(G309="","EM LOCAÇÃO",IF(TODAY()&gt;G309,"ATRASADO",IF(G309-TODAY()&lt;=3,"DEVOLVE EM 3 DIAS","EM LOCAÇÃO")))))</f>
        <v/>
      </c>
      <c r="S309" s="16" t="n"/>
    </row>
    <row r="310">
      <c r="A310" s="16" t="n"/>
      <c r="B310" s="16" t="n"/>
      <c r="C310" s="16" t="n"/>
      <c r="D310" s="16" t="n"/>
      <c r="E310" s="16">
        <f>IF($D310="","",IFERROR(INDEX(Equipamentos!$B$6:$B$405,MATCH($D310,Equipamentos!$A$6:$A$405,0)),"Código não cadastrado"))</f>
        <v/>
      </c>
      <c r="F310" s="17" t="n"/>
      <c r="G310" s="17" t="n"/>
      <c r="H310" s="17" t="n"/>
      <c r="I310" s="18">
        <f>IF(OR(F310="",G310=""),"",G310-F310)</f>
        <v/>
      </c>
      <c r="J310" s="18">
        <f>IF(OR(F310="",G310=""),"",MAX(0,IF(H310&lt;&gt;"",H310,TODAY())-G310))</f>
        <v/>
      </c>
      <c r="K310" s="19" t="n"/>
      <c r="L310" s="19">
        <f>IF(J310="","",J310*IFERROR(INDEX(Equipamentos!$D$6:$D$405,MATCH($D310,Equipamentos!$A$6:$A$405,0)),0))</f>
        <v/>
      </c>
      <c r="M310" s="19" t="n"/>
      <c r="N310" s="16" t="n"/>
      <c r="O310" s="19" t="n"/>
      <c r="P310" s="19">
        <f>IF($A310="","",N(K310)+N(L310)+N(M310))</f>
        <v/>
      </c>
      <c r="Q310" s="19">
        <f>IF($A310="","",P310-N(O310))</f>
        <v/>
      </c>
      <c r="R310" s="16">
        <f>IF(OR($A310="",F310=""),"",IF(H310&lt;&gt;"",IF(Q310&gt;0,"DEVOLVIDO, A RECEBER","ENCERRADO"),IF(G310="","EM LOCAÇÃO",IF(TODAY()&gt;G310,"ATRASADO",IF(G310-TODAY()&lt;=3,"DEVOLVE EM 3 DIAS","EM LOCAÇÃO")))))</f>
        <v/>
      </c>
      <c r="S310" s="16" t="n"/>
    </row>
    <row r="311">
      <c r="A311" s="16" t="n"/>
      <c r="B311" s="16" t="n"/>
      <c r="C311" s="16" t="n"/>
      <c r="D311" s="16" t="n"/>
      <c r="E311" s="16">
        <f>IF($D311="","",IFERROR(INDEX(Equipamentos!$B$6:$B$405,MATCH($D311,Equipamentos!$A$6:$A$405,0)),"Código não cadastrado"))</f>
        <v/>
      </c>
      <c r="F311" s="17" t="n"/>
      <c r="G311" s="17" t="n"/>
      <c r="H311" s="17" t="n"/>
      <c r="I311" s="18">
        <f>IF(OR(F311="",G311=""),"",G311-F311)</f>
        <v/>
      </c>
      <c r="J311" s="18">
        <f>IF(OR(F311="",G311=""),"",MAX(0,IF(H311&lt;&gt;"",H311,TODAY())-G311))</f>
        <v/>
      </c>
      <c r="K311" s="19" t="n"/>
      <c r="L311" s="19">
        <f>IF(J311="","",J311*IFERROR(INDEX(Equipamentos!$D$6:$D$405,MATCH($D311,Equipamentos!$A$6:$A$405,0)),0))</f>
        <v/>
      </c>
      <c r="M311" s="19" t="n"/>
      <c r="N311" s="16" t="n"/>
      <c r="O311" s="19" t="n"/>
      <c r="P311" s="19">
        <f>IF($A311="","",N(K311)+N(L311)+N(M311))</f>
        <v/>
      </c>
      <c r="Q311" s="19">
        <f>IF($A311="","",P311-N(O311))</f>
        <v/>
      </c>
      <c r="R311" s="16">
        <f>IF(OR($A311="",F311=""),"",IF(H311&lt;&gt;"",IF(Q311&gt;0,"DEVOLVIDO, A RECEBER","ENCERRADO"),IF(G311="","EM LOCAÇÃO",IF(TODAY()&gt;G311,"ATRASADO",IF(G311-TODAY()&lt;=3,"DEVOLVE EM 3 DIAS","EM LOCAÇÃO")))))</f>
        <v/>
      </c>
      <c r="S311" s="16" t="n"/>
    </row>
    <row r="312">
      <c r="A312" s="16" t="n"/>
      <c r="B312" s="16" t="n"/>
      <c r="C312" s="16" t="n"/>
      <c r="D312" s="16" t="n"/>
      <c r="E312" s="16">
        <f>IF($D312="","",IFERROR(INDEX(Equipamentos!$B$6:$B$405,MATCH($D312,Equipamentos!$A$6:$A$405,0)),"Código não cadastrado"))</f>
        <v/>
      </c>
      <c r="F312" s="17" t="n"/>
      <c r="G312" s="17" t="n"/>
      <c r="H312" s="17" t="n"/>
      <c r="I312" s="18">
        <f>IF(OR(F312="",G312=""),"",G312-F312)</f>
        <v/>
      </c>
      <c r="J312" s="18">
        <f>IF(OR(F312="",G312=""),"",MAX(0,IF(H312&lt;&gt;"",H312,TODAY())-G312))</f>
        <v/>
      </c>
      <c r="K312" s="19" t="n"/>
      <c r="L312" s="19">
        <f>IF(J312="","",J312*IFERROR(INDEX(Equipamentos!$D$6:$D$405,MATCH($D312,Equipamentos!$A$6:$A$405,0)),0))</f>
        <v/>
      </c>
      <c r="M312" s="19" t="n"/>
      <c r="N312" s="16" t="n"/>
      <c r="O312" s="19" t="n"/>
      <c r="P312" s="19">
        <f>IF($A312="","",N(K312)+N(L312)+N(M312))</f>
        <v/>
      </c>
      <c r="Q312" s="19">
        <f>IF($A312="","",P312-N(O312))</f>
        <v/>
      </c>
      <c r="R312" s="16">
        <f>IF(OR($A312="",F312=""),"",IF(H312&lt;&gt;"",IF(Q312&gt;0,"DEVOLVIDO, A RECEBER","ENCERRADO"),IF(G312="","EM LOCAÇÃO",IF(TODAY()&gt;G312,"ATRASADO",IF(G312-TODAY()&lt;=3,"DEVOLVE EM 3 DIAS","EM LOCAÇÃO")))))</f>
        <v/>
      </c>
      <c r="S312" s="16" t="n"/>
    </row>
    <row r="313">
      <c r="A313" s="16" t="n"/>
      <c r="B313" s="16" t="n"/>
      <c r="C313" s="16" t="n"/>
      <c r="D313" s="16" t="n"/>
      <c r="E313" s="16">
        <f>IF($D313="","",IFERROR(INDEX(Equipamentos!$B$6:$B$405,MATCH($D313,Equipamentos!$A$6:$A$405,0)),"Código não cadastrado"))</f>
        <v/>
      </c>
      <c r="F313" s="17" t="n"/>
      <c r="G313" s="17" t="n"/>
      <c r="H313" s="17" t="n"/>
      <c r="I313" s="18">
        <f>IF(OR(F313="",G313=""),"",G313-F313)</f>
        <v/>
      </c>
      <c r="J313" s="18">
        <f>IF(OR(F313="",G313=""),"",MAX(0,IF(H313&lt;&gt;"",H313,TODAY())-G313))</f>
        <v/>
      </c>
      <c r="K313" s="19" t="n"/>
      <c r="L313" s="19">
        <f>IF(J313="","",J313*IFERROR(INDEX(Equipamentos!$D$6:$D$405,MATCH($D313,Equipamentos!$A$6:$A$405,0)),0))</f>
        <v/>
      </c>
      <c r="M313" s="19" t="n"/>
      <c r="N313" s="16" t="n"/>
      <c r="O313" s="19" t="n"/>
      <c r="P313" s="19">
        <f>IF($A313="","",N(K313)+N(L313)+N(M313))</f>
        <v/>
      </c>
      <c r="Q313" s="19">
        <f>IF($A313="","",P313-N(O313))</f>
        <v/>
      </c>
      <c r="R313" s="16">
        <f>IF(OR($A313="",F313=""),"",IF(H313&lt;&gt;"",IF(Q313&gt;0,"DEVOLVIDO, A RECEBER","ENCERRADO"),IF(G313="","EM LOCAÇÃO",IF(TODAY()&gt;G313,"ATRASADO",IF(G313-TODAY()&lt;=3,"DEVOLVE EM 3 DIAS","EM LOCAÇÃO")))))</f>
        <v/>
      </c>
      <c r="S313" s="16" t="n"/>
    </row>
    <row r="314">
      <c r="A314" s="16" t="n"/>
      <c r="B314" s="16" t="n"/>
      <c r="C314" s="16" t="n"/>
      <c r="D314" s="16" t="n"/>
      <c r="E314" s="16">
        <f>IF($D314="","",IFERROR(INDEX(Equipamentos!$B$6:$B$405,MATCH($D314,Equipamentos!$A$6:$A$405,0)),"Código não cadastrado"))</f>
        <v/>
      </c>
      <c r="F314" s="17" t="n"/>
      <c r="G314" s="17" t="n"/>
      <c r="H314" s="17" t="n"/>
      <c r="I314" s="18">
        <f>IF(OR(F314="",G314=""),"",G314-F314)</f>
        <v/>
      </c>
      <c r="J314" s="18">
        <f>IF(OR(F314="",G314=""),"",MAX(0,IF(H314&lt;&gt;"",H314,TODAY())-G314))</f>
        <v/>
      </c>
      <c r="K314" s="19" t="n"/>
      <c r="L314" s="19">
        <f>IF(J314="","",J314*IFERROR(INDEX(Equipamentos!$D$6:$D$405,MATCH($D314,Equipamentos!$A$6:$A$405,0)),0))</f>
        <v/>
      </c>
      <c r="M314" s="19" t="n"/>
      <c r="N314" s="16" t="n"/>
      <c r="O314" s="19" t="n"/>
      <c r="P314" s="19">
        <f>IF($A314="","",N(K314)+N(L314)+N(M314))</f>
        <v/>
      </c>
      <c r="Q314" s="19">
        <f>IF($A314="","",P314-N(O314))</f>
        <v/>
      </c>
      <c r="R314" s="16">
        <f>IF(OR($A314="",F314=""),"",IF(H314&lt;&gt;"",IF(Q314&gt;0,"DEVOLVIDO, A RECEBER","ENCERRADO"),IF(G314="","EM LOCAÇÃO",IF(TODAY()&gt;G314,"ATRASADO",IF(G314-TODAY()&lt;=3,"DEVOLVE EM 3 DIAS","EM LOCAÇÃO")))))</f>
        <v/>
      </c>
      <c r="S314" s="16" t="n"/>
    </row>
    <row r="315">
      <c r="A315" s="16" t="n"/>
      <c r="B315" s="16" t="n"/>
      <c r="C315" s="16" t="n"/>
      <c r="D315" s="16" t="n"/>
      <c r="E315" s="16">
        <f>IF($D315="","",IFERROR(INDEX(Equipamentos!$B$6:$B$405,MATCH($D315,Equipamentos!$A$6:$A$405,0)),"Código não cadastrado"))</f>
        <v/>
      </c>
      <c r="F315" s="17" t="n"/>
      <c r="G315" s="17" t="n"/>
      <c r="H315" s="17" t="n"/>
      <c r="I315" s="18">
        <f>IF(OR(F315="",G315=""),"",G315-F315)</f>
        <v/>
      </c>
      <c r="J315" s="18">
        <f>IF(OR(F315="",G315=""),"",MAX(0,IF(H315&lt;&gt;"",H315,TODAY())-G315))</f>
        <v/>
      </c>
      <c r="K315" s="19" t="n"/>
      <c r="L315" s="19">
        <f>IF(J315="","",J315*IFERROR(INDEX(Equipamentos!$D$6:$D$405,MATCH($D315,Equipamentos!$A$6:$A$405,0)),0))</f>
        <v/>
      </c>
      <c r="M315" s="19" t="n"/>
      <c r="N315" s="16" t="n"/>
      <c r="O315" s="19" t="n"/>
      <c r="P315" s="19">
        <f>IF($A315="","",N(K315)+N(L315)+N(M315))</f>
        <v/>
      </c>
      <c r="Q315" s="19">
        <f>IF($A315="","",P315-N(O315))</f>
        <v/>
      </c>
      <c r="R315" s="16">
        <f>IF(OR($A315="",F315=""),"",IF(H315&lt;&gt;"",IF(Q315&gt;0,"DEVOLVIDO, A RECEBER","ENCERRADO"),IF(G315="","EM LOCAÇÃO",IF(TODAY()&gt;G315,"ATRASADO",IF(G315-TODAY()&lt;=3,"DEVOLVE EM 3 DIAS","EM LOCAÇÃO")))))</f>
        <v/>
      </c>
      <c r="S315" s="16" t="n"/>
    </row>
    <row r="316">
      <c r="A316" s="16" t="n"/>
      <c r="B316" s="16" t="n"/>
      <c r="C316" s="16" t="n"/>
      <c r="D316" s="16" t="n"/>
      <c r="E316" s="16">
        <f>IF($D316="","",IFERROR(INDEX(Equipamentos!$B$6:$B$405,MATCH($D316,Equipamentos!$A$6:$A$405,0)),"Código não cadastrado"))</f>
        <v/>
      </c>
      <c r="F316" s="17" t="n"/>
      <c r="G316" s="17" t="n"/>
      <c r="H316" s="17" t="n"/>
      <c r="I316" s="18">
        <f>IF(OR(F316="",G316=""),"",G316-F316)</f>
        <v/>
      </c>
      <c r="J316" s="18">
        <f>IF(OR(F316="",G316=""),"",MAX(0,IF(H316&lt;&gt;"",H316,TODAY())-G316))</f>
        <v/>
      </c>
      <c r="K316" s="19" t="n"/>
      <c r="L316" s="19">
        <f>IF(J316="","",J316*IFERROR(INDEX(Equipamentos!$D$6:$D$405,MATCH($D316,Equipamentos!$A$6:$A$405,0)),0))</f>
        <v/>
      </c>
      <c r="M316" s="19" t="n"/>
      <c r="N316" s="16" t="n"/>
      <c r="O316" s="19" t="n"/>
      <c r="P316" s="19">
        <f>IF($A316="","",N(K316)+N(L316)+N(M316))</f>
        <v/>
      </c>
      <c r="Q316" s="19">
        <f>IF($A316="","",P316-N(O316))</f>
        <v/>
      </c>
      <c r="R316" s="16">
        <f>IF(OR($A316="",F316=""),"",IF(H316&lt;&gt;"",IF(Q316&gt;0,"DEVOLVIDO, A RECEBER","ENCERRADO"),IF(G316="","EM LOCAÇÃO",IF(TODAY()&gt;G316,"ATRASADO",IF(G316-TODAY()&lt;=3,"DEVOLVE EM 3 DIAS","EM LOCAÇÃO")))))</f>
        <v/>
      </c>
      <c r="S316" s="16" t="n"/>
    </row>
    <row r="317">
      <c r="A317" s="16" t="n"/>
      <c r="B317" s="16" t="n"/>
      <c r="C317" s="16" t="n"/>
      <c r="D317" s="16" t="n"/>
      <c r="E317" s="16">
        <f>IF($D317="","",IFERROR(INDEX(Equipamentos!$B$6:$B$405,MATCH($D317,Equipamentos!$A$6:$A$405,0)),"Código não cadastrado"))</f>
        <v/>
      </c>
      <c r="F317" s="17" t="n"/>
      <c r="G317" s="17" t="n"/>
      <c r="H317" s="17" t="n"/>
      <c r="I317" s="18">
        <f>IF(OR(F317="",G317=""),"",G317-F317)</f>
        <v/>
      </c>
      <c r="J317" s="18">
        <f>IF(OR(F317="",G317=""),"",MAX(0,IF(H317&lt;&gt;"",H317,TODAY())-G317))</f>
        <v/>
      </c>
      <c r="K317" s="19" t="n"/>
      <c r="L317" s="19">
        <f>IF(J317="","",J317*IFERROR(INDEX(Equipamentos!$D$6:$D$405,MATCH($D317,Equipamentos!$A$6:$A$405,0)),0))</f>
        <v/>
      </c>
      <c r="M317" s="19" t="n"/>
      <c r="N317" s="16" t="n"/>
      <c r="O317" s="19" t="n"/>
      <c r="P317" s="19">
        <f>IF($A317="","",N(K317)+N(L317)+N(M317))</f>
        <v/>
      </c>
      <c r="Q317" s="19">
        <f>IF($A317="","",P317-N(O317))</f>
        <v/>
      </c>
      <c r="R317" s="16">
        <f>IF(OR($A317="",F317=""),"",IF(H317&lt;&gt;"",IF(Q317&gt;0,"DEVOLVIDO, A RECEBER","ENCERRADO"),IF(G317="","EM LOCAÇÃO",IF(TODAY()&gt;G317,"ATRASADO",IF(G317-TODAY()&lt;=3,"DEVOLVE EM 3 DIAS","EM LOCAÇÃO")))))</f>
        <v/>
      </c>
      <c r="S317" s="16" t="n"/>
    </row>
    <row r="318">
      <c r="A318" s="16" t="n"/>
      <c r="B318" s="16" t="n"/>
      <c r="C318" s="16" t="n"/>
      <c r="D318" s="16" t="n"/>
      <c r="E318" s="16">
        <f>IF($D318="","",IFERROR(INDEX(Equipamentos!$B$6:$B$405,MATCH($D318,Equipamentos!$A$6:$A$405,0)),"Código não cadastrado"))</f>
        <v/>
      </c>
      <c r="F318" s="17" t="n"/>
      <c r="G318" s="17" t="n"/>
      <c r="H318" s="17" t="n"/>
      <c r="I318" s="18">
        <f>IF(OR(F318="",G318=""),"",G318-F318)</f>
        <v/>
      </c>
      <c r="J318" s="18">
        <f>IF(OR(F318="",G318=""),"",MAX(0,IF(H318&lt;&gt;"",H318,TODAY())-G318))</f>
        <v/>
      </c>
      <c r="K318" s="19" t="n"/>
      <c r="L318" s="19">
        <f>IF(J318="","",J318*IFERROR(INDEX(Equipamentos!$D$6:$D$405,MATCH($D318,Equipamentos!$A$6:$A$405,0)),0))</f>
        <v/>
      </c>
      <c r="M318" s="19" t="n"/>
      <c r="N318" s="16" t="n"/>
      <c r="O318" s="19" t="n"/>
      <c r="P318" s="19">
        <f>IF($A318="","",N(K318)+N(L318)+N(M318))</f>
        <v/>
      </c>
      <c r="Q318" s="19">
        <f>IF($A318="","",P318-N(O318))</f>
        <v/>
      </c>
      <c r="R318" s="16">
        <f>IF(OR($A318="",F318=""),"",IF(H318&lt;&gt;"",IF(Q318&gt;0,"DEVOLVIDO, A RECEBER","ENCERRADO"),IF(G318="","EM LOCAÇÃO",IF(TODAY()&gt;G318,"ATRASADO",IF(G318-TODAY()&lt;=3,"DEVOLVE EM 3 DIAS","EM LOCAÇÃO")))))</f>
        <v/>
      </c>
      <c r="S318" s="16" t="n"/>
    </row>
    <row r="319">
      <c r="A319" s="16" t="n"/>
      <c r="B319" s="16" t="n"/>
      <c r="C319" s="16" t="n"/>
      <c r="D319" s="16" t="n"/>
      <c r="E319" s="16">
        <f>IF($D319="","",IFERROR(INDEX(Equipamentos!$B$6:$B$405,MATCH($D319,Equipamentos!$A$6:$A$405,0)),"Código não cadastrado"))</f>
        <v/>
      </c>
      <c r="F319" s="17" t="n"/>
      <c r="G319" s="17" t="n"/>
      <c r="H319" s="17" t="n"/>
      <c r="I319" s="18">
        <f>IF(OR(F319="",G319=""),"",G319-F319)</f>
        <v/>
      </c>
      <c r="J319" s="18">
        <f>IF(OR(F319="",G319=""),"",MAX(0,IF(H319&lt;&gt;"",H319,TODAY())-G319))</f>
        <v/>
      </c>
      <c r="K319" s="19" t="n"/>
      <c r="L319" s="19">
        <f>IF(J319="","",J319*IFERROR(INDEX(Equipamentos!$D$6:$D$405,MATCH($D319,Equipamentos!$A$6:$A$405,0)),0))</f>
        <v/>
      </c>
      <c r="M319" s="19" t="n"/>
      <c r="N319" s="16" t="n"/>
      <c r="O319" s="19" t="n"/>
      <c r="P319" s="19">
        <f>IF($A319="","",N(K319)+N(L319)+N(M319))</f>
        <v/>
      </c>
      <c r="Q319" s="19">
        <f>IF($A319="","",P319-N(O319))</f>
        <v/>
      </c>
      <c r="R319" s="16">
        <f>IF(OR($A319="",F319=""),"",IF(H319&lt;&gt;"",IF(Q319&gt;0,"DEVOLVIDO, A RECEBER","ENCERRADO"),IF(G319="","EM LOCAÇÃO",IF(TODAY()&gt;G319,"ATRASADO",IF(G319-TODAY()&lt;=3,"DEVOLVE EM 3 DIAS","EM LOCAÇÃO")))))</f>
        <v/>
      </c>
      <c r="S319" s="16" t="n"/>
    </row>
    <row r="320">
      <c r="A320" s="16" t="n"/>
      <c r="B320" s="16" t="n"/>
      <c r="C320" s="16" t="n"/>
      <c r="D320" s="16" t="n"/>
      <c r="E320" s="16">
        <f>IF($D320="","",IFERROR(INDEX(Equipamentos!$B$6:$B$405,MATCH($D320,Equipamentos!$A$6:$A$405,0)),"Código não cadastrado"))</f>
        <v/>
      </c>
      <c r="F320" s="17" t="n"/>
      <c r="G320" s="17" t="n"/>
      <c r="H320" s="17" t="n"/>
      <c r="I320" s="18">
        <f>IF(OR(F320="",G320=""),"",G320-F320)</f>
        <v/>
      </c>
      <c r="J320" s="18">
        <f>IF(OR(F320="",G320=""),"",MAX(0,IF(H320&lt;&gt;"",H320,TODAY())-G320))</f>
        <v/>
      </c>
      <c r="K320" s="19" t="n"/>
      <c r="L320" s="19">
        <f>IF(J320="","",J320*IFERROR(INDEX(Equipamentos!$D$6:$D$405,MATCH($D320,Equipamentos!$A$6:$A$405,0)),0))</f>
        <v/>
      </c>
      <c r="M320" s="19" t="n"/>
      <c r="N320" s="16" t="n"/>
      <c r="O320" s="19" t="n"/>
      <c r="P320" s="19">
        <f>IF($A320="","",N(K320)+N(L320)+N(M320))</f>
        <v/>
      </c>
      <c r="Q320" s="19">
        <f>IF($A320="","",P320-N(O320))</f>
        <v/>
      </c>
      <c r="R320" s="16">
        <f>IF(OR($A320="",F320=""),"",IF(H320&lt;&gt;"",IF(Q320&gt;0,"DEVOLVIDO, A RECEBER","ENCERRADO"),IF(G320="","EM LOCAÇÃO",IF(TODAY()&gt;G320,"ATRASADO",IF(G320-TODAY()&lt;=3,"DEVOLVE EM 3 DIAS","EM LOCAÇÃO")))))</f>
        <v/>
      </c>
      <c r="S320" s="16" t="n"/>
    </row>
    <row r="321">
      <c r="A321" s="16" t="n"/>
      <c r="B321" s="16" t="n"/>
      <c r="C321" s="16" t="n"/>
      <c r="D321" s="16" t="n"/>
      <c r="E321" s="16">
        <f>IF($D321="","",IFERROR(INDEX(Equipamentos!$B$6:$B$405,MATCH($D321,Equipamentos!$A$6:$A$405,0)),"Código não cadastrado"))</f>
        <v/>
      </c>
      <c r="F321" s="17" t="n"/>
      <c r="G321" s="17" t="n"/>
      <c r="H321" s="17" t="n"/>
      <c r="I321" s="18">
        <f>IF(OR(F321="",G321=""),"",G321-F321)</f>
        <v/>
      </c>
      <c r="J321" s="18">
        <f>IF(OR(F321="",G321=""),"",MAX(0,IF(H321&lt;&gt;"",H321,TODAY())-G321))</f>
        <v/>
      </c>
      <c r="K321" s="19" t="n"/>
      <c r="L321" s="19">
        <f>IF(J321="","",J321*IFERROR(INDEX(Equipamentos!$D$6:$D$405,MATCH($D321,Equipamentos!$A$6:$A$405,0)),0))</f>
        <v/>
      </c>
      <c r="M321" s="19" t="n"/>
      <c r="N321" s="16" t="n"/>
      <c r="O321" s="19" t="n"/>
      <c r="P321" s="19">
        <f>IF($A321="","",N(K321)+N(L321)+N(M321))</f>
        <v/>
      </c>
      <c r="Q321" s="19">
        <f>IF($A321="","",P321-N(O321))</f>
        <v/>
      </c>
      <c r="R321" s="16">
        <f>IF(OR($A321="",F321=""),"",IF(H321&lt;&gt;"",IF(Q321&gt;0,"DEVOLVIDO, A RECEBER","ENCERRADO"),IF(G321="","EM LOCAÇÃO",IF(TODAY()&gt;G321,"ATRASADO",IF(G321-TODAY()&lt;=3,"DEVOLVE EM 3 DIAS","EM LOCAÇÃO")))))</f>
        <v/>
      </c>
      <c r="S321" s="16" t="n"/>
    </row>
    <row r="322">
      <c r="A322" s="16" t="n"/>
      <c r="B322" s="16" t="n"/>
      <c r="C322" s="16" t="n"/>
      <c r="D322" s="16" t="n"/>
      <c r="E322" s="16">
        <f>IF($D322="","",IFERROR(INDEX(Equipamentos!$B$6:$B$405,MATCH($D322,Equipamentos!$A$6:$A$405,0)),"Código não cadastrado"))</f>
        <v/>
      </c>
      <c r="F322" s="17" t="n"/>
      <c r="G322" s="17" t="n"/>
      <c r="H322" s="17" t="n"/>
      <c r="I322" s="18">
        <f>IF(OR(F322="",G322=""),"",G322-F322)</f>
        <v/>
      </c>
      <c r="J322" s="18">
        <f>IF(OR(F322="",G322=""),"",MAX(0,IF(H322&lt;&gt;"",H322,TODAY())-G322))</f>
        <v/>
      </c>
      <c r="K322" s="19" t="n"/>
      <c r="L322" s="19">
        <f>IF(J322="","",J322*IFERROR(INDEX(Equipamentos!$D$6:$D$405,MATCH($D322,Equipamentos!$A$6:$A$405,0)),0))</f>
        <v/>
      </c>
      <c r="M322" s="19" t="n"/>
      <c r="N322" s="16" t="n"/>
      <c r="O322" s="19" t="n"/>
      <c r="P322" s="19">
        <f>IF($A322="","",N(K322)+N(L322)+N(M322))</f>
        <v/>
      </c>
      <c r="Q322" s="19">
        <f>IF($A322="","",P322-N(O322))</f>
        <v/>
      </c>
      <c r="R322" s="16">
        <f>IF(OR($A322="",F322=""),"",IF(H322&lt;&gt;"",IF(Q322&gt;0,"DEVOLVIDO, A RECEBER","ENCERRADO"),IF(G322="","EM LOCAÇÃO",IF(TODAY()&gt;G322,"ATRASADO",IF(G322-TODAY()&lt;=3,"DEVOLVE EM 3 DIAS","EM LOCAÇÃO")))))</f>
        <v/>
      </c>
      <c r="S322" s="16" t="n"/>
    </row>
    <row r="323">
      <c r="A323" s="16" t="n"/>
      <c r="B323" s="16" t="n"/>
      <c r="C323" s="16" t="n"/>
      <c r="D323" s="16" t="n"/>
      <c r="E323" s="16">
        <f>IF($D323="","",IFERROR(INDEX(Equipamentos!$B$6:$B$405,MATCH($D323,Equipamentos!$A$6:$A$405,0)),"Código não cadastrado"))</f>
        <v/>
      </c>
      <c r="F323" s="17" t="n"/>
      <c r="G323" s="17" t="n"/>
      <c r="H323" s="17" t="n"/>
      <c r="I323" s="18">
        <f>IF(OR(F323="",G323=""),"",G323-F323)</f>
        <v/>
      </c>
      <c r="J323" s="18">
        <f>IF(OR(F323="",G323=""),"",MAX(0,IF(H323&lt;&gt;"",H323,TODAY())-G323))</f>
        <v/>
      </c>
      <c r="K323" s="19" t="n"/>
      <c r="L323" s="19">
        <f>IF(J323="","",J323*IFERROR(INDEX(Equipamentos!$D$6:$D$405,MATCH($D323,Equipamentos!$A$6:$A$405,0)),0))</f>
        <v/>
      </c>
      <c r="M323" s="19" t="n"/>
      <c r="N323" s="16" t="n"/>
      <c r="O323" s="19" t="n"/>
      <c r="P323" s="19">
        <f>IF($A323="","",N(K323)+N(L323)+N(M323))</f>
        <v/>
      </c>
      <c r="Q323" s="19">
        <f>IF($A323="","",P323-N(O323))</f>
        <v/>
      </c>
      <c r="R323" s="16">
        <f>IF(OR($A323="",F323=""),"",IF(H323&lt;&gt;"",IF(Q323&gt;0,"DEVOLVIDO, A RECEBER","ENCERRADO"),IF(G323="","EM LOCAÇÃO",IF(TODAY()&gt;G323,"ATRASADO",IF(G323-TODAY()&lt;=3,"DEVOLVE EM 3 DIAS","EM LOCAÇÃO")))))</f>
        <v/>
      </c>
      <c r="S323" s="16" t="n"/>
    </row>
    <row r="324">
      <c r="A324" s="16" t="n"/>
      <c r="B324" s="16" t="n"/>
      <c r="C324" s="16" t="n"/>
      <c r="D324" s="16" t="n"/>
      <c r="E324" s="16">
        <f>IF($D324="","",IFERROR(INDEX(Equipamentos!$B$6:$B$405,MATCH($D324,Equipamentos!$A$6:$A$405,0)),"Código não cadastrado"))</f>
        <v/>
      </c>
      <c r="F324" s="17" t="n"/>
      <c r="G324" s="17" t="n"/>
      <c r="H324" s="17" t="n"/>
      <c r="I324" s="18">
        <f>IF(OR(F324="",G324=""),"",G324-F324)</f>
        <v/>
      </c>
      <c r="J324" s="18">
        <f>IF(OR(F324="",G324=""),"",MAX(0,IF(H324&lt;&gt;"",H324,TODAY())-G324))</f>
        <v/>
      </c>
      <c r="K324" s="19" t="n"/>
      <c r="L324" s="19">
        <f>IF(J324="","",J324*IFERROR(INDEX(Equipamentos!$D$6:$D$405,MATCH($D324,Equipamentos!$A$6:$A$405,0)),0))</f>
        <v/>
      </c>
      <c r="M324" s="19" t="n"/>
      <c r="N324" s="16" t="n"/>
      <c r="O324" s="19" t="n"/>
      <c r="P324" s="19">
        <f>IF($A324="","",N(K324)+N(L324)+N(M324))</f>
        <v/>
      </c>
      <c r="Q324" s="19">
        <f>IF($A324="","",P324-N(O324))</f>
        <v/>
      </c>
      <c r="R324" s="16">
        <f>IF(OR($A324="",F324=""),"",IF(H324&lt;&gt;"",IF(Q324&gt;0,"DEVOLVIDO, A RECEBER","ENCERRADO"),IF(G324="","EM LOCAÇÃO",IF(TODAY()&gt;G324,"ATRASADO",IF(G324-TODAY()&lt;=3,"DEVOLVE EM 3 DIAS","EM LOCAÇÃO")))))</f>
        <v/>
      </c>
      <c r="S324" s="16" t="n"/>
    </row>
    <row r="325">
      <c r="A325" s="16" t="n"/>
      <c r="B325" s="16" t="n"/>
      <c r="C325" s="16" t="n"/>
      <c r="D325" s="16" t="n"/>
      <c r="E325" s="16">
        <f>IF($D325="","",IFERROR(INDEX(Equipamentos!$B$6:$B$405,MATCH($D325,Equipamentos!$A$6:$A$405,0)),"Código não cadastrado"))</f>
        <v/>
      </c>
      <c r="F325" s="17" t="n"/>
      <c r="G325" s="17" t="n"/>
      <c r="H325" s="17" t="n"/>
      <c r="I325" s="18">
        <f>IF(OR(F325="",G325=""),"",G325-F325)</f>
        <v/>
      </c>
      <c r="J325" s="18">
        <f>IF(OR(F325="",G325=""),"",MAX(0,IF(H325&lt;&gt;"",H325,TODAY())-G325))</f>
        <v/>
      </c>
      <c r="K325" s="19" t="n"/>
      <c r="L325" s="19">
        <f>IF(J325="","",J325*IFERROR(INDEX(Equipamentos!$D$6:$D$405,MATCH($D325,Equipamentos!$A$6:$A$405,0)),0))</f>
        <v/>
      </c>
      <c r="M325" s="19" t="n"/>
      <c r="N325" s="16" t="n"/>
      <c r="O325" s="19" t="n"/>
      <c r="P325" s="19">
        <f>IF($A325="","",N(K325)+N(L325)+N(M325))</f>
        <v/>
      </c>
      <c r="Q325" s="19">
        <f>IF($A325="","",P325-N(O325))</f>
        <v/>
      </c>
      <c r="R325" s="16">
        <f>IF(OR($A325="",F325=""),"",IF(H325&lt;&gt;"",IF(Q325&gt;0,"DEVOLVIDO, A RECEBER","ENCERRADO"),IF(G325="","EM LOCAÇÃO",IF(TODAY()&gt;G325,"ATRASADO",IF(G325-TODAY()&lt;=3,"DEVOLVE EM 3 DIAS","EM LOCAÇÃO")))))</f>
        <v/>
      </c>
      <c r="S325" s="16" t="n"/>
    </row>
    <row r="326">
      <c r="A326" s="16" t="n"/>
      <c r="B326" s="16" t="n"/>
      <c r="C326" s="16" t="n"/>
      <c r="D326" s="16" t="n"/>
      <c r="E326" s="16">
        <f>IF($D326="","",IFERROR(INDEX(Equipamentos!$B$6:$B$405,MATCH($D326,Equipamentos!$A$6:$A$405,0)),"Código não cadastrado"))</f>
        <v/>
      </c>
      <c r="F326" s="17" t="n"/>
      <c r="G326" s="17" t="n"/>
      <c r="H326" s="17" t="n"/>
      <c r="I326" s="18">
        <f>IF(OR(F326="",G326=""),"",G326-F326)</f>
        <v/>
      </c>
      <c r="J326" s="18">
        <f>IF(OR(F326="",G326=""),"",MAX(0,IF(H326&lt;&gt;"",H326,TODAY())-G326))</f>
        <v/>
      </c>
      <c r="K326" s="19" t="n"/>
      <c r="L326" s="19">
        <f>IF(J326="","",J326*IFERROR(INDEX(Equipamentos!$D$6:$D$405,MATCH($D326,Equipamentos!$A$6:$A$405,0)),0))</f>
        <v/>
      </c>
      <c r="M326" s="19" t="n"/>
      <c r="N326" s="16" t="n"/>
      <c r="O326" s="19" t="n"/>
      <c r="P326" s="19">
        <f>IF($A326="","",N(K326)+N(L326)+N(M326))</f>
        <v/>
      </c>
      <c r="Q326" s="19">
        <f>IF($A326="","",P326-N(O326))</f>
        <v/>
      </c>
      <c r="R326" s="16">
        <f>IF(OR($A326="",F326=""),"",IF(H326&lt;&gt;"",IF(Q326&gt;0,"DEVOLVIDO, A RECEBER","ENCERRADO"),IF(G326="","EM LOCAÇÃO",IF(TODAY()&gt;G326,"ATRASADO",IF(G326-TODAY()&lt;=3,"DEVOLVE EM 3 DIAS","EM LOCAÇÃO")))))</f>
        <v/>
      </c>
      <c r="S326" s="16" t="n"/>
    </row>
    <row r="327">
      <c r="A327" s="16" t="n"/>
      <c r="B327" s="16" t="n"/>
      <c r="C327" s="16" t="n"/>
      <c r="D327" s="16" t="n"/>
      <c r="E327" s="16">
        <f>IF($D327="","",IFERROR(INDEX(Equipamentos!$B$6:$B$405,MATCH($D327,Equipamentos!$A$6:$A$405,0)),"Código não cadastrado"))</f>
        <v/>
      </c>
      <c r="F327" s="17" t="n"/>
      <c r="G327" s="17" t="n"/>
      <c r="H327" s="17" t="n"/>
      <c r="I327" s="18">
        <f>IF(OR(F327="",G327=""),"",G327-F327)</f>
        <v/>
      </c>
      <c r="J327" s="18">
        <f>IF(OR(F327="",G327=""),"",MAX(0,IF(H327&lt;&gt;"",H327,TODAY())-G327))</f>
        <v/>
      </c>
      <c r="K327" s="19" t="n"/>
      <c r="L327" s="19">
        <f>IF(J327="","",J327*IFERROR(INDEX(Equipamentos!$D$6:$D$405,MATCH($D327,Equipamentos!$A$6:$A$405,0)),0))</f>
        <v/>
      </c>
      <c r="M327" s="19" t="n"/>
      <c r="N327" s="16" t="n"/>
      <c r="O327" s="19" t="n"/>
      <c r="P327" s="19">
        <f>IF($A327="","",N(K327)+N(L327)+N(M327))</f>
        <v/>
      </c>
      <c r="Q327" s="19">
        <f>IF($A327="","",P327-N(O327))</f>
        <v/>
      </c>
      <c r="R327" s="16">
        <f>IF(OR($A327="",F327=""),"",IF(H327&lt;&gt;"",IF(Q327&gt;0,"DEVOLVIDO, A RECEBER","ENCERRADO"),IF(G327="","EM LOCAÇÃO",IF(TODAY()&gt;G327,"ATRASADO",IF(G327-TODAY()&lt;=3,"DEVOLVE EM 3 DIAS","EM LOCAÇÃO")))))</f>
        <v/>
      </c>
      <c r="S327" s="16" t="n"/>
    </row>
    <row r="328">
      <c r="A328" s="16" t="n"/>
      <c r="B328" s="16" t="n"/>
      <c r="C328" s="16" t="n"/>
      <c r="D328" s="16" t="n"/>
      <c r="E328" s="16">
        <f>IF($D328="","",IFERROR(INDEX(Equipamentos!$B$6:$B$405,MATCH($D328,Equipamentos!$A$6:$A$405,0)),"Código não cadastrado"))</f>
        <v/>
      </c>
      <c r="F328" s="17" t="n"/>
      <c r="G328" s="17" t="n"/>
      <c r="H328" s="17" t="n"/>
      <c r="I328" s="18">
        <f>IF(OR(F328="",G328=""),"",G328-F328)</f>
        <v/>
      </c>
      <c r="J328" s="18">
        <f>IF(OR(F328="",G328=""),"",MAX(0,IF(H328&lt;&gt;"",H328,TODAY())-G328))</f>
        <v/>
      </c>
      <c r="K328" s="19" t="n"/>
      <c r="L328" s="19">
        <f>IF(J328="","",J328*IFERROR(INDEX(Equipamentos!$D$6:$D$405,MATCH($D328,Equipamentos!$A$6:$A$405,0)),0))</f>
        <v/>
      </c>
      <c r="M328" s="19" t="n"/>
      <c r="N328" s="16" t="n"/>
      <c r="O328" s="19" t="n"/>
      <c r="P328" s="19">
        <f>IF($A328="","",N(K328)+N(L328)+N(M328))</f>
        <v/>
      </c>
      <c r="Q328" s="19">
        <f>IF($A328="","",P328-N(O328))</f>
        <v/>
      </c>
      <c r="R328" s="16">
        <f>IF(OR($A328="",F328=""),"",IF(H328&lt;&gt;"",IF(Q328&gt;0,"DEVOLVIDO, A RECEBER","ENCERRADO"),IF(G328="","EM LOCAÇÃO",IF(TODAY()&gt;G328,"ATRASADO",IF(G328-TODAY()&lt;=3,"DEVOLVE EM 3 DIAS","EM LOCAÇÃO")))))</f>
        <v/>
      </c>
      <c r="S328" s="16" t="n"/>
    </row>
    <row r="329">
      <c r="A329" s="16" t="n"/>
      <c r="B329" s="16" t="n"/>
      <c r="C329" s="16" t="n"/>
      <c r="D329" s="16" t="n"/>
      <c r="E329" s="16">
        <f>IF($D329="","",IFERROR(INDEX(Equipamentos!$B$6:$B$405,MATCH($D329,Equipamentos!$A$6:$A$405,0)),"Código não cadastrado"))</f>
        <v/>
      </c>
      <c r="F329" s="17" t="n"/>
      <c r="G329" s="17" t="n"/>
      <c r="H329" s="17" t="n"/>
      <c r="I329" s="18">
        <f>IF(OR(F329="",G329=""),"",G329-F329)</f>
        <v/>
      </c>
      <c r="J329" s="18">
        <f>IF(OR(F329="",G329=""),"",MAX(0,IF(H329&lt;&gt;"",H329,TODAY())-G329))</f>
        <v/>
      </c>
      <c r="K329" s="19" t="n"/>
      <c r="L329" s="19">
        <f>IF(J329="","",J329*IFERROR(INDEX(Equipamentos!$D$6:$D$405,MATCH($D329,Equipamentos!$A$6:$A$405,0)),0))</f>
        <v/>
      </c>
      <c r="M329" s="19" t="n"/>
      <c r="N329" s="16" t="n"/>
      <c r="O329" s="19" t="n"/>
      <c r="P329" s="19">
        <f>IF($A329="","",N(K329)+N(L329)+N(M329))</f>
        <v/>
      </c>
      <c r="Q329" s="19">
        <f>IF($A329="","",P329-N(O329))</f>
        <v/>
      </c>
      <c r="R329" s="16">
        <f>IF(OR($A329="",F329=""),"",IF(H329&lt;&gt;"",IF(Q329&gt;0,"DEVOLVIDO, A RECEBER","ENCERRADO"),IF(G329="","EM LOCAÇÃO",IF(TODAY()&gt;G329,"ATRASADO",IF(G329-TODAY()&lt;=3,"DEVOLVE EM 3 DIAS","EM LOCAÇÃO")))))</f>
        <v/>
      </c>
      <c r="S329" s="16" t="n"/>
    </row>
    <row r="330">
      <c r="A330" s="16" t="n"/>
      <c r="B330" s="16" t="n"/>
      <c r="C330" s="16" t="n"/>
      <c r="D330" s="16" t="n"/>
      <c r="E330" s="16">
        <f>IF($D330="","",IFERROR(INDEX(Equipamentos!$B$6:$B$405,MATCH($D330,Equipamentos!$A$6:$A$405,0)),"Código não cadastrado"))</f>
        <v/>
      </c>
      <c r="F330" s="17" t="n"/>
      <c r="G330" s="17" t="n"/>
      <c r="H330" s="17" t="n"/>
      <c r="I330" s="18">
        <f>IF(OR(F330="",G330=""),"",G330-F330)</f>
        <v/>
      </c>
      <c r="J330" s="18">
        <f>IF(OR(F330="",G330=""),"",MAX(0,IF(H330&lt;&gt;"",H330,TODAY())-G330))</f>
        <v/>
      </c>
      <c r="K330" s="19" t="n"/>
      <c r="L330" s="19">
        <f>IF(J330="","",J330*IFERROR(INDEX(Equipamentos!$D$6:$D$405,MATCH($D330,Equipamentos!$A$6:$A$405,0)),0))</f>
        <v/>
      </c>
      <c r="M330" s="19" t="n"/>
      <c r="N330" s="16" t="n"/>
      <c r="O330" s="19" t="n"/>
      <c r="P330" s="19">
        <f>IF($A330="","",N(K330)+N(L330)+N(M330))</f>
        <v/>
      </c>
      <c r="Q330" s="19">
        <f>IF($A330="","",P330-N(O330))</f>
        <v/>
      </c>
      <c r="R330" s="16">
        <f>IF(OR($A330="",F330=""),"",IF(H330&lt;&gt;"",IF(Q330&gt;0,"DEVOLVIDO, A RECEBER","ENCERRADO"),IF(G330="","EM LOCAÇÃO",IF(TODAY()&gt;G330,"ATRASADO",IF(G330-TODAY()&lt;=3,"DEVOLVE EM 3 DIAS","EM LOCAÇÃO")))))</f>
        <v/>
      </c>
      <c r="S330" s="16" t="n"/>
    </row>
    <row r="331">
      <c r="A331" s="16" t="n"/>
      <c r="B331" s="16" t="n"/>
      <c r="C331" s="16" t="n"/>
      <c r="D331" s="16" t="n"/>
      <c r="E331" s="16">
        <f>IF($D331="","",IFERROR(INDEX(Equipamentos!$B$6:$B$405,MATCH($D331,Equipamentos!$A$6:$A$405,0)),"Código não cadastrado"))</f>
        <v/>
      </c>
      <c r="F331" s="17" t="n"/>
      <c r="G331" s="17" t="n"/>
      <c r="H331" s="17" t="n"/>
      <c r="I331" s="18">
        <f>IF(OR(F331="",G331=""),"",G331-F331)</f>
        <v/>
      </c>
      <c r="J331" s="18">
        <f>IF(OR(F331="",G331=""),"",MAX(0,IF(H331&lt;&gt;"",H331,TODAY())-G331))</f>
        <v/>
      </c>
      <c r="K331" s="19" t="n"/>
      <c r="L331" s="19">
        <f>IF(J331="","",J331*IFERROR(INDEX(Equipamentos!$D$6:$D$405,MATCH($D331,Equipamentos!$A$6:$A$405,0)),0))</f>
        <v/>
      </c>
      <c r="M331" s="19" t="n"/>
      <c r="N331" s="16" t="n"/>
      <c r="O331" s="19" t="n"/>
      <c r="P331" s="19">
        <f>IF($A331="","",N(K331)+N(L331)+N(M331))</f>
        <v/>
      </c>
      <c r="Q331" s="19">
        <f>IF($A331="","",P331-N(O331))</f>
        <v/>
      </c>
      <c r="R331" s="16">
        <f>IF(OR($A331="",F331=""),"",IF(H331&lt;&gt;"",IF(Q331&gt;0,"DEVOLVIDO, A RECEBER","ENCERRADO"),IF(G331="","EM LOCAÇÃO",IF(TODAY()&gt;G331,"ATRASADO",IF(G331-TODAY()&lt;=3,"DEVOLVE EM 3 DIAS","EM LOCAÇÃO")))))</f>
        <v/>
      </c>
      <c r="S331" s="16" t="n"/>
    </row>
    <row r="332">
      <c r="A332" s="16" t="n"/>
      <c r="B332" s="16" t="n"/>
      <c r="C332" s="16" t="n"/>
      <c r="D332" s="16" t="n"/>
      <c r="E332" s="16">
        <f>IF($D332="","",IFERROR(INDEX(Equipamentos!$B$6:$B$405,MATCH($D332,Equipamentos!$A$6:$A$405,0)),"Código não cadastrado"))</f>
        <v/>
      </c>
      <c r="F332" s="17" t="n"/>
      <c r="G332" s="17" t="n"/>
      <c r="H332" s="17" t="n"/>
      <c r="I332" s="18">
        <f>IF(OR(F332="",G332=""),"",G332-F332)</f>
        <v/>
      </c>
      <c r="J332" s="18">
        <f>IF(OR(F332="",G332=""),"",MAX(0,IF(H332&lt;&gt;"",H332,TODAY())-G332))</f>
        <v/>
      </c>
      <c r="K332" s="19" t="n"/>
      <c r="L332" s="19">
        <f>IF(J332="","",J332*IFERROR(INDEX(Equipamentos!$D$6:$D$405,MATCH($D332,Equipamentos!$A$6:$A$405,0)),0))</f>
        <v/>
      </c>
      <c r="M332" s="19" t="n"/>
      <c r="N332" s="16" t="n"/>
      <c r="O332" s="19" t="n"/>
      <c r="P332" s="19">
        <f>IF($A332="","",N(K332)+N(L332)+N(M332))</f>
        <v/>
      </c>
      <c r="Q332" s="19">
        <f>IF($A332="","",P332-N(O332))</f>
        <v/>
      </c>
      <c r="R332" s="16">
        <f>IF(OR($A332="",F332=""),"",IF(H332&lt;&gt;"",IF(Q332&gt;0,"DEVOLVIDO, A RECEBER","ENCERRADO"),IF(G332="","EM LOCAÇÃO",IF(TODAY()&gt;G332,"ATRASADO",IF(G332-TODAY()&lt;=3,"DEVOLVE EM 3 DIAS","EM LOCAÇÃO")))))</f>
        <v/>
      </c>
      <c r="S332" s="16" t="n"/>
    </row>
    <row r="333">
      <c r="A333" s="16" t="n"/>
      <c r="B333" s="16" t="n"/>
      <c r="C333" s="16" t="n"/>
      <c r="D333" s="16" t="n"/>
      <c r="E333" s="16">
        <f>IF($D333="","",IFERROR(INDEX(Equipamentos!$B$6:$B$405,MATCH($D333,Equipamentos!$A$6:$A$405,0)),"Código não cadastrado"))</f>
        <v/>
      </c>
      <c r="F333" s="17" t="n"/>
      <c r="G333" s="17" t="n"/>
      <c r="H333" s="17" t="n"/>
      <c r="I333" s="18">
        <f>IF(OR(F333="",G333=""),"",G333-F333)</f>
        <v/>
      </c>
      <c r="J333" s="18">
        <f>IF(OR(F333="",G333=""),"",MAX(0,IF(H333&lt;&gt;"",H333,TODAY())-G333))</f>
        <v/>
      </c>
      <c r="K333" s="19" t="n"/>
      <c r="L333" s="19">
        <f>IF(J333="","",J333*IFERROR(INDEX(Equipamentos!$D$6:$D$405,MATCH($D333,Equipamentos!$A$6:$A$405,0)),0))</f>
        <v/>
      </c>
      <c r="M333" s="19" t="n"/>
      <c r="N333" s="16" t="n"/>
      <c r="O333" s="19" t="n"/>
      <c r="P333" s="19">
        <f>IF($A333="","",N(K333)+N(L333)+N(M333))</f>
        <v/>
      </c>
      <c r="Q333" s="19">
        <f>IF($A333="","",P333-N(O333))</f>
        <v/>
      </c>
      <c r="R333" s="16">
        <f>IF(OR($A333="",F333=""),"",IF(H333&lt;&gt;"",IF(Q333&gt;0,"DEVOLVIDO, A RECEBER","ENCERRADO"),IF(G333="","EM LOCAÇÃO",IF(TODAY()&gt;G333,"ATRASADO",IF(G333-TODAY()&lt;=3,"DEVOLVE EM 3 DIAS","EM LOCAÇÃO")))))</f>
        <v/>
      </c>
      <c r="S333" s="16" t="n"/>
    </row>
    <row r="334">
      <c r="A334" s="16" t="n"/>
      <c r="B334" s="16" t="n"/>
      <c r="C334" s="16" t="n"/>
      <c r="D334" s="16" t="n"/>
      <c r="E334" s="16">
        <f>IF($D334="","",IFERROR(INDEX(Equipamentos!$B$6:$B$405,MATCH($D334,Equipamentos!$A$6:$A$405,0)),"Código não cadastrado"))</f>
        <v/>
      </c>
      <c r="F334" s="17" t="n"/>
      <c r="G334" s="17" t="n"/>
      <c r="H334" s="17" t="n"/>
      <c r="I334" s="18">
        <f>IF(OR(F334="",G334=""),"",G334-F334)</f>
        <v/>
      </c>
      <c r="J334" s="18">
        <f>IF(OR(F334="",G334=""),"",MAX(0,IF(H334&lt;&gt;"",H334,TODAY())-G334))</f>
        <v/>
      </c>
      <c r="K334" s="19" t="n"/>
      <c r="L334" s="19">
        <f>IF(J334="","",J334*IFERROR(INDEX(Equipamentos!$D$6:$D$405,MATCH($D334,Equipamentos!$A$6:$A$405,0)),0))</f>
        <v/>
      </c>
      <c r="M334" s="19" t="n"/>
      <c r="N334" s="16" t="n"/>
      <c r="O334" s="19" t="n"/>
      <c r="P334" s="19">
        <f>IF($A334="","",N(K334)+N(L334)+N(M334))</f>
        <v/>
      </c>
      <c r="Q334" s="19">
        <f>IF($A334="","",P334-N(O334))</f>
        <v/>
      </c>
      <c r="R334" s="16">
        <f>IF(OR($A334="",F334=""),"",IF(H334&lt;&gt;"",IF(Q334&gt;0,"DEVOLVIDO, A RECEBER","ENCERRADO"),IF(G334="","EM LOCAÇÃO",IF(TODAY()&gt;G334,"ATRASADO",IF(G334-TODAY()&lt;=3,"DEVOLVE EM 3 DIAS","EM LOCAÇÃO")))))</f>
        <v/>
      </c>
      <c r="S334" s="16" t="n"/>
    </row>
    <row r="335">
      <c r="A335" s="16" t="n"/>
      <c r="B335" s="16" t="n"/>
      <c r="C335" s="16" t="n"/>
      <c r="D335" s="16" t="n"/>
      <c r="E335" s="16">
        <f>IF($D335="","",IFERROR(INDEX(Equipamentos!$B$6:$B$405,MATCH($D335,Equipamentos!$A$6:$A$405,0)),"Código não cadastrado"))</f>
        <v/>
      </c>
      <c r="F335" s="17" t="n"/>
      <c r="G335" s="17" t="n"/>
      <c r="H335" s="17" t="n"/>
      <c r="I335" s="18">
        <f>IF(OR(F335="",G335=""),"",G335-F335)</f>
        <v/>
      </c>
      <c r="J335" s="18">
        <f>IF(OR(F335="",G335=""),"",MAX(0,IF(H335&lt;&gt;"",H335,TODAY())-G335))</f>
        <v/>
      </c>
      <c r="K335" s="19" t="n"/>
      <c r="L335" s="19">
        <f>IF(J335="","",J335*IFERROR(INDEX(Equipamentos!$D$6:$D$405,MATCH($D335,Equipamentos!$A$6:$A$405,0)),0))</f>
        <v/>
      </c>
      <c r="M335" s="19" t="n"/>
      <c r="N335" s="16" t="n"/>
      <c r="O335" s="19" t="n"/>
      <c r="P335" s="19">
        <f>IF($A335="","",N(K335)+N(L335)+N(M335))</f>
        <v/>
      </c>
      <c r="Q335" s="19">
        <f>IF($A335="","",P335-N(O335))</f>
        <v/>
      </c>
      <c r="R335" s="16">
        <f>IF(OR($A335="",F335=""),"",IF(H335&lt;&gt;"",IF(Q335&gt;0,"DEVOLVIDO, A RECEBER","ENCERRADO"),IF(G335="","EM LOCAÇÃO",IF(TODAY()&gt;G335,"ATRASADO",IF(G335-TODAY()&lt;=3,"DEVOLVE EM 3 DIAS","EM LOCAÇÃO")))))</f>
        <v/>
      </c>
      <c r="S335" s="16" t="n"/>
    </row>
    <row r="336">
      <c r="A336" s="16" t="n"/>
      <c r="B336" s="16" t="n"/>
      <c r="C336" s="16" t="n"/>
      <c r="D336" s="16" t="n"/>
      <c r="E336" s="16">
        <f>IF($D336="","",IFERROR(INDEX(Equipamentos!$B$6:$B$405,MATCH($D336,Equipamentos!$A$6:$A$405,0)),"Código não cadastrado"))</f>
        <v/>
      </c>
      <c r="F336" s="17" t="n"/>
      <c r="G336" s="17" t="n"/>
      <c r="H336" s="17" t="n"/>
      <c r="I336" s="18">
        <f>IF(OR(F336="",G336=""),"",G336-F336)</f>
        <v/>
      </c>
      <c r="J336" s="18">
        <f>IF(OR(F336="",G336=""),"",MAX(0,IF(H336&lt;&gt;"",H336,TODAY())-G336))</f>
        <v/>
      </c>
      <c r="K336" s="19" t="n"/>
      <c r="L336" s="19">
        <f>IF(J336="","",J336*IFERROR(INDEX(Equipamentos!$D$6:$D$405,MATCH($D336,Equipamentos!$A$6:$A$405,0)),0))</f>
        <v/>
      </c>
      <c r="M336" s="19" t="n"/>
      <c r="N336" s="16" t="n"/>
      <c r="O336" s="19" t="n"/>
      <c r="P336" s="19">
        <f>IF($A336="","",N(K336)+N(L336)+N(M336))</f>
        <v/>
      </c>
      <c r="Q336" s="19">
        <f>IF($A336="","",P336-N(O336))</f>
        <v/>
      </c>
      <c r="R336" s="16">
        <f>IF(OR($A336="",F336=""),"",IF(H336&lt;&gt;"",IF(Q336&gt;0,"DEVOLVIDO, A RECEBER","ENCERRADO"),IF(G336="","EM LOCAÇÃO",IF(TODAY()&gt;G336,"ATRASADO",IF(G336-TODAY()&lt;=3,"DEVOLVE EM 3 DIAS","EM LOCAÇÃO")))))</f>
        <v/>
      </c>
      <c r="S336" s="16" t="n"/>
    </row>
    <row r="337">
      <c r="A337" s="16" t="n"/>
      <c r="B337" s="16" t="n"/>
      <c r="C337" s="16" t="n"/>
      <c r="D337" s="16" t="n"/>
      <c r="E337" s="16">
        <f>IF($D337="","",IFERROR(INDEX(Equipamentos!$B$6:$B$405,MATCH($D337,Equipamentos!$A$6:$A$405,0)),"Código não cadastrado"))</f>
        <v/>
      </c>
      <c r="F337" s="17" t="n"/>
      <c r="G337" s="17" t="n"/>
      <c r="H337" s="17" t="n"/>
      <c r="I337" s="18">
        <f>IF(OR(F337="",G337=""),"",G337-F337)</f>
        <v/>
      </c>
      <c r="J337" s="18">
        <f>IF(OR(F337="",G337=""),"",MAX(0,IF(H337&lt;&gt;"",H337,TODAY())-G337))</f>
        <v/>
      </c>
      <c r="K337" s="19" t="n"/>
      <c r="L337" s="19">
        <f>IF(J337="","",J337*IFERROR(INDEX(Equipamentos!$D$6:$D$405,MATCH($D337,Equipamentos!$A$6:$A$405,0)),0))</f>
        <v/>
      </c>
      <c r="M337" s="19" t="n"/>
      <c r="N337" s="16" t="n"/>
      <c r="O337" s="19" t="n"/>
      <c r="P337" s="19">
        <f>IF($A337="","",N(K337)+N(L337)+N(M337))</f>
        <v/>
      </c>
      <c r="Q337" s="19">
        <f>IF($A337="","",P337-N(O337))</f>
        <v/>
      </c>
      <c r="R337" s="16">
        <f>IF(OR($A337="",F337=""),"",IF(H337&lt;&gt;"",IF(Q337&gt;0,"DEVOLVIDO, A RECEBER","ENCERRADO"),IF(G337="","EM LOCAÇÃO",IF(TODAY()&gt;G337,"ATRASADO",IF(G337-TODAY()&lt;=3,"DEVOLVE EM 3 DIAS","EM LOCAÇÃO")))))</f>
        <v/>
      </c>
      <c r="S337" s="16" t="n"/>
    </row>
    <row r="338">
      <c r="A338" s="16" t="n"/>
      <c r="B338" s="16" t="n"/>
      <c r="C338" s="16" t="n"/>
      <c r="D338" s="16" t="n"/>
      <c r="E338" s="16">
        <f>IF($D338="","",IFERROR(INDEX(Equipamentos!$B$6:$B$405,MATCH($D338,Equipamentos!$A$6:$A$405,0)),"Código não cadastrado"))</f>
        <v/>
      </c>
      <c r="F338" s="17" t="n"/>
      <c r="G338" s="17" t="n"/>
      <c r="H338" s="17" t="n"/>
      <c r="I338" s="18">
        <f>IF(OR(F338="",G338=""),"",G338-F338)</f>
        <v/>
      </c>
      <c r="J338" s="18">
        <f>IF(OR(F338="",G338=""),"",MAX(0,IF(H338&lt;&gt;"",H338,TODAY())-G338))</f>
        <v/>
      </c>
      <c r="K338" s="19" t="n"/>
      <c r="L338" s="19">
        <f>IF(J338="","",J338*IFERROR(INDEX(Equipamentos!$D$6:$D$405,MATCH($D338,Equipamentos!$A$6:$A$405,0)),0))</f>
        <v/>
      </c>
      <c r="M338" s="19" t="n"/>
      <c r="N338" s="16" t="n"/>
      <c r="O338" s="19" t="n"/>
      <c r="P338" s="19">
        <f>IF($A338="","",N(K338)+N(L338)+N(M338))</f>
        <v/>
      </c>
      <c r="Q338" s="19">
        <f>IF($A338="","",P338-N(O338))</f>
        <v/>
      </c>
      <c r="R338" s="16">
        <f>IF(OR($A338="",F338=""),"",IF(H338&lt;&gt;"",IF(Q338&gt;0,"DEVOLVIDO, A RECEBER","ENCERRADO"),IF(G338="","EM LOCAÇÃO",IF(TODAY()&gt;G338,"ATRASADO",IF(G338-TODAY()&lt;=3,"DEVOLVE EM 3 DIAS","EM LOCAÇÃO")))))</f>
        <v/>
      </c>
      <c r="S338" s="16" t="n"/>
    </row>
    <row r="339">
      <c r="A339" s="16" t="n"/>
      <c r="B339" s="16" t="n"/>
      <c r="C339" s="16" t="n"/>
      <c r="D339" s="16" t="n"/>
      <c r="E339" s="16">
        <f>IF($D339="","",IFERROR(INDEX(Equipamentos!$B$6:$B$405,MATCH($D339,Equipamentos!$A$6:$A$405,0)),"Código não cadastrado"))</f>
        <v/>
      </c>
      <c r="F339" s="17" t="n"/>
      <c r="G339" s="17" t="n"/>
      <c r="H339" s="17" t="n"/>
      <c r="I339" s="18">
        <f>IF(OR(F339="",G339=""),"",G339-F339)</f>
        <v/>
      </c>
      <c r="J339" s="18">
        <f>IF(OR(F339="",G339=""),"",MAX(0,IF(H339&lt;&gt;"",H339,TODAY())-G339))</f>
        <v/>
      </c>
      <c r="K339" s="19" t="n"/>
      <c r="L339" s="19">
        <f>IF(J339="","",J339*IFERROR(INDEX(Equipamentos!$D$6:$D$405,MATCH($D339,Equipamentos!$A$6:$A$405,0)),0))</f>
        <v/>
      </c>
      <c r="M339" s="19" t="n"/>
      <c r="N339" s="16" t="n"/>
      <c r="O339" s="19" t="n"/>
      <c r="P339" s="19">
        <f>IF($A339="","",N(K339)+N(L339)+N(M339))</f>
        <v/>
      </c>
      <c r="Q339" s="19">
        <f>IF($A339="","",P339-N(O339))</f>
        <v/>
      </c>
      <c r="R339" s="16">
        <f>IF(OR($A339="",F339=""),"",IF(H339&lt;&gt;"",IF(Q339&gt;0,"DEVOLVIDO, A RECEBER","ENCERRADO"),IF(G339="","EM LOCAÇÃO",IF(TODAY()&gt;G339,"ATRASADO",IF(G339-TODAY()&lt;=3,"DEVOLVE EM 3 DIAS","EM LOCAÇÃO")))))</f>
        <v/>
      </c>
      <c r="S339" s="16" t="n"/>
    </row>
    <row r="340">
      <c r="A340" s="16" t="n"/>
      <c r="B340" s="16" t="n"/>
      <c r="C340" s="16" t="n"/>
      <c r="D340" s="16" t="n"/>
      <c r="E340" s="16">
        <f>IF($D340="","",IFERROR(INDEX(Equipamentos!$B$6:$B$405,MATCH($D340,Equipamentos!$A$6:$A$405,0)),"Código não cadastrado"))</f>
        <v/>
      </c>
      <c r="F340" s="17" t="n"/>
      <c r="G340" s="17" t="n"/>
      <c r="H340" s="17" t="n"/>
      <c r="I340" s="18">
        <f>IF(OR(F340="",G340=""),"",G340-F340)</f>
        <v/>
      </c>
      <c r="J340" s="18">
        <f>IF(OR(F340="",G340=""),"",MAX(0,IF(H340&lt;&gt;"",H340,TODAY())-G340))</f>
        <v/>
      </c>
      <c r="K340" s="19" t="n"/>
      <c r="L340" s="19">
        <f>IF(J340="","",J340*IFERROR(INDEX(Equipamentos!$D$6:$D$405,MATCH($D340,Equipamentos!$A$6:$A$405,0)),0))</f>
        <v/>
      </c>
      <c r="M340" s="19" t="n"/>
      <c r="N340" s="16" t="n"/>
      <c r="O340" s="19" t="n"/>
      <c r="P340" s="19">
        <f>IF($A340="","",N(K340)+N(L340)+N(M340))</f>
        <v/>
      </c>
      <c r="Q340" s="19">
        <f>IF($A340="","",P340-N(O340))</f>
        <v/>
      </c>
      <c r="R340" s="16">
        <f>IF(OR($A340="",F340=""),"",IF(H340&lt;&gt;"",IF(Q340&gt;0,"DEVOLVIDO, A RECEBER","ENCERRADO"),IF(G340="","EM LOCAÇÃO",IF(TODAY()&gt;G340,"ATRASADO",IF(G340-TODAY()&lt;=3,"DEVOLVE EM 3 DIAS","EM LOCAÇÃO")))))</f>
        <v/>
      </c>
      <c r="S340" s="16" t="n"/>
    </row>
    <row r="341">
      <c r="A341" s="16" t="n"/>
      <c r="B341" s="16" t="n"/>
      <c r="C341" s="16" t="n"/>
      <c r="D341" s="16" t="n"/>
      <c r="E341" s="16">
        <f>IF($D341="","",IFERROR(INDEX(Equipamentos!$B$6:$B$405,MATCH($D341,Equipamentos!$A$6:$A$405,0)),"Código não cadastrado"))</f>
        <v/>
      </c>
      <c r="F341" s="17" t="n"/>
      <c r="G341" s="17" t="n"/>
      <c r="H341" s="17" t="n"/>
      <c r="I341" s="18">
        <f>IF(OR(F341="",G341=""),"",G341-F341)</f>
        <v/>
      </c>
      <c r="J341" s="18">
        <f>IF(OR(F341="",G341=""),"",MAX(0,IF(H341&lt;&gt;"",H341,TODAY())-G341))</f>
        <v/>
      </c>
      <c r="K341" s="19" t="n"/>
      <c r="L341" s="19">
        <f>IF(J341="","",J341*IFERROR(INDEX(Equipamentos!$D$6:$D$405,MATCH($D341,Equipamentos!$A$6:$A$405,0)),0))</f>
        <v/>
      </c>
      <c r="M341" s="19" t="n"/>
      <c r="N341" s="16" t="n"/>
      <c r="O341" s="19" t="n"/>
      <c r="P341" s="19">
        <f>IF($A341="","",N(K341)+N(L341)+N(M341))</f>
        <v/>
      </c>
      <c r="Q341" s="19">
        <f>IF($A341="","",P341-N(O341))</f>
        <v/>
      </c>
      <c r="R341" s="16">
        <f>IF(OR($A341="",F341=""),"",IF(H341&lt;&gt;"",IF(Q341&gt;0,"DEVOLVIDO, A RECEBER","ENCERRADO"),IF(G341="","EM LOCAÇÃO",IF(TODAY()&gt;G341,"ATRASADO",IF(G341-TODAY()&lt;=3,"DEVOLVE EM 3 DIAS","EM LOCAÇÃO")))))</f>
        <v/>
      </c>
      <c r="S341" s="16" t="n"/>
    </row>
    <row r="342">
      <c r="A342" s="16" t="n"/>
      <c r="B342" s="16" t="n"/>
      <c r="C342" s="16" t="n"/>
      <c r="D342" s="16" t="n"/>
      <c r="E342" s="16">
        <f>IF($D342="","",IFERROR(INDEX(Equipamentos!$B$6:$B$405,MATCH($D342,Equipamentos!$A$6:$A$405,0)),"Código não cadastrado"))</f>
        <v/>
      </c>
      <c r="F342" s="17" t="n"/>
      <c r="G342" s="17" t="n"/>
      <c r="H342" s="17" t="n"/>
      <c r="I342" s="18">
        <f>IF(OR(F342="",G342=""),"",G342-F342)</f>
        <v/>
      </c>
      <c r="J342" s="18">
        <f>IF(OR(F342="",G342=""),"",MAX(0,IF(H342&lt;&gt;"",H342,TODAY())-G342))</f>
        <v/>
      </c>
      <c r="K342" s="19" t="n"/>
      <c r="L342" s="19">
        <f>IF(J342="","",J342*IFERROR(INDEX(Equipamentos!$D$6:$D$405,MATCH($D342,Equipamentos!$A$6:$A$405,0)),0))</f>
        <v/>
      </c>
      <c r="M342" s="19" t="n"/>
      <c r="N342" s="16" t="n"/>
      <c r="O342" s="19" t="n"/>
      <c r="P342" s="19">
        <f>IF($A342="","",N(K342)+N(L342)+N(M342))</f>
        <v/>
      </c>
      <c r="Q342" s="19">
        <f>IF($A342="","",P342-N(O342))</f>
        <v/>
      </c>
      <c r="R342" s="16">
        <f>IF(OR($A342="",F342=""),"",IF(H342&lt;&gt;"",IF(Q342&gt;0,"DEVOLVIDO, A RECEBER","ENCERRADO"),IF(G342="","EM LOCAÇÃO",IF(TODAY()&gt;G342,"ATRASADO",IF(G342-TODAY()&lt;=3,"DEVOLVE EM 3 DIAS","EM LOCAÇÃO")))))</f>
        <v/>
      </c>
      <c r="S342" s="16" t="n"/>
    </row>
    <row r="343">
      <c r="A343" s="16" t="n"/>
      <c r="B343" s="16" t="n"/>
      <c r="C343" s="16" t="n"/>
      <c r="D343" s="16" t="n"/>
      <c r="E343" s="16">
        <f>IF($D343="","",IFERROR(INDEX(Equipamentos!$B$6:$B$405,MATCH($D343,Equipamentos!$A$6:$A$405,0)),"Código não cadastrado"))</f>
        <v/>
      </c>
      <c r="F343" s="17" t="n"/>
      <c r="G343" s="17" t="n"/>
      <c r="H343" s="17" t="n"/>
      <c r="I343" s="18">
        <f>IF(OR(F343="",G343=""),"",G343-F343)</f>
        <v/>
      </c>
      <c r="J343" s="18">
        <f>IF(OR(F343="",G343=""),"",MAX(0,IF(H343&lt;&gt;"",H343,TODAY())-G343))</f>
        <v/>
      </c>
      <c r="K343" s="19" t="n"/>
      <c r="L343" s="19">
        <f>IF(J343="","",J343*IFERROR(INDEX(Equipamentos!$D$6:$D$405,MATCH($D343,Equipamentos!$A$6:$A$405,0)),0))</f>
        <v/>
      </c>
      <c r="M343" s="19" t="n"/>
      <c r="N343" s="16" t="n"/>
      <c r="O343" s="19" t="n"/>
      <c r="P343" s="19">
        <f>IF($A343="","",N(K343)+N(L343)+N(M343))</f>
        <v/>
      </c>
      <c r="Q343" s="19">
        <f>IF($A343="","",P343-N(O343))</f>
        <v/>
      </c>
      <c r="R343" s="16">
        <f>IF(OR($A343="",F343=""),"",IF(H343&lt;&gt;"",IF(Q343&gt;0,"DEVOLVIDO, A RECEBER","ENCERRADO"),IF(G343="","EM LOCAÇÃO",IF(TODAY()&gt;G343,"ATRASADO",IF(G343-TODAY()&lt;=3,"DEVOLVE EM 3 DIAS","EM LOCAÇÃO")))))</f>
        <v/>
      </c>
      <c r="S343" s="16" t="n"/>
    </row>
    <row r="344">
      <c r="A344" s="16" t="n"/>
      <c r="B344" s="16" t="n"/>
      <c r="C344" s="16" t="n"/>
      <c r="D344" s="16" t="n"/>
      <c r="E344" s="16">
        <f>IF($D344="","",IFERROR(INDEX(Equipamentos!$B$6:$B$405,MATCH($D344,Equipamentos!$A$6:$A$405,0)),"Código não cadastrado"))</f>
        <v/>
      </c>
      <c r="F344" s="17" t="n"/>
      <c r="G344" s="17" t="n"/>
      <c r="H344" s="17" t="n"/>
      <c r="I344" s="18">
        <f>IF(OR(F344="",G344=""),"",G344-F344)</f>
        <v/>
      </c>
      <c r="J344" s="18">
        <f>IF(OR(F344="",G344=""),"",MAX(0,IF(H344&lt;&gt;"",H344,TODAY())-G344))</f>
        <v/>
      </c>
      <c r="K344" s="19" t="n"/>
      <c r="L344" s="19">
        <f>IF(J344="","",J344*IFERROR(INDEX(Equipamentos!$D$6:$D$405,MATCH($D344,Equipamentos!$A$6:$A$405,0)),0))</f>
        <v/>
      </c>
      <c r="M344" s="19" t="n"/>
      <c r="N344" s="16" t="n"/>
      <c r="O344" s="19" t="n"/>
      <c r="P344" s="19">
        <f>IF($A344="","",N(K344)+N(L344)+N(M344))</f>
        <v/>
      </c>
      <c r="Q344" s="19">
        <f>IF($A344="","",P344-N(O344))</f>
        <v/>
      </c>
      <c r="R344" s="16">
        <f>IF(OR($A344="",F344=""),"",IF(H344&lt;&gt;"",IF(Q344&gt;0,"DEVOLVIDO, A RECEBER","ENCERRADO"),IF(G344="","EM LOCAÇÃO",IF(TODAY()&gt;G344,"ATRASADO",IF(G344-TODAY()&lt;=3,"DEVOLVE EM 3 DIAS","EM LOCAÇÃO")))))</f>
        <v/>
      </c>
      <c r="S344" s="16" t="n"/>
    </row>
    <row r="345">
      <c r="A345" s="16" t="n"/>
      <c r="B345" s="16" t="n"/>
      <c r="C345" s="16" t="n"/>
      <c r="D345" s="16" t="n"/>
      <c r="E345" s="16">
        <f>IF($D345="","",IFERROR(INDEX(Equipamentos!$B$6:$B$405,MATCH($D345,Equipamentos!$A$6:$A$405,0)),"Código não cadastrado"))</f>
        <v/>
      </c>
      <c r="F345" s="17" t="n"/>
      <c r="G345" s="17" t="n"/>
      <c r="H345" s="17" t="n"/>
      <c r="I345" s="18">
        <f>IF(OR(F345="",G345=""),"",G345-F345)</f>
        <v/>
      </c>
      <c r="J345" s="18">
        <f>IF(OR(F345="",G345=""),"",MAX(0,IF(H345&lt;&gt;"",H345,TODAY())-G345))</f>
        <v/>
      </c>
      <c r="K345" s="19" t="n"/>
      <c r="L345" s="19">
        <f>IF(J345="","",J345*IFERROR(INDEX(Equipamentos!$D$6:$D$405,MATCH($D345,Equipamentos!$A$6:$A$405,0)),0))</f>
        <v/>
      </c>
      <c r="M345" s="19" t="n"/>
      <c r="N345" s="16" t="n"/>
      <c r="O345" s="19" t="n"/>
      <c r="P345" s="19">
        <f>IF($A345="","",N(K345)+N(L345)+N(M345))</f>
        <v/>
      </c>
      <c r="Q345" s="19">
        <f>IF($A345="","",P345-N(O345))</f>
        <v/>
      </c>
      <c r="R345" s="16">
        <f>IF(OR($A345="",F345=""),"",IF(H345&lt;&gt;"",IF(Q345&gt;0,"DEVOLVIDO, A RECEBER","ENCERRADO"),IF(G345="","EM LOCAÇÃO",IF(TODAY()&gt;G345,"ATRASADO",IF(G345-TODAY()&lt;=3,"DEVOLVE EM 3 DIAS","EM LOCAÇÃO")))))</f>
        <v/>
      </c>
      <c r="S345" s="16" t="n"/>
    </row>
    <row r="346">
      <c r="A346" s="16" t="n"/>
      <c r="B346" s="16" t="n"/>
      <c r="C346" s="16" t="n"/>
      <c r="D346" s="16" t="n"/>
      <c r="E346" s="16">
        <f>IF($D346="","",IFERROR(INDEX(Equipamentos!$B$6:$B$405,MATCH($D346,Equipamentos!$A$6:$A$405,0)),"Código não cadastrado"))</f>
        <v/>
      </c>
      <c r="F346" s="17" t="n"/>
      <c r="G346" s="17" t="n"/>
      <c r="H346" s="17" t="n"/>
      <c r="I346" s="18">
        <f>IF(OR(F346="",G346=""),"",G346-F346)</f>
        <v/>
      </c>
      <c r="J346" s="18">
        <f>IF(OR(F346="",G346=""),"",MAX(0,IF(H346&lt;&gt;"",H346,TODAY())-G346))</f>
        <v/>
      </c>
      <c r="K346" s="19" t="n"/>
      <c r="L346" s="19">
        <f>IF(J346="","",J346*IFERROR(INDEX(Equipamentos!$D$6:$D$405,MATCH($D346,Equipamentos!$A$6:$A$405,0)),0))</f>
        <v/>
      </c>
      <c r="M346" s="19" t="n"/>
      <c r="N346" s="16" t="n"/>
      <c r="O346" s="19" t="n"/>
      <c r="P346" s="19">
        <f>IF($A346="","",N(K346)+N(L346)+N(M346))</f>
        <v/>
      </c>
      <c r="Q346" s="19">
        <f>IF($A346="","",P346-N(O346))</f>
        <v/>
      </c>
      <c r="R346" s="16">
        <f>IF(OR($A346="",F346=""),"",IF(H346&lt;&gt;"",IF(Q346&gt;0,"DEVOLVIDO, A RECEBER","ENCERRADO"),IF(G346="","EM LOCAÇÃO",IF(TODAY()&gt;G346,"ATRASADO",IF(G346-TODAY()&lt;=3,"DEVOLVE EM 3 DIAS","EM LOCAÇÃO")))))</f>
        <v/>
      </c>
      <c r="S346" s="16" t="n"/>
    </row>
    <row r="347">
      <c r="A347" s="16" t="n"/>
      <c r="B347" s="16" t="n"/>
      <c r="C347" s="16" t="n"/>
      <c r="D347" s="16" t="n"/>
      <c r="E347" s="16">
        <f>IF($D347="","",IFERROR(INDEX(Equipamentos!$B$6:$B$405,MATCH($D347,Equipamentos!$A$6:$A$405,0)),"Código não cadastrado"))</f>
        <v/>
      </c>
      <c r="F347" s="17" t="n"/>
      <c r="G347" s="17" t="n"/>
      <c r="H347" s="17" t="n"/>
      <c r="I347" s="18">
        <f>IF(OR(F347="",G347=""),"",G347-F347)</f>
        <v/>
      </c>
      <c r="J347" s="18">
        <f>IF(OR(F347="",G347=""),"",MAX(0,IF(H347&lt;&gt;"",H347,TODAY())-G347))</f>
        <v/>
      </c>
      <c r="K347" s="19" t="n"/>
      <c r="L347" s="19">
        <f>IF(J347="","",J347*IFERROR(INDEX(Equipamentos!$D$6:$D$405,MATCH($D347,Equipamentos!$A$6:$A$405,0)),0))</f>
        <v/>
      </c>
      <c r="M347" s="19" t="n"/>
      <c r="N347" s="16" t="n"/>
      <c r="O347" s="19" t="n"/>
      <c r="P347" s="19">
        <f>IF($A347="","",N(K347)+N(L347)+N(M347))</f>
        <v/>
      </c>
      <c r="Q347" s="19">
        <f>IF($A347="","",P347-N(O347))</f>
        <v/>
      </c>
      <c r="R347" s="16">
        <f>IF(OR($A347="",F347=""),"",IF(H347&lt;&gt;"",IF(Q347&gt;0,"DEVOLVIDO, A RECEBER","ENCERRADO"),IF(G347="","EM LOCAÇÃO",IF(TODAY()&gt;G347,"ATRASADO",IF(G347-TODAY()&lt;=3,"DEVOLVE EM 3 DIAS","EM LOCAÇÃO")))))</f>
        <v/>
      </c>
      <c r="S347" s="16" t="n"/>
    </row>
    <row r="348">
      <c r="A348" s="16" t="n"/>
      <c r="B348" s="16" t="n"/>
      <c r="C348" s="16" t="n"/>
      <c r="D348" s="16" t="n"/>
      <c r="E348" s="16">
        <f>IF($D348="","",IFERROR(INDEX(Equipamentos!$B$6:$B$405,MATCH($D348,Equipamentos!$A$6:$A$405,0)),"Código não cadastrado"))</f>
        <v/>
      </c>
      <c r="F348" s="17" t="n"/>
      <c r="G348" s="17" t="n"/>
      <c r="H348" s="17" t="n"/>
      <c r="I348" s="18">
        <f>IF(OR(F348="",G348=""),"",G348-F348)</f>
        <v/>
      </c>
      <c r="J348" s="18">
        <f>IF(OR(F348="",G348=""),"",MAX(0,IF(H348&lt;&gt;"",H348,TODAY())-G348))</f>
        <v/>
      </c>
      <c r="K348" s="19" t="n"/>
      <c r="L348" s="19">
        <f>IF(J348="","",J348*IFERROR(INDEX(Equipamentos!$D$6:$D$405,MATCH($D348,Equipamentos!$A$6:$A$405,0)),0))</f>
        <v/>
      </c>
      <c r="M348" s="19" t="n"/>
      <c r="N348" s="16" t="n"/>
      <c r="O348" s="19" t="n"/>
      <c r="P348" s="19">
        <f>IF($A348="","",N(K348)+N(L348)+N(M348))</f>
        <v/>
      </c>
      <c r="Q348" s="19">
        <f>IF($A348="","",P348-N(O348))</f>
        <v/>
      </c>
      <c r="R348" s="16">
        <f>IF(OR($A348="",F348=""),"",IF(H348&lt;&gt;"",IF(Q348&gt;0,"DEVOLVIDO, A RECEBER","ENCERRADO"),IF(G348="","EM LOCAÇÃO",IF(TODAY()&gt;G348,"ATRASADO",IF(G348-TODAY()&lt;=3,"DEVOLVE EM 3 DIAS","EM LOCAÇÃO")))))</f>
        <v/>
      </c>
      <c r="S348" s="16" t="n"/>
    </row>
    <row r="349">
      <c r="A349" s="16" t="n"/>
      <c r="B349" s="16" t="n"/>
      <c r="C349" s="16" t="n"/>
      <c r="D349" s="16" t="n"/>
      <c r="E349" s="16">
        <f>IF($D349="","",IFERROR(INDEX(Equipamentos!$B$6:$B$405,MATCH($D349,Equipamentos!$A$6:$A$405,0)),"Código não cadastrado"))</f>
        <v/>
      </c>
      <c r="F349" s="17" t="n"/>
      <c r="G349" s="17" t="n"/>
      <c r="H349" s="17" t="n"/>
      <c r="I349" s="18">
        <f>IF(OR(F349="",G349=""),"",G349-F349)</f>
        <v/>
      </c>
      <c r="J349" s="18">
        <f>IF(OR(F349="",G349=""),"",MAX(0,IF(H349&lt;&gt;"",H349,TODAY())-G349))</f>
        <v/>
      </c>
      <c r="K349" s="19" t="n"/>
      <c r="L349" s="19">
        <f>IF(J349="","",J349*IFERROR(INDEX(Equipamentos!$D$6:$D$405,MATCH($D349,Equipamentos!$A$6:$A$405,0)),0))</f>
        <v/>
      </c>
      <c r="M349" s="19" t="n"/>
      <c r="N349" s="16" t="n"/>
      <c r="O349" s="19" t="n"/>
      <c r="P349" s="19">
        <f>IF($A349="","",N(K349)+N(L349)+N(M349))</f>
        <v/>
      </c>
      <c r="Q349" s="19">
        <f>IF($A349="","",P349-N(O349))</f>
        <v/>
      </c>
      <c r="R349" s="16">
        <f>IF(OR($A349="",F349=""),"",IF(H349&lt;&gt;"",IF(Q349&gt;0,"DEVOLVIDO, A RECEBER","ENCERRADO"),IF(G349="","EM LOCAÇÃO",IF(TODAY()&gt;G349,"ATRASADO",IF(G349-TODAY()&lt;=3,"DEVOLVE EM 3 DIAS","EM LOCAÇÃO")))))</f>
        <v/>
      </c>
      <c r="S349" s="16" t="n"/>
    </row>
    <row r="350">
      <c r="A350" s="16" t="n"/>
      <c r="B350" s="16" t="n"/>
      <c r="C350" s="16" t="n"/>
      <c r="D350" s="16" t="n"/>
      <c r="E350" s="16">
        <f>IF($D350="","",IFERROR(INDEX(Equipamentos!$B$6:$B$405,MATCH($D350,Equipamentos!$A$6:$A$405,0)),"Código não cadastrado"))</f>
        <v/>
      </c>
      <c r="F350" s="17" t="n"/>
      <c r="G350" s="17" t="n"/>
      <c r="H350" s="17" t="n"/>
      <c r="I350" s="18">
        <f>IF(OR(F350="",G350=""),"",G350-F350)</f>
        <v/>
      </c>
      <c r="J350" s="18">
        <f>IF(OR(F350="",G350=""),"",MAX(0,IF(H350&lt;&gt;"",H350,TODAY())-G350))</f>
        <v/>
      </c>
      <c r="K350" s="19" t="n"/>
      <c r="L350" s="19">
        <f>IF(J350="","",J350*IFERROR(INDEX(Equipamentos!$D$6:$D$405,MATCH($D350,Equipamentos!$A$6:$A$405,0)),0))</f>
        <v/>
      </c>
      <c r="M350" s="19" t="n"/>
      <c r="N350" s="16" t="n"/>
      <c r="O350" s="19" t="n"/>
      <c r="P350" s="19">
        <f>IF($A350="","",N(K350)+N(L350)+N(M350))</f>
        <v/>
      </c>
      <c r="Q350" s="19">
        <f>IF($A350="","",P350-N(O350))</f>
        <v/>
      </c>
      <c r="R350" s="16">
        <f>IF(OR($A350="",F350=""),"",IF(H350&lt;&gt;"",IF(Q350&gt;0,"DEVOLVIDO, A RECEBER","ENCERRADO"),IF(G350="","EM LOCAÇÃO",IF(TODAY()&gt;G350,"ATRASADO",IF(G350-TODAY()&lt;=3,"DEVOLVE EM 3 DIAS","EM LOCAÇÃO")))))</f>
        <v/>
      </c>
      <c r="S350" s="16" t="n"/>
    </row>
    <row r="351">
      <c r="A351" s="16" t="n"/>
      <c r="B351" s="16" t="n"/>
      <c r="C351" s="16" t="n"/>
      <c r="D351" s="16" t="n"/>
      <c r="E351" s="16">
        <f>IF($D351="","",IFERROR(INDEX(Equipamentos!$B$6:$B$405,MATCH($D351,Equipamentos!$A$6:$A$405,0)),"Código não cadastrado"))</f>
        <v/>
      </c>
      <c r="F351" s="17" t="n"/>
      <c r="G351" s="17" t="n"/>
      <c r="H351" s="17" t="n"/>
      <c r="I351" s="18">
        <f>IF(OR(F351="",G351=""),"",G351-F351)</f>
        <v/>
      </c>
      <c r="J351" s="18">
        <f>IF(OR(F351="",G351=""),"",MAX(0,IF(H351&lt;&gt;"",H351,TODAY())-G351))</f>
        <v/>
      </c>
      <c r="K351" s="19" t="n"/>
      <c r="L351" s="19">
        <f>IF(J351="","",J351*IFERROR(INDEX(Equipamentos!$D$6:$D$405,MATCH($D351,Equipamentos!$A$6:$A$405,0)),0))</f>
        <v/>
      </c>
      <c r="M351" s="19" t="n"/>
      <c r="N351" s="16" t="n"/>
      <c r="O351" s="19" t="n"/>
      <c r="P351" s="19">
        <f>IF($A351="","",N(K351)+N(L351)+N(M351))</f>
        <v/>
      </c>
      <c r="Q351" s="19">
        <f>IF($A351="","",P351-N(O351))</f>
        <v/>
      </c>
      <c r="R351" s="16">
        <f>IF(OR($A351="",F351=""),"",IF(H351&lt;&gt;"",IF(Q351&gt;0,"DEVOLVIDO, A RECEBER","ENCERRADO"),IF(G351="","EM LOCAÇÃO",IF(TODAY()&gt;G351,"ATRASADO",IF(G351-TODAY()&lt;=3,"DEVOLVE EM 3 DIAS","EM LOCAÇÃO")))))</f>
        <v/>
      </c>
      <c r="S351" s="16" t="n"/>
    </row>
    <row r="352">
      <c r="A352" s="16" t="n"/>
      <c r="B352" s="16" t="n"/>
      <c r="C352" s="16" t="n"/>
      <c r="D352" s="16" t="n"/>
      <c r="E352" s="16">
        <f>IF($D352="","",IFERROR(INDEX(Equipamentos!$B$6:$B$405,MATCH($D352,Equipamentos!$A$6:$A$405,0)),"Código não cadastrado"))</f>
        <v/>
      </c>
      <c r="F352" s="17" t="n"/>
      <c r="G352" s="17" t="n"/>
      <c r="H352" s="17" t="n"/>
      <c r="I352" s="18">
        <f>IF(OR(F352="",G352=""),"",G352-F352)</f>
        <v/>
      </c>
      <c r="J352" s="18">
        <f>IF(OR(F352="",G352=""),"",MAX(0,IF(H352&lt;&gt;"",H352,TODAY())-G352))</f>
        <v/>
      </c>
      <c r="K352" s="19" t="n"/>
      <c r="L352" s="19">
        <f>IF(J352="","",J352*IFERROR(INDEX(Equipamentos!$D$6:$D$405,MATCH($D352,Equipamentos!$A$6:$A$405,0)),0))</f>
        <v/>
      </c>
      <c r="M352" s="19" t="n"/>
      <c r="N352" s="16" t="n"/>
      <c r="O352" s="19" t="n"/>
      <c r="P352" s="19">
        <f>IF($A352="","",N(K352)+N(L352)+N(M352))</f>
        <v/>
      </c>
      <c r="Q352" s="19">
        <f>IF($A352="","",P352-N(O352))</f>
        <v/>
      </c>
      <c r="R352" s="16">
        <f>IF(OR($A352="",F352=""),"",IF(H352&lt;&gt;"",IF(Q352&gt;0,"DEVOLVIDO, A RECEBER","ENCERRADO"),IF(G352="","EM LOCAÇÃO",IF(TODAY()&gt;G352,"ATRASADO",IF(G352-TODAY()&lt;=3,"DEVOLVE EM 3 DIAS","EM LOCAÇÃO")))))</f>
        <v/>
      </c>
      <c r="S352" s="16" t="n"/>
    </row>
    <row r="353">
      <c r="A353" s="16" t="n"/>
      <c r="B353" s="16" t="n"/>
      <c r="C353" s="16" t="n"/>
      <c r="D353" s="16" t="n"/>
      <c r="E353" s="16">
        <f>IF($D353="","",IFERROR(INDEX(Equipamentos!$B$6:$B$405,MATCH($D353,Equipamentos!$A$6:$A$405,0)),"Código não cadastrado"))</f>
        <v/>
      </c>
      <c r="F353" s="17" t="n"/>
      <c r="G353" s="17" t="n"/>
      <c r="H353" s="17" t="n"/>
      <c r="I353" s="18">
        <f>IF(OR(F353="",G353=""),"",G353-F353)</f>
        <v/>
      </c>
      <c r="J353" s="18">
        <f>IF(OR(F353="",G353=""),"",MAX(0,IF(H353&lt;&gt;"",H353,TODAY())-G353))</f>
        <v/>
      </c>
      <c r="K353" s="19" t="n"/>
      <c r="L353" s="19">
        <f>IF(J353="","",J353*IFERROR(INDEX(Equipamentos!$D$6:$D$405,MATCH($D353,Equipamentos!$A$6:$A$405,0)),0))</f>
        <v/>
      </c>
      <c r="M353" s="19" t="n"/>
      <c r="N353" s="16" t="n"/>
      <c r="O353" s="19" t="n"/>
      <c r="P353" s="19">
        <f>IF($A353="","",N(K353)+N(L353)+N(M353))</f>
        <v/>
      </c>
      <c r="Q353" s="19">
        <f>IF($A353="","",P353-N(O353))</f>
        <v/>
      </c>
      <c r="R353" s="16">
        <f>IF(OR($A353="",F353=""),"",IF(H353&lt;&gt;"",IF(Q353&gt;0,"DEVOLVIDO, A RECEBER","ENCERRADO"),IF(G353="","EM LOCAÇÃO",IF(TODAY()&gt;G353,"ATRASADO",IF(G353-TODAY()&lt;=3,"DEVOLVE EM 3 DIAS","EM LOCAÇÃO")))))</f>
        <v/>
      </c>
      <c r="S353" s="16" t="n"/>
    </row>
    <row r="354">
      <c r="A354" s="16" t="n"/>
      <c r="B354" s="16" t="n"/>
      <c r="C354" s="16" t="n"/>
      <c r="D354" s="16" t="n"/>
      <c r="E354" s="16">
        <f>IF($D354="","",IFERROR(INDEX(Equipamentos!$B$6:$B$405,MATCH($D354,Equipamentos!$A$6:$A$405,0)),"Código não cadastrado"))</f>
        <v/>
      </c>
      <c r="F354" s="17" t="n"/>
      <c r="G354" s="17" t="n"/>
      <c r="H354" s="17" t="n"/>
      <c r="I354" s="18">
        <f>IF(OR(F354="",G354=""),"",G354-F354)</f>
        <v/>
      </c>
      <c r="J354" s="18">
        <f>IF(OR(F354="",G354=""),"",MAX(0,IF(H354&lt;&gt;"",H354,TODAY())-G354))</f>
        <v/>
      </c>
      <c r="K354" s="19" t="n"/>
      <c r="L354" s="19">
        <f>IF(J354="","",J354*IFERROR(INDEX(Equipamentos!$D$6:$D$405,MATCH($D354,Equipamentos!$A$6:$A$405,0)),0))</f>
        <v/>
      </c>
      <c r="M354" s="19" t="n"/>
      <c r="N354" s="16" t="n"/>
      <c r="O354" s="19" t="n"/>
      <c r="P354" s="19">
        <f>IF($A354="","",N(K354)+N(L354)+N(M354))</f>
        <v/>
      </c>
      <c r="Q354" s="19">
        <f>IF($A354="","",P354-N(O354))</f>
        <v/>
      </c>
      <c r="R354" s="16">
        <f>IF(OR($A354="",F354=""),"",IF(H354&lt;&gt;"",IF(Q354&gt;0,"DEVOLVIDO, A RECEBER","ENCERRADO"),IF(G354="","EM LOCAÇÃO",IF(TODAY()&gt;G354,"ATRASADO",IF(G354-TODAY()&lt;=3,"DEVOLVE EM 3 DIAS","EM LOCAÇÃO")))))</f>
        <v/>
      </c>
      <c r="S354" s="16" t="n"/>
    </row>
    <row r="355">
      <c r="A355" s="16" t="n"/>
      <c r="B355" s="16" t="n"/>
      <c r="C355" s="16" t="n"/>
      <c r="D355" s="16" t="n"/>
      <c r="E355" s="16">
        <f>IF($D355="","",IFERROR(INDEX(Equipamentos!$B$6:$B$405,MATCH($D355,Equipamentos!$A$6:$A$405,0)),"Código não cadastrado"))</f>
        <v/>
      </c>
      <c r="F355" s="17" t="n"/>
      <c r="G355" s="17" t="n"/>
      <c r="H355" s="17" t="n"/>
      <c r="I355" s="18">
        <f>IF(OR(F355="",G355=""),"",G355-F355)</f>
        <v/>
      </c>
      <c r="J355" s="18">
        <f>IF(OR(F355="",G355=""),"",MAX(0,IF(H355&lt;&gt;"",H355,TODAY())-G355))</f>
        <v/>
      </c>
      <c r="K355" s="19" t="n"/>
      <c r="L355" s="19">
        <f>IF(J355="","",J355*IFERROR(INDEX(Equipamentos!$D$6:$D$405,MATCH($D355,Equipamentos!$A$6:$A$405,0)),0))</f>
        <v/>
      </c>
      <c r="M355" s="19" t="n"/>
      <c r="N355" s="16" t="n"/>
      <c r="O355" s="19" t="n"/>
      <c r="P355" s="19">
        <f>IF($A355="","",N(K355)+N(L355)+N(M355))</f>
        <v/>
      </c>
      <c r="Q355" s="19">
        <f>IF($A355="","",P355-N(O355))</f>
        <v/>
      </c>
      <c r="R355" s="16">
        <f>IF(OR($A355="",F355=""),"",IF(H355&lt;&gt;"",IF(Q355&gt;0,"DEVOLVIDO, A RECEBER","ENCERRADO"),IF(G355="","EM LOCAÇÃO",IF(TODAY()&gt;G355,"ATRASADO",IF(G355-TODAY()&lt;=3,"DEVOLVE EM 3 DIAS","EM LOCAÇÃO")))))</f>
        <v/>
      </c>
      <c r="S355" s="16" t="n"/>
    </row>
    <row r="356">
      <c r="A356" s="16" t="n"/>
      <c r="B356" s="16" t="n"/>
      <c r="C356" s="16" t="n"/>
      <c r="D356" s="16" t="n"/>
      <c r="E356" s="16">
        <f>IF($D356="","",IFERROR(INDEX(Equipamentos!$B$6:$B$405,MATCH($D356,Equipamentos!$A$6:$A$405,0)),"Código não cadastrado"))</f>
        <v/>
      </c>
      <c r="F356" s="17" t="n"/>
      <c r="G356" s="17" t="n"/>
      <c r="H356" s="17" t="n"/>
      <c r="I356" s="18">
        <f>IF(OR(F356="",G356=""),"",G356-F356)</f>
        <v/>
      </c>
      <c r="J356" s="18">
        <f>IF(OR(F356="",G356=""),"",MAX(0,IF(H356&lt;&gt;"",H356,TODAY())-G356))</f>
        <v/>
      </c>
      <c r="K356" s="19" t="n"/>
      <c r="L356" s="19">
        <f>IF(J356="","",J356*IFERROR(INDEX(Equipamentos!$D$6:$D$405,MATCH($D356,Equipamentos!$A$6:$A$405,0)),0))</f>
        <v/>
      </c>
      <c r="M356" s="19" t="n"/>
      <c r="N356" s="16" t="n"/>
      <c r="O356" s="19" t="n"/>
      <c r="P356" s="19">
        <f>IF($A356="","",N(K356)+N(L356)+N(M356))</f>
        <v/>
      </c>
      <c r="Q356" s="19">
        <f>IF($A356="","",P356-N(O356))</f>
        <v/>
      </c>
      <c r="R356" s="16">
        <f>IF(OR($A356="",F356=""),"",IF(H356&lt;&gt;"",IF(Q356&gt;0,"DEVOLVIDO, A RECEBER","ENCERRADO"),IF(G356="","EM LOCAÇÃO",IF(TODAY()&gt;G356,"ATRASADO",IF(G356-TODAY()&lt;=3,"DEVOLVE EM 3 DIAS","EM LOCAÇÃO")))))</f>
        <v/>
      </c>
      <c r="S356" s="16" t="n"/>
    </row>
    <row r="357">
      <c r="A357" s="16" t="n"/>
      <c r="B357" s="16" t="n"/>
      <c r="C357" s="16" t="n"/>
      <c r="D357" s="16" t="n"/>
      <c r="E357" s="16">
        <f>IF($D357="","",IFERROR(INDEX(Equipamentos!$B$6:$B$405,MATCH($D357,Equipamentos!$A$6:$A$405,0)),"Código não cadastrado"))</f>
        <v/>
      </c>
      <c r="F357" s="17" t="n"/>
      <c r="G357" s="17" t="n"/>
      <c r="H357" s="17" t="n"/>
      <c r="I357" s="18">
        <f>IF(OR(F357="",G357=""),"",G357-F357)</f>
        <v/>
      </c>
      <c r="J357" s="18">
        <f>IF(OR(F357="",G357=""),"",MAX(0,IF(H357&lt;&gt;"",H357,TODAY())-G357))</f>
        <v/>
      </c>
      <c r="K357" s="19" t="n"/>
      <c r="L357" s="19">
        <f>IF(J357="","",J357*IFERROR(INDEX(Equipamentos!$D$6:$D$405,MATCH($D357,Equipamentos!$A$6:$A$405,0)),0))</f>
        <v/>
      </c>
      <c r="M357" s="19" t="n"/>
      <c r="N357" s="16" t="n"/>
      <c r="O357" s="19" t="n"/>
      <c r="P357" s="19">
        <f>IF($A357="","",N(K357)+N(L357)+N(M357))</f>
        <v/>
      </c>
      <c r="Q357" s="19">
        <f>IF($A357="","",P357-N(O357))</f>
        <v/>
      </c>
      <c r="R357" s="16">
        <f>IF(OR($A357="",F357=""),"",IF(H357&lt;&gt;"",IF(Q357&gt;0,"DEVOLVIDO, A RECEBER","ENCERRADO"),IF(G357="","EM LOCAÇÃO",IF(TODAY()&gt;G357,"ATRASADO",IF(G357-TODAY()&lt;=3,"DEVOLVE EM 3 DIAS","EM LOCAÇÃO")))))</f>
        <v/>
      </c>
      <c r="S357" s="16" t="n"/>
    </row>
    <row r="358">
      <c r="A358" s="16" t="n"/>
      <c r="B358" s="16" t="n"/>
      <c r="C358" s="16" t="n"/>
      <c r="D358" s="16" t="n"/>
      <c r="E358" s="16">
        <f>IF($D358="","",IFERROR(INDEX(Equipamentos!$B$6:$B$405,MATCH($D358,Equipamentos!$A$6:$A$405,0)),"Código não cadastrado"))</f>
        <v/>
      </c>
      <c r="F358" s="17" t="n"/>
      <c r="G358" s="17" t="n"/>
      <c r="H358" s="17" t="n"/>
      <c r="I358" s="18">
        <f>IF(OR(F358="",G358=""),"",G358-F358)</f>
        <v/>
      </c>
      <c r="J358" s="18">
        <f>IF(OR(F358="",G358=""),"",MAX(0,IF(H358&lt;&gt;"",H358,TODAY())-G358))</f>
        <v/>
      </c>
      <c r="K358" s="19" t="n"/>
      <c r="L358" s="19">
        <f>IF(J358="","",J358*IFERROR(INDEX(Equipamentos!$D$6:$D$405,MATCH($D358,Equipamentos!$A$6:$A$405,0)),0))</f>
        <v/>
      </c>
      <c r="M358" s="19" t="n"/>
      <c r="N358" s="16" t="n"/>
      <c r="O358" s="19" t="n"/>
      <c r="P358" s="19">
        <f>IF($A358="","",N(K358)+N(L358)+N(M358))</f>
        <v/>
      </c>
      <c r="Q358" s="19">
        <f>IF($A358="","",P358-N(O358))</f>
        <v/>
      </c>
      <c r="R358" s="16">
        <f>IF(OR($A358="",F358=""),"",IF(H358&lt;&gt;"",IF(Q358&gt;0,"DEVOLVIDO, A RECEBER","ENCERRADO"),IF(G358="","EM LOCAÇÃO",IF(TODAY()&gt;G358,"ATRASADO",IF(G358-TODAY()&lt;=3,"DEVOLVE EM 3 DIAS","EM LOCAÇÃO")))))</f>
        <v/>
      </c>
      <c r="S358" s="16" t="n"/>
    </row>
    <row r="359">
      <c r="A359" s="16" t="n"/>
      <c r="B359" s="16" t="n"/>
      <c r="C359" s="16" t="n"/>
      <c r="D359" s="16" t="n"/>
      <c r="E359" s="16">
        <f>IF($D359="","",IFERROR(INDEX(Equipamentos!$B$6:$B$405,MATCH($D359,Equipamentos!$A$6:$A$405,0)),"Código não cadastrado"))</f>
        <v/>
      </c>
      <c r="F359" s="17" t="n"/>
      <c r="G359" s="17" t="n"/>
      <c r="H359" s="17" t="n"/>
      <c r="I359" s="18">
        <f>IF(OR(F359="",G359=""),"",G359-F359)</f>
        <v/>
      </c>
      <c r="J359" s="18">
        <f>IF(OR(F359="",G359=""),"",MAX(0,IF(H359&lt;&gt;"",H359,TODAY())-G359))</f>
        <v/>
      </c>
      <c r="K359" s="19" t="n"/>
      <c r="L359" s="19">
        <f>IF(J359="","",J359*IFERROR(INDEX(Equipamentos!$D$6:$D$405,MATCH($D359,Equipamentos!$A$6:$A$405,0)),0))</f>
        <v/>
      </c>
      <c r="M359" s="19" t="n"/>
      <c r="N359" s="16" t="n"/>
      <c r="O359" s="19" t="n"/>
      <c r="P359" s="19">
        <f>IF($A359="","",N(K359)+N(L359)+N(M359))</f>
        <v/>
      </c>
      <c r="Q359" s="19">
        <f>IF($A359="","",P359-N(O359))</f>
        <v/>
      </c>
      <c r="R359" s="16">
        <f>IF(OR($A359="",F359=""),"",IF(H359&lt;&gt;"",IF(Q359&gt;0,"DEVOLVIDO, A RECEBER","ENCERRADO"),IF(G359="","EM LOCAÇÃO",IF(TODAY()&gt;G359,"ATRASADO",IF(G359-TODAY()&lt;=3,"DEVOLVE EM 3 DIAS","EM LOCAÇÃO")))))</f>
        <v/>
      </c>
      <c r="S359" s="16" t="n"/>
    </row>
    <row r="360">
      <c r="A360" s="16" t="n"/>
      <c r="B360" s="16" t="n"/>
      <c r="C360" s="16" t="n"/>
      <c r="D360" s="16" t="n"/>
      <c r="E360" s="16">
        <f>IF($D360="","",IFERROR(INDEX(Equipamentos!$B$6:$B$405,MATCH($D360,Equipamentos!$A$6:$A$405,0)),"Código não cadastrado"))</f>
        <v/>
      </c>
      <c r="F360" s="17" t="n"/>
      <c r="G360" s="17" t="n"/>
      <c r="H360" s="17" t="n"/>
      <c r="I360" s="18">
        <f>IF(OR(F360="",G360=""),"",G360-F360)</f>
        <v/>
      </c>
      <c r="J360" s="18">
        <f>IF(OR(F360="",G360=""),"",MAX(0,IF(H360&lt;&gt;"",H360,TODAY())-G360))</f>
        <v/>
      </c>
      <c r="K360" s="19" t="n"/>
      <c r="L360" s="19">
        <f>IF(J360="","",J360*IFERROR(INDEX(Equipamentos!$D$6:$D$405,MATCH($D360,Equipamentos!$A$6:$A$405,0)),0))</f>
        <v/>
      </c>
      <c r="M360" s="19" t="n"/>
      <c r="N360" s="16" t="n"/>
      <c r="O360" s="19" t="n"/>
      <c r="P360" s="19">
        <f>IF($A360="","",N(K360)+N(L360)+N(M360))</f>
        <v/>
      </c>
      <c r="Q360" s="19">
        <f>IF($A360="","",P360-N(O360))</f>
        <v/>
      </c>
      <c r="R360" s="16">
        <f>IF(OR($A360="",F360=""),"",IF(H360&lt;&gt;"",IF(Q360&gt;0,"DEVOLVIDO, A RECEBER","ENCERRADO"),IF(G360="","EM LOCAÇÃO",IF(TODAY()&gt;G360,"ATRASADO",IF(G360-TODAY()&lt;=3,"DEVOLVE EM 3 DIAS","EM LOCAÇÃO")))))</f>
        <v/>
      </c>
      <c r="S360" s="16" t="n"/>
    </row>
    <row r="361">
      <c r="A361" s="16" t="n"/>
      <c r="B361" s="16" t="n"/>
      <c r="C361" s="16" t="n"/>
      <c r="D361" s="16" t="n"/>
      <c r="E361" s="16">
        <f>IF($D361="","",IFERROR(INDEX(Equipamentos!$B$6:$B$405,MATCH($D361,Equipamentos!$A$6:$A$405,0)),"Código não cadastrado"))</f>
        <v/>
      </c>
      <c r="F361" s="17" t="n"/>
      <c r="G361" s="17" t="n"/>
      <c r="H361" s="17" t="n"/>
      <c r="I361" s="18">
        <f>IF(OR(F361="",G361=""),"",G361-F361)</f>
        <v/>
      </c>
      <c r="J361" s="18">
        <f>IF(OR(F361="",G361=""),"",MAX(0,IF(H361&lt;&gt;"",H361,TODAY())-G361))</f>
        <v/>
      </c>
      <c r="K361" s="19" t="n"/>
      <c r="L361" s="19">
        <f>IF(J361="","",J361*IFERROR(INDEX(Equipamentos!$D$6:$D$405,MATCH($D361,Equipamentos!$A$6:$A$405,0)),0))</f>
        <v/>
      </c>
      <c r="M361" s="19" t="n"/>
      <c r="N361" s="16" t="n"/>
      <c r="O361" s="19" t="n"/>
      <c r="P361" s="19">
        <f>IF($A361="","",N(K361)+N(L361)+N(M361))</f>
        <v/>
      </c>
      <c r="Q361" s="19">
        <f>IF($A361="","",P361-N(O361))</f>
        <v/>
      </c>
      <c r="R361" s="16">
        <f>IF(OR($A361="",F361=""),"",IF(H361&lt;&gt;"",IF(Q361&gt;0,"DEVOLVIDO, A RECEBER","ENCERRADO"),IF(G361="","EM LOCAÇÃO",IF(TODAY()&gt;G361,"ATRASADO",IF(G361-TODAY()&lt;=3,"DEVOLVE EM 3 DIAS","EM LOCAÇÃO")))))</f>
        <v/>
      </c>
      <c r="S361" s="16" t="n"/>
    </row>
    <row r="362">
      <c r="A362" s="16" t="n"/>
      <c r="B362" s="16" t="n"/>
      <c r="C362" s="16" t="n"/>
      <c r="D362" s="16" t="n"/>
      <c r="E362" s="16">
        <f>IF($D362="","",IFERROR(INDEX(Equipamentos!$B$6:$B$405,MATCH($D362,Equipamentos!$A$6:$A$405,0)),"Código não cadastrado"))</f>
        <v/>
      </c>
      <c r="F362" s="17" t="n"/>
      <c r="G362" s="17" t="n"/>
      <c r="H362" s="17" t="n"/>
      <c r="I362" s="18">
        <f>IF(OR(F362="",G362=""),"",G362-F362)</f>
        <v/>
      </c>
      <c r="J362" s="18">
        <f>IF(OR(F362="",G362=""),"",MAX(0,IF(H362&lt;&gt;"",H362,TODAY())-G362))</f>
        <v/>
      </c>
      <c r="K362" s="19" t="n"/>
      <c r="L362" s="19">
        <f>IF(J362="","",J362*IFERROR(INDEX(Equipamentos!$D$6:$D$405,MATCH($D362,Equipamentos!$A$6:$A$405,0)),0))</f>
        <v/>
      </c>
      <c r="M362" s="19" t="n"/>
      <c r="N362" s="16" t="n"/>
      <c r="O362" s="19" t="n"/>
      <c r="P362" s="19">
        <f>IF($A362="","",N(K362)+N(L362)+N(M362))</f>
        <v/>
      </c>
      <c r="Q362" s="19">
        <f>IF($A362="","",P362-N(O362))</f>
        <v/>
      </c>
      <c r="R362" s="16">
        <f>IF(OR($A362="",F362=""),"",IF(H362&lt;&gt;"",IF(Q362&gt;0,"DEVOLVIDO, A RECEBER","ENCERRADO"),IF(G362="","EM LOCAÇÃO",IF(TODAY()&gt;G362,"ATRASADO",IF(G362-TODAY()&lt;=3,"DEVOLVE EM 3 DIAS","EM LOCAÇÃO")))))</f>
        <v/>
      </c>
      <c r="S362" s="16" t="n"/>
    </row>
    <row r="363">
      <c r="A363" s="16" t="n"/>
      <c r="B363" s="16" t="n"/>
      <c r="C363" s="16" t="n"/>
      <c r="D363" s="16" t="n"/>
      <c r="E363" s="16">
        <f>IF($D363="","",IFERROR(INDEX(Equipamentos!$B$6:$B$405,MATCH($D363,Equipamentos!$A$6:$A$405,0)),"Código não cadastrado"))</f>
        <v/>
      </c>
      <c r="F363" s="17" t="n"/>
      <c r="G363" s="17" t="n"/>
      <c r="H363" s="17" t="n"/>
      <c r="I363" s="18">
        <f>IF(OR(F363="",G363=""),"",G363-F363)</f>
        <v/>
      </c>
      <c r="J363" s="18">
        <f>IF(OR(F363="",G363=""),"",MAX(0,IF(H363&lt;&gt;"",H363,TODAY())-G363))</f>
        <v/>
      </c>
      <c r="K363" s="19" t="n"/>
      <c r="L363" s="19">
        <f>IF(J363="","",J363*IFERROR(INDEX(Equipamentos!$D$6:$D$405,MATCH($D363,Equipamentos!$A$6:$A$405,0)),0))</f>
        <v/>
      </c>
      <c r="M363" s="19" t="n"/>
      <c r="N363" s="16" t="n"/>
      <c r="O363" s="19" t="n"/>
      <c r="P363" s="19">
        <f>IF($A363="","",N(K363)+N(L363)+N(M363))</f>
        <v/>
      </c>
      <c r="Q363" s="19">
        <f>IF($A363="","",P363-N(O363))</f>
        <v/>
      </c>
      <c r="R363" s="16">
        <f>IF(OR($A363="",F363=""),"",IF(H363&lt;&gt;"",IF(Q363&gt;0,"DEVOLVIDO, A RECEBER","ENCERRADO"),IF(G363="","EM LOCAÇÃO",IF(TODAY()&gt;G363,"ATRASADO",IF(G363-TODAY()&lt;=3,"DEVOLVE EM 3 DIAS","EM LOCAÇÃO")))))</f>
        <v/>
      </c>
      <c r="S363" s="16" t="n"/>
    </row>
    <row r="364">
      <c r="A364" s="16" t="n"/>
      <c r="B364" s="16" t="n"/>
      <c r="C364" s="16" t="n"/>
      <c r="D364" s="16" t="n"/>
      <c r="E364" s="16">
        <f>IF($D364="","",IFERROR(INDEX(Equipamentos!$B$6:$B$405,MATCH($D364,Equipamentos!$A$6:$A$405,0)),"Código não cadastrado"))</f>
        <v/>
      </c>
      <c r="F364" s="17" t="n"/>
      <c r="G364" s="17" t="n"/>
      <c r="H364" s="17" t="n"/>
      <c r="I364" s="18">
        <f>IF(OR(F364="",G364=""),"",G364-F364)</f>
        <v/>
      </c>
      <c r="J364" s="18">
        <f>IF(OR(F364="",G364=""),"",MAX(0,IF(H364&lt;&gt;"",H364,TODAY())-G364))</f>
        <v/>
      </c>
      <c r="K364" s="19" t="n"/>
      <c r="L364" s="19">
        <f>IF(J364="","",J364*IFERROR(INDEX(Equipamentos!$D$6:$D$405,MATCH($D364,Equipamentos!$A$6:$A$405,0)),0))</f>
        <v/>
      </c>
      <c r="M364" s="19" t="n"/>
      <c r="N364" s="16" t="n"/>
      <c r="O364" s="19" t="n"/>
      <c r="P364" s="19">
        <f>IF($A364="","",N(K364)+N(L364)+N(M364))</f>
        <v/>
      </c>
      <c r="Q364" s="19">
        <f>IF($A364="","",P364-N(O364))</f>
        <v/>
      </c>
      <c r="R364" s="16">
        <f>IF(OR($A364="",F364=""),"",IF(H364&lt;&gt;"",IF(Q364&gt;0,"DEVOLVIDO, A RECEBER","ENCERRADO"),IF(G364="","EM LOCAÇÃO",IF(TODAY()&gt;G364,"ATRASADO",IF(G364-TODAY()&lt;=3,"DEVOLVE EM 3 DIAS","EM LOCAÇÃO")))))</f>
        <v/>
      </c>
      <c r="S364" s="16" t="n"/>
    </row>
    <row r="365">
      <c r="A365" s="16" t="n"/>
      <c r="B365" s="16" t="n"/>
      <c r="C365" s="16" t="n"/>
      <c r="D365" s="16" t="n"/>
      <c r="E365" s="16">
        <f>IF($D365="","",IFERROR(INDEX(Equipamentos!$B$6:$B$405,MATCH($D365,Equipamentos!$A$6:$A$405,0)),"Código não cadastrado"))</f>
        <v/>
      </c>
      <c r="F365" s="17" t="n"/>
      <c r="G365" s="17" t="n"/>
      <c r="H365" s="17" t="n"/>
      <c r="I365" s="18">
        <f>IF(OR(F365="",G365=""),"",G365-F365)</f>
        <v/>
      </c>
      <c r="J365" s="18">
        <f>IF(OR(F365="",G365=""),"",MAX(0,IF(H365&lt;&gt;"",H365,TODAY())-G365))</f>
        <v/>
      </c>
      <c r="K365" s="19" t="n"/>
      <c r="L365" s="19">
        <f>IF(J365="","",J365*IFERROR(INDEX(Equipamentos!$D$6:$D$405,MATCH($D365,Equipamentos!$A$6:$A$405,0)),0))</f>
        <v/>
      </c>
      <c r="M365" s="19" t="n"/>
      <c r="N365" s="16" t="n"/>
      <c r="O365" s="19" t="n"/>
      <c r="P365" s="19">
        <f>IF($A365="","",N(K365)+N(L365)+N(M365))</f>
        <v/>
      </c>
      <c r="Q365" s="19">
        <f>IF($A365="","",P365-N(O365))</f>
        <v/>
      </c>
      <c r="R365" s="16">
        <f>IF(OR($A365="",F365=""),"",IF(H365&lt;&gt;"",IF(Q365&gt;0,"DEVOLVIDO, A RECEBER","ENCERRADO"),IF(G365="","EM LOCAÇÃO",IF(TODAY()&gt;G365,"ATRASADO",IF(G365-TODAY()&lt;=3,"DEVOLVE EM 3 DIAS","EM LOCAÇÃO")))))</f>
        <v/>
      </c>
      <c r="S365" s="16" t="n"/>
    </row>
    <row r="366">
      <c r="A366" s="16" t="n"/>
      <c r="B366" s="16" t="n"/>
      <c r="C366" s="16" t="n"/>
      <c r="D366" s="16" t="n"/>
      <c r="E366" s="16">
        <f>IF($D366="","",IFERROR(INDEX(Equipamentos!$B$6:$B$405,MATCH($D366,Equipamentos!$A$6:$A$405,0)),"Código não cadastrado"))</f>
        <v/>
      </c>
      <c r="F366" s="17" t="n"/>
      <c r="G366" s="17" t="n"/>
      <c r="H366" s="17" t="n"/>
      <c r="I366" s="18">
        <f>IF(OR(F366="",G366=""),"",G366-F366)</f>
        <v/>
      </c>
      <c r="J366" s="18">
        <f>IF(OR(F366="",G366=""),"",MAX(0,IF(H366&lt;&gt;"",H366,TODAY())-G366))</f>
        <v/>
      </c>
      <c r="K366" s="19" t="n"/>
      <c r="L366" s="19">
        <f>IF(J366="","",J366*IFERROR(INDEX(Equipamentos!$D$6:$D$405,MATCH($D366,Equipamentos!$A$6:$A$405,0)),0))</f>
        <v/>
      </c>
      <c r="M366" s="19" t="n"/>
      <c r="N366" s="16" t="n"/>
      <c r="O366" s="19" t="n"/>
      <c r="P366" s="19">
        <f>IF($A366="","",N(K366)+N(L366)+N(M366))</f>
        <v/>
      </c>
      <c r="Q366" s="19">
        <f>IF($A366="","",P366-N(O366))</f>
        <v/>
      </c>
      <c r="R366" s="16">
        <f>IF(OR($A366="",F366=""),"",IF(H366&lt;&gt;"",IF(Q366&gt;0,"DEVOLVIDO, A RECEBER","ENCERRADO"),IF(G366="","EM LOCAÇÃO",IF(TODAY()&gt;G366,"ATRASADO",IF(G366-TODAY()&lt;=3,"DEVOLVE EM 3 DIAS","EM LOCAÇÃO")))))</f>
        <v/>
      </c>
      <c r="S366" s="16" t="n"/>
    </row>
    <row r="367">
      <c r="A367" s="16" t="n"/>
      <c r="B367" s="16" t="n"/>
      <c r="C367" s="16" t="n"/>
      <c r="D367" s="16" t="n"/>
      <c r="E367" s="16">
        <f>IF($D367="","",IFERROR(INDEX(Equipamentos!$B$6:$B$405,MATCH($D367,Equipamentos!$A$6:$A$405,0)),"Código não cadastrado"))</f>
        <v/>
      </c>
      <c r="F367" s="17" t="n"/>
      <c r="G367" s="17" t="n"/>
      <c r="H367" s="17" t="n"/>
      <c r="I367" s="18">
        <f>IF(OR(F367="",G367=""),"",G367-F367)</f>
        <v/>
      </c>
      <c r="J367" s="18">
        <f>IF(OR(F367="",G367=""),"",MAX(0,IF(H367&lt;&gt;"",H367,TODAY())-G367))</f>
        <v/>
      </c>
      <c r="K367" s="19" t="n"/>
      <c r="L367" s="19">
        <f>IF(J367="","",J367*IFERROR(INDEX(Equipamentos!$D$6:$D$405,MATCH($D367,Equipamentos!$A$6:$A$405,0)),0))</f>
        <v/>
      </c>
      <c r="M367" s="19" t="n"/>
      <c r="N367" s="16" t="n"/>
      <c r="O367" s="19" t="n"/>
      <c r="P367" s="19">
        <f>IF($A367="","",N(K367)+N(L367)+N(M367))</f>
        <v/>
      </c>
      <c r="Q367" s="19">
        <f>IF($A367="","",P367-N(O367))</f>
        <v/>
      </c>
      <c r="R367" s="16">
        <f>IF(OR($A367="",F367=""),"",IF(H367&lt;&gt;"",IF(Q367&gt;0,"DEVOLVIDO, A RECEBER","ENCERRADO"),IF(G367="","EM LOCAÇÃO",IF(TODAY()&gt;G367,"ATRASADO",IF(G367-TODAY()&lt;=3,"DEVOLVE EM 3 DIAS","EM LOCAÇÃO")))))</f>
        <v/>
      </c>
      <c r="S367" s="16" t="n"/>
    </row>
    <row r="368">
      <c r="A368" s="16" t="n"/>
      <c r="B368" s="16" t="n"/>
      <c r="C368" s="16" t="n"/>
      <c r="D368" s="16" t="n"/>
      <c r="E368" s="16">
        <f>IF($D368="","",IFERROR(INDEX(Equipamentos!$B$6:$B$405,MATCH($D368,Equipamentos!$A$6:$A$405,0)),"Código não cadastrado"))</f>
        <v/>
      </c>
      <c r="F368" s="17" t="n"/>
      <c r="G368" s="17" t="n"/>
      <c r="H368" s="17" t="n"/>
      <c r="I368" s="18">
        <f>IF(OR(F368="",G368=""),"",G368-F368)</f>
        <v/>
      </c>
      <c r="J368" s="18">
        <f>IF(OR(F368="",G368=""),"",MAX(0,IF(H368&lt;&gt;"",H368,TODAY())-G368))</f>
        <v/>
      </c>
      <c r="K368" s="19" t="n"/>
      <c r="L368" s="19">
        <f>IF(J368="","",J368*IFERROR(INDEX(Equipamentos!$D$6:$D$405,MATCH($D368,Equipamentos!$A$6:$A$405,0)),0))</f>
        <v/>
      </c>
      <c r="M368" s="19" t="n"/>
      <c r="N368" s="16" t="n"/>
      <c r="O368" s="19" t="n"/>
      <c r="P368" s="19">
        <f>IF($A368="","",N(K368)+N(L368)+N(M368))</f>
        <v/>
      </c>
      <c r="Q368" s="19">
        <f>IF($A368="","",P368-N(O368))</f>
        <v/>
      </c>
      <c r="R368" s="16">
        <f>IF(OR($A368="",F368=""),"",IF(H368&lt;&gt;"",IF(Q368&gt;0,"DEVOLVIDO, A RECEBER","ENCERRADO"),IF(G368="","EM LOCAÇÃO",IF(TODAY()&gt;G368,"ATRASADO",IF(G368-TODAY()&lt;=3,"DEVOLVE EM 3 DIAS","EM LOCAÇÃO")))))</f>
        <v/>
      </c>
      <c r="S368" s="16" t="n"/>
    </row>
    <row r="369">
      <c r="A369" s="16" t="n"/>
      <c r="B369" s="16" t="n"/>
      <c r="C369" s="16" t="n"/>
      <c r="D369" s="16" t="n"/>
      <c r="E369" s="16">
        <f>IF($D369="","",IFERROR(INDEX(Equipamentos!$B$6:$B$405,MATCH($D369,Equipamentos!$A$6:$A$405,0)),"Código não cadastrado"))</f>
        <v/>
      </c>
      <c r="F369" s="17" t="n"/>
      <c r="G369" s="17" t="n"/>
      <c r="H369" s="17" t="n"/>
      <c r="I369" s="18">
        <f>IF(OR(F369="",G369=""),"",G369-F369)</f>
        <v/>
      </c>
      <c r="J369" s="18">
        <f>IF(OR(F369="",G369=""),"",MAX(0,IF(H369&lt;&gt;"",H369,TODAY())-G369))</f>
        <v/>
      </c>
      <c r="K369" s="19" t="n"/>
      <c r="L369" s="19">
        <f>IF(J369="","",J369*IFERROR(INDEX(Equipamentos!$D$6:$D$405,MATCH($D369,Equipamentos!$A$6:$A$405,0)),0))</f>
        <v/>
      </c>
      <c r="M369" s="19" t="n"/>
      <c r="N369" s="16" t="n"/>
      <c r="O369" s="19" t="n"/>
      <c r="P369" s="19">
        <f>IF($A369="","",N(K369)+N(L369)+N(M369))</f>
        <v/>
      </c>
      <c r="Q369" s="19">
        <f>IF($A369="","",P369-N(O369))</f>
        <v/>
      </c>
      <c r="R369" s="16">
        <f>IF(OR($A369="",F369=""),"",IF(H369&lt;&gt;"",IF(Q369&gt;0,"DEVOLVIDO, A RECEBER","ENCERRADO"),IF(G369="","EM LOCAÇÃO",IF(TODAY()&gt;G369,"ATRASADO",IF(G369-TODAY()&lt;=3,"DEVOLVE EM 3 DIAS","EM LOCAÇÃO")))))</f>
        <v/>
      </c>
      <c r="S369" s="16" t="n"/>
    </row>
    <row r="370">
      <c r="A370" s="16" t="n"/>
      <c r="B370" s="16" t="n"/>
      <c r="C370" s="16" t="n"/>
      <c r="D370" s="16" t="n"/>
      <c r="E370" s="16">
        <f>IF($D370="","",IFERROR(INDEX(Equipamentos!$B$6:$B$405,MATCH($D370,Equipamentos!$A$6:$A$405,0)),"Código não cadastrado"))</f>
        <v/>
      </c>
      <c r="F370" s="17" t="n"/>
      <c r="G370" s="17" t="n"/>
      <c r="H370" s="17" t="n"/>
      <c r="I370" s="18">
        <f>IF(OR(F370="",G370=""),"",G370-F370)</f>
        <v/>
      </c>
      <c r="J370" s="18">
        <f>IF(OR(F370="",G370=""),"",MAX(0,IF(H370&lt;&gt;"",H370,TODAY())-G370))</f>
        <v/>
      </c>
      <c r="K370" s="19" t="n"/>
      <c r="L370" s="19">
        <f>IF(J370="","",J370*IFERROR(INDEX(Equipamentos!$D$6:$D$405,MATCH($D370,Equipamentos!$A$6:$A$405,0)),0))</f>
        <v/>
      </c>
      <c r="M370" s="19" t="n"/>
      <c r="N370" s="16" t="n"/>
      <c r="O370" s="19" t="n"/>
      <c r="P370" s="19">
        <f>IF($A370="","",N(K370)+N(L370)+N(M370))</f>
        <v/>
      </c>
      <c r="Q370" s="19">
        <f>IF($A370="","",P370-N(O370))</f>
        <v/>
      </c>
      <c r="R370" s="16">
        <f>IF(OR($A370="",F370=""),"",IF(H370&lt;&gt;"",IF(Q370&gt;0,"DEVOLVIDO, A RECEBER","ENCERRADO"),IF(G370="","EM LOCAÇÃO",IF(TODAY()&gt;G370,"ATRASADO",IF(G370-TODAY()&lt;=3,"DEVOLVE EM 3 DIAS","EM LOCAÇÃO")))))</f>
        <v/>
      </c>
      <c r="S370" s="16" t="n"/>
    </row>
    <row r="371">
      <c r="A371" s="16" t="n"/>
      <c r="B371" s="16" t="n"/>
      <c r="C371" s="16" t="n"/>
      <c r="D371" s="16" t="n"/>
      <c r="E371" s="16">
        <f>IF($D371="","",IFERROR(INDEX(Equipamentos!$B$6:$B$405,MATCH($D371,Equipamentos!$A$6:$A$405,0)),"Código não cadastrado"))</f>
        <v/>
      </c>
      <c r="F371" s="17" t="n"/>
      <c r="G371" s="17" t="n"/>
      <c r="H371" s="17" t="n"/>
      <c r="I371" s="18">
        <f>IF(OR(F371="",G371=""),"",G371-F371)</f>
        <v/>
      </c>
      <c r="J371" s="18">
        <f>IF(OR(F371="",G371=""),"",MAX(0,IF(H371&lt;&gt;"",H371,TODAY())-G371))</f>
        <v/>
      </c>
      <c r="K371" s="19" t="n"/>
      <c r="L371" s="19">
        <f>IF(J371="","",J371*IFERROR(INDEX(Equipamentos!$D$6:$D$405,MATCH($D371,Equipamentos!$A$6:$A$405,0)),0))</f>
        <v/>
      </c>
      <c r="M371" s="19" t="n"/>
      <c r="N371" s="16" t="n"/>
      <c r="O371" s="19" t="n"/>
      <c r="P371" s="19">
        <f>IF($A371="","",N(K371)+N(L371)+N(M371))</f>
        <v/>
      </c>
      <c r="Q371" s="19">
        <f>IF($A371="","",P371-N(O371))</f>
        <v/>
      </c>
      <c r="R371" s="16">
        <f>IF(OR($A371="",F371=""),"",IF(H371&lt;&gt;"",IF(Q371&gt;0,"DEVOLVIDO, A RECEBER","ENCERRADO"),IF(G371="","EM LOCAÇÃO",IF(TODAY()&gt;G371,"ATRASADO",IF(G371-TODAY()&lt;=3,"DEVOLVE EM 3 DIAS","EM LOCAÇÃO")))))</f>
        <v/>
      </c>
      <c r="S371" s="16" t="n"/>
    </row>
    <row r="372">
      <c r="A372" s="16" t="n"/>
      <c r="B372" s="16" t="n"/>
      <c r="C372" s="16" t="n"/>
      <c r="D372" s="16" t="n"/>
      <c r="E372" s="16">
        <f>IF($D372="","",IFERROR(INDEX(Equipamentos!$B$6:$B$405,MATCH($D372,Equipamentos!$A$6:$A$405,0)),"Código não cadastrado"))</f>
        <v/>
      </c>
      <c r="F372" s="17" t="n"/>
      <c r="G372" s="17" t="n"/>
      <c r="H372" s="17" t="n"/>
      <c r="I372" s="18">
        <f>IF(OR(F372="",G372=""),"",G372-F372)</f>
        <v/>
      </c>
      <c r="J372" s="18">
        <f>IF(OR(F372="",G372=""),"",MAX(0,IF(H372&lt;&gt;"",H372,TODAY())-G372))</f>
        <v/>
      </c>
      <c r="K372" s="19" t="n"/>
      <c r="L372" s="19">
        <f>IF(J372="","",J372*IFERROR(INDEX(Equipamentos!$D$6:$D$405,MATCH($D372,Equipamentos!$A$6:$A$405,0)),0))</f>
        <v/>
      </c>
      <c r="M372" s="19" t="n"/>
      <c r="N372" s="16" t="n"/>
      <c r="O372" s="19" t="n"/>
      <c r="P372" s="19">
        <f>IF($A372="","",N(K372)+N(L372)+N(M372))</f>
        <v/>
      </c>
      <c r="Q372" s="19">
        <f>IF($A372="","",P372-N(O372))</f>
        <v/>
      </c>
      <c r="R372" s="16">
        <f>IF(OR($A372="",F372=""),"",IF(H372&lt;&gt;"",IF(Q372&gt;0,"DEVOLVIDO, A RECEBER","ENCERRADO"),IF(G372="","EM LOCAÇÃO",IF(TODAY()&gt;G372,"ATRASADO",IF(G372-TODAY()&lt;=3,"DEVOLVE EM 3 DIAS","EM LOCAÇÃO")))))</f>
        <v/>
      </c>
      <c r="S372" s="16" t="n"/>
    </row>
    <row r="373">
      <c r="A373" s="16" t="n"/>
      <c r="B373" s="16" t="n"/>
      <c r="C373" s="16" t="n"/>
      <c r="D373" s="16" t="n"/>
      <c r="E373" s="16">
        <f>IF($D373="","",IFERROR(INDEX(Equipamentos!$B$6:$B$405,MATCH($D373,Equipamentos!$A$6:$A$405,0)),"Código não cadastrado"))</f>
        <v/>
      </c>
      <c r="F373" s="17" t="n"/>
      <c r="G373" s="17" t="n"/>
      <c r="H373" s="17" t="n"/>
      <c r="I373" s="18">
        <f>IF(OR(F373="",G373=""),"",G373-F373)</f>
        <v/>
      </c>
      <c r="J373" s="18">
        <f>IF(OR(F373="",G373=""),"",MAX(0,IF(H373&lt;&gt;"",H373,TODAY())-G373))</f>
        <v/>
      </c>
      <c r="K373" s="19" t="n"/>
      <c r="L373" s="19">
        <f>IF(J373="","",J373*IFERROR(INDEX(Equipamentos!$D$6:$D$405,MATCH($D373,Equipamentos!$A$6:$A$405,0)),0))</f>
        <v/>
      </c>
      <c r="M373" s="19" t="n"/>
      <c r="N373" s="16" t="n"/>
      <c r="O373" s="19" t="n"/>
      <c r="P373" s="19">
        <f>IF($A373="","",N(K373)+N(L373)+N(M373))</f>
        <v/>
      </c>
      <c r="Q373" s="19">
        <f>IF($A373="","",P373-N(O373))</f>
        <v/>
      </c>
      <c r="R373" s="16">
        <f>IF(OR($A373="",F373=""),"",IF(H373&lt;&gt;"",IF(Q373&gt;0,"DEVOLVIDO, A RECEBER","ENCERRADO"),IF(G373="","EM LOCAÇÃO",IF(TODAY()&gt;G373,"ATRASADO",IF(G373-TODAY()&lt;=3,"DEVOLVE EM 3 DIAS","EM LOCAÇÃO")))))</f>
        <v/>
      </c>
      <c r="S373" s="16" t="n"/>
    </row>
    <row r="374">
      <c r="A374" s="16" t="n"/>
      <c r="B374" s="16" t="n"/>
      <c r="C374" s="16" t="n"/>
      <c r="D374" s="16" t="n"/>
      <c r="E374" s="16">
        <f>IF($D374="","",IFERROR(INDEX(Equipamentos!$B$6:$B$405,MATCH($D374,Equipamentos!$A$6:$A$405,0)),"Código não cadastrado"))</f>
        <v/>
      </c>
      <c r="F374" s="17" t="n"/>
      <c r="G374" s="17" t="n"/>
      <c r="H374" s="17" t="n"/>
      <c r="I374" s="18">
        <f>IF(OR(F374="",G374=""),"",G374-F374)</f>
        <v/>
      </c>
      <c r="J374" s="18">
        <f>IF(OR(F374="",G374=""),"",MAX(0,IF(H374&lt;&gt;"",H374,TODAY())-G374))</f>
        <v/>
      </c>
      <c r="K374" s="19" t="n"/>
      <c r="L374" s="19">
        <f>IF(J374="","",J374*IFERROR(INDEX(Equipamentos!$D$6:$D$405,MATCH($D374,Equipamentos!$A$6:$A$405,0)),0))</f>
        <v/>
      </c>
      <c r="M374" s="19" t="n"/>
      <c r="N374" s="16" t="n"/>
      <c r="O374" s="19" t="n"/>
      <c r="P374" s="19">
        <f>IF($A374="","",N(K374)+N(L374)+N(M374))</f>
        <v/>
      </c>
      <c r="Q374" s="19">
        <f>IF($A374="","",P374-N(O374))</f>
        <v/>
      </c>
      <c r="R374" s="16">
        <f>IF(OR($A374="",F374=""),"",IF(H374&lt;&gt;"",IF(Q374&gt;0,"DEVOLVIDO, A RECEBER","ENCERRADO"),IF(G374="","EM LOCAÇÃO",IF(TODAY()&gt;G374,"ATRASADO",IF(G374-TODAY()&lt;=3,"DEVOLVE EM 3 DIAS","EM LOCAÇÃO")))))</f>
        <v/>
      </c>
      <c r="S374" s="16" t="n"/>
    </row>
    <row r="375">
      <c r="A375" s="16" t="n"/>
      <c r="B375" s="16" t="n"/>
      <c r="C375" s="16" t="n"/>
      <c r="D375" s="16" t="n"/>
      <c r="E375" s="16">
        <f>IF($D375="","",IFERROR(INDEX(Equipamentos!$B$6:$B$405,MATCH($D375,Equipamentos!$A$6:$A$405,0)),"Código não cadastrado"))</f>
        <v/>
      </c>
      <c r="F375" s="17" t="n"/>
      <c r="G375" s="17" t="n"/>
      <c r="H375" s="17" t="n"/>
      <c r="I375" s="18">
        <f>IF(OR(F375="",G375=""),"",G375-F375)</f>
        <v/>
      </c>
      <c r="J375" s="18">
        <f>IF(OR(F375="",G375=""),"",MAX(0,IF(H375&lt;&gt;"",H375,TODAY())-G375))</f>
        <v/>
      </c>
      <c r="K375" s="19" t="n"/>
      <c r="L375" s="19">
        <f>IF(J375="","",J375*IFERROR(INDEX(Equipamentos!$D$6:$D$405,MATCH($D375,Equipamentos!$A$6:$A$405,0)),0))</f>
        <v/>
      </c>
      <c r="M375" s="19" t="n"/>
      <c r="N375" s="16" t="n"/>
      <c r="O375" s="19" t="n"/>
      <c r="P375" s="19">
        <f>IF($A375="","",N(K375)+N(L375)+N(M375))</f>
        <v/>
      </c>
      <c r="Q375" s="19">
        <f>IF($A375="","",P375-N(O375))</f>
        <v/>
      </c>
      <c r="R375" s="16">
        <f>IF(OR($A375="",F375=""),"",IF(H375&lt;&gt;"",IF(Q375&gt;0,"DEVOLVIDO, A RECEBER","ENCERRADO"),IF(G375="","EM LOCAÇÃO",IF(TODAY()&gt;G375,"ATRASADO",IF(G375-TODAY()&lt;=3,"DEVOLVE EM 3 DIAS","EM LOCAÇÃO")))))</f>
        <v/>
      </c>
      <c r="S375" s="16" t="n"/>
    </row>
    <row r="376">
      <c r="A376" s="16" t="n"/>
      <c r="B376" s="16" t="n"/>
      <c r="C376" s="16" t="n"/>
      <c r="D376" s="16" t="n"/>
      <c r="E376" s="16">
        <f>IF($D376="","",IFERROR(INDEX(Equipamentos!$B$6:$B$405,MATCH($D376,Equipamentos!$A$6:$A$405,0)),"Código não cadastrado"))</f>
        <v/>
      </c>
      <c r="F376" s="17" t="n"/>
      <c r="G376" s="17" t="n"/>
      <c r="H376" s="17" t="n"/>
      <c r="I376" s="18">
        <f>IF(OR(F376="",G376=""),"",G376-F376)</f>
        <v/>
      </c>
      <c r="J376" s="18">
        <f>IF(OR(F376="",G376=""),"",MAX(0,IF(H376&lt;&gt;"",H376,TODAY())-G376))</f>
        <v/>
      </c>
      <c r="K376" s="19" t="n"/>
      <c r="L376" s="19">
        <f>IF(J376="","",J376*IFERROR(INDEX(Equipamentos!$D$6:$D$405,MATCH($D376,Equipamentos!$A$6:$A$405,0)),0))</f>
        <v/>
      </c>
      <c r="M376" s="19" t="n"/>
      <c r="N376" s="16" t="n"/>
      <c r="O376" s="19" t="n"/>
      <c r="P376" s="19">
        <f>IF($A376="","",N(K376)+N(L376)+N(M376))</f>
        <v/>
      </c>
      <c r="Q376" s="19">
        <f>IF($A376="","",P376-N(O376))</f>
        <v/>
      </c>
      <c r="R376" s="16">
        <f>IF(OR($A376="",F376=""),"",IF(H376&lt;&gt;"",IF(Q376&gt;0,"DEVOLVIDO, A RECEBER","ENCERRADO"),IF(G376="","EM LOCAÇÃO",IF(TODAY()&gt;G376,"ATRASADO",IF(G376-TODAY()&lt;=3,"DEVOLVE EM 3 DIAS","EM LOCAÇÃO")))))</f>
        <v/>
      </c>
      <c r="S376" s="16" t="n"/>
    </row>
    <row r="377">
      <c r="A377" s="16" t="n"/>
      <c r="B377" s="16" t="n"/>
      <c r="C377" s="16" t="n"/>
      <c r="D377" s="16" t="n"/>
      <c r="E377" s="16">
        <f>IF($D377="","",IFERROR(INDEX(Equipamentos!$B$6:$B$405,MATCH($D377,Equipamentos!$A$6:$A$405,0)),"Código não cadastrado"))</f>
        <v/>
      </c>
      <c r="F377" s="17" t="n"/>
      <c r="G377" s="17" t="n"/>
      <c r="H377" s="17" t="n"/>
      <c r="I377" s="18">
        <f>IF(OR(F377="",G377=""),"",G377-F377)</f>
        <v/>
      </c>
      <c r="J377" s="18">
        <f>IF(OR(F377="",G377=""),"",MAX(0,IF(H377&lt;&gt;"",H377,TODAY())-G377))</f>
        <v/>
      </c>
      <c r="K377" s="19" t="n"/>
      <c r="L377" s="19">
        <f>IF(J377="","",J377*IFERROR(INDEX(Equipamentos!$D$6:$D$405,MATCH($D377,Equipamentos!$A$6:$A$405,0)),0))</f>
        <v/>
      </c>
      <c r="M377" s="19" t="n"/>
      <c r="N377" s="16" t="n"/>
      <c r="O377" s="19" t="n"/>
      <c r="P377" s="19">
        <f>IF($A377="","",N(K377)+N(L377)+N(M377))</f>
        <v/>
      </c>
      <c r="Q377" s="19">
        <f>IF($A377="","",P377-N(O377))</f>
        <v/>
      </c>
      <c r="R377" s="16">
        <f>IF(OR($A377="",F377=""),"",IF(H377&lt;&gt;"",IF(Q377&gt;0,"DEVOLVIDO, A RECEBER","ENCERRADO"),IF(G377="","EM LOCAÇÃO",IF(TODAY()&gt;G377,"ATRASADO",IF(G377-TODAY()&lt;=3,"DEVOLVE EM 3 DIAS","EM LOCAÇÃO")))))</f>
        <v/>
      </c>
      <c r="S377" s="16" t="n"/>
    </row>
    <row r="378">
      <c r="A378" s="16" t="n"/>
      <c r="B378" s="16" t="n"/>
      <c r="C378" s="16" t="n"/>
      <c r="D378" s="16" t="n"/>
      <c r="E378" s="16">
        <f>IF($D378="","",IFERROR(INDEX(Equipamentos!$B$6:$B$405,MATCH($D378,Equipamentos!$A$6:$A$405,0)),"Código não cadastrado"))</f>
        <v/>
      </c>
      <c r="F378" s="17" t="n"/>
      <c r="G378" s="17" t="n"/>
      <c r="H378" s="17" t="n"/>
      <c r="I378" s="18">
        <f>IF(OR(F378="",G378=""),"",G378-F378)</f>
        <v/>
      </c>
      <c r="J378" s="18">
        <f>IF(OR(F378="",G378=""),"",MAX(0,IF(H378&lt;&gt;"",H378,TODAY())-G378))</f>
        <v/>
      </c>
      <c r="K378" s="19" t="n"/>
      <c r="L378" s="19">
        <f>IF(J378="","",J378*IFERROR(INDEX(Equipamentos!$D$6:$D$405,MATCH($D378,Equipamentos!$A$6:$A$405,0)),0))</f>
        <v/>
      </c>
      <c r="M378" s="19" t="n"/>
      <c r="N378" s="16" t="n"/>
      <c r="O378" s="19" t="n"/>
      <c r="P378" s="19">
        <f>IF($A378="","",N(K378)+N(L378)+N(M378))</f>
        <v/>
      </c>
      <c r="Q378" s="19">
        <f>IF($A378="","",P378-N(O378))</f>
        <v/>
      </c>
      <c r="R378" s="16">
        <f>IF(OR($A378="",F378=""),"",IF(H378&lt;&gt;"",IF(Q378&gt;0,"DEVOLVIDO, A RECEBER","ENCERRADO"),IF(G378="","EM LOCAÇÃO",IF(TODAY()&gt;G378,"ATRASADO",IF(G378-TODAY()&lt;=3,"DEVOLVE EM 3 DIAS","EM LOCAÇÃO")))))</f>
        <v/>
      </c>
      <c r="S378" s="16" t="n"/>
    </row>
    <row r="379">
      <c r="A379" s="16" t="n"/>
      <c r="B379" s="16" t="n"/>
      <c r="C379" s="16" t="n"/>
      <c r="D379" s="16" t="n"/>
      <c r="E379" s="16">
        <f>IF($D379="","",IFERROR(INDEX(Equipamentos!$B$6:$B$405,MATCH($D379,Equipamentos!$A$6:$A$405,0)),"Código não cadastrado"))</f>
        <v/>
      </c>
      <c r="F379" s="17" t="n"/>
      <c r="G379" s="17" t="n"/>
      <c r="H379" s="17" t="n"/>
      <c r="I379" s="18">
        <f>IF(OR(F379="",G379=""),"",G379-F379)</f>
        <v/>
      </c>
      <c r="J379" s="18">
        <f>IF(OR(F379="",G379=""),"",MAX(0,IF(H379&lt;&gt;"",H379,TODAY())-G379))</f>
        <v/>
      </c>
      <c r="K379" s="19" t="n"/>
      <c r="L379" s="19">
        <f>IF(J379="","",J379*IFERROR(INDEX(Equipamentos!$D$6:$D$405,MATCH($D379,Equipamentos!$A$6:$A$405,0)),0))</f>
        <v/>
      </c>
      <c r="M379" s="19" t="n"/>
      <c r="N379" s="16" t="n"/>
      <c r="O379" s="19" t="n"/>
      <c r="P379" s="19">
        <f>IF($A379="","",N(K379)+N(L379)+N(M379))</f>
        <v/>
      </c>
      <c r="Q379" s="19">
        <f>IF($A379="","",P379-N(O379))</f>
        <v/>
      </c>
      <c r="R379" s="16">
        <f>IF(OR($A379="",F379=""),"",IF(H379&lt;&gt;"",IF(Q379&gt;0,"DEVOLVIDO, A RECEBER","ENCERRADO"),IF(G379="","EM LOCAÇÃO",IF(TODAY()&gt;G379,"ATRASADO",IF(G379-TODAY()&lt;=3,"DEVOLVE EM 3 DIAS","EM LOCAÇÃO")))))</f>
        <v/>
      </c>
      <c r="S379" s="16" t="n"/>
    </row>
    <row r="380">
      <c r="A380" s="16" t="n"/>
      <c r="B380" s="16" t="n"/>
      <c r="C380" s="16" t="n"/>
      <c r="D380" s="16" t="n"/>
      <c r="E380" s="16">
        <f>IF($D380="","",IFERROR(INDEX(Equipamentos!$B$6:$B$405,MATCH($D380,Equipamentos!$A$6:$A$405,0)),"Código não cadastrado"))</f>
        <v/>
      </c>
      <c r="F380" s="17" t="n"/>
      <c r="G380" s="17" t="n"/>
      <c r="H380" s="17" t="n"/>
      <c r="I380" s="18">
        <f>IF(OR(F380="",G380=""),"",G380-F380)</f>
        <v/>
      </c>
      <c r="J380" s="18">
        <f>IF(OR(F380="",G380=""),"",MAX(0,IF(H380&lt;&gt;"",H380,TODAY())-G380))</f>
        <v/>
      </c>
      <c r="K380" s="19" t="n"/>
      <c r="L380" s="19">
        <f>IF(J380="","",J380*IFERROR(INDEX(Equipamentos!$D$6:$D$405,MATCH($D380,Equipamentos!$A$6:$A$405,0)),0))</f>
        <v/>
      </c>
      <c r="M380" s="19" t="n"/>
      <c r="N380" s="16" t="n"/>
      <c r="O380" s="19" t="n"/>
      <c r="P380" s="19">
        <f>IF($A380="","",N(K380)+N(L380)+N(M380))</f>
        <v/>
      </c>
      <c r="Q380" s="19">
        <f>IF($A380="","",P380-N(O380))</f>
        <v/>
      </c>
      <c r="R380" s="16">
        <f>IF(OR($A380="",F380=""),"",IF(H380&lt;&gt;"",IF(Q380&gt;0,"DEVOLVIDO, A RECEBER","ENCERRADO"),IF(G380="","EM LOCAÇÃO",IF(TODAY()&gt;G380,"ATRASADO",IF(G380-TODAY()&lt;=3,"DEVOLVE EM 3 DIAS","EM LOCAÇÃO")))))</f>
        <v/>
      </c>
      <c r="S380" s="16" t="n"/>
    </row>
    <row r="381">
      <c r="A381" s="16" t="n"/>
      <c r="B381" s="16" t="n"/>
      <c r="C381" s="16" t="n"/>
      <c r="D381" s="16" t="n"/>
      <c r="E381" s="16">
        <f>IF($D381="","",IFERROR(INDEX(Equipamentos!$B$6:$B$405,MATCH($D381,Equipamentos!$A$6:$A$405,0)),"Código não cadastrado"))</f>
        <v/>
      </c>
      <c r="F381" s="17" t="n"/>
      <c r="G381" s="17" t="n"/>
      <c r="H381" s="17" t="n"/>
      <c r="I381" s="18">
        <f>IF(OR(F381="",G381=""),"",G381-F381)</f>
        <v/>
      </c>
      <c r="J381" s="18">
        <f>IF(OR(F381="",G381=""),"",MAX(0,IF(H381&lt;&gt;"",H381,TODAY())-G381))</f>
        <v/>
      </c>
      <c r="K381" s="19" t="n"/>
      <c r="L381" s="19">
        <f>IF(J381="","",J381*IFERROR(INDEX(Equipamentos!$D$6:$D$405,MATCH($D381,Equipamentos!$A$6:$A$405,0)),0))</f>
        <v/>
      </c>
      <c r="M381" s="19" t="n"/>
      <c r="N381" s="16" t="n"/>
      <c r="O381" s="19" t="n"/>
      <c r="P381" s="19">
        <f>IF($A381="","",N(K381)+N(L381)+N(M381))</f>
        <v/>
      </c>
      <c r="Q381" s="19">
        <f>IF($A381="","",P381-N(O381))</f>
        <v/>
      </c>
      <c r="R381" s="16">
        <f>IF(OR($A381="",F381=""),"",IF(H381&lt;&gt;"",IF(Q381&gt;0,"DEVOLVIDO, A RECEBER","ENCERRADO"),IF(G381="","EM LOCAÇÃO",IF(TODAY()&gt;G381,"ATRASADO",IF(G381-TODAY()&lt;=3,"DEVOLVE EM 3 DIAS","EM LOCAÇÃO")))))</f>
        <v/>
      </c>
      <c r="S381" s="16" t="n"/>
    </row>
    <row r="382">
      <c r="A382" s="16" t="n"/>
      <c r="B382" s="16" t="n"/>
      <c r="C382" s="16" t="n"/>
      <c r="D382" s="16" t="n"/>
      <c r="E382" s="16">
        <f>IF($D382="","",IFERROR(INDEX(Equipamentos!$B$6:$B$405,MATCH($D382,Equipamentos!$A$6:$A$405,0)),"Código não cadastrado"))</f>
        <v/>
      </c>
      <c r="F382" s="17" t="n"/>
      <c r="G382" s="17" t="n"/>
      <c r="H382" s="17" t="n"/>
      <c r="I382" s="18">
        <f>IF(OR(F382="",G382=""),"",G382-F382)</f>
        <v/>
      </c>
      <c r="J382" s="18">
        <f>IF(OR(F382="",G382=""),"",MAX(0,IF(H382&lt;&gt;"",H382,TODAY())-G382))</f>
        <v/>
      </c>
      <c r="K382" s="19" t="n"/>
      <c r="L382" s="19">
        <f>IF(J382="","",J382*IFERROR(INDEX(Equipamentos!$D$6:$D$405,MATCH($D382,Equipamentos!$A$6:$A$405,0)),0))</f>
        <v/>
      </c>
      <c r="M382" s="19" t="n"/>
      <c r="N382" s="16" t="n"/>
      <c r="O382" s="19" t="n"/>
      <c r="P382" s="19">
        <f>IF($A382="","",N(K382)+N(L382)+N(M382))</f>
        <v/>
      </c>
      <c r="Q382" s="19">
        <f>IF($A382="","",P382-N(O382))</f>
        <v/>
      </c>
      <c r="R382" s="16">
        <f>IF(OR($A382="",F382=""),"",IF(H382&lt;&gt;"",IF(Q382&gt;0,"DEVOLVIDO, A RECEBER","ENCERRADO"),IF(G382="","EM LOCAÇÃO",IF(TODAY()&gt;G382,"ATRASADO",IF(G382-TODAY()&lt;=3,"DEVOLVE EM 3 DIAS","EM LOCAÇÃO")))))</f>
        <v/>
      </c>
      <c r="S382" s="16" t="n"/>
    </row>
    <row r="383">
      <c r="A383" s="16" t="n"/>
      <c r="B383" s="16" t="n"/>
      <c r="C383" s="16" t="n"/>
      <c r="D383" s="16" t="n"/>
      <c r="E383" s="16">
        <f>IF($D383="","",IFERROR(INDEX(Equipamentos!$B$6:$B$405,MATCH($D383,Equipamentos!$A$6:$A$405,0)),"Código não cadastrado"))</f>
        <v/>
      </c>
      <c r="F383" s="17" t="n"/>
      <c r="G383" s="17" t="n"/>
      <c r="H383" s="17" t="n"/>
      <c r="I383" s="18">
        <f>IF(OR(F383="",G383=""),"",G383-F383)</f>
        <v/>
      </c>
      <c r="J383" s="18">
        <f>IF(OR(F383="",G383=""),"",MAX(0,IF(H383&lt;&gt;"",H383,TODAY())-G383))</f>
        <v/>
      </c>
      <c r="K383" s="19" t="n"/>
      <c r="L383" s="19">
        <f>IF(J383="","",J383*IFERROR(INDEX(Equipamentos!$D$6:$D$405,MATCH($D383,Equipamentos!$A$6:$A$405,0)),0))</f>
        <v/>
      </c>
      <c r="M383" s="19" t="n"/>
      <c r="N383" s="16" t="n"/>
      <c r="O383" s="19" t="n"/>
      <c r="P383" s="19">
        <f>IF($A383="","",N(K383)+N(L383)+N(M383))</f>
        <v/>
      </c>
      <c r="Q383" s="19">
        <f>IF($A383="","",P383-N(O383))</f>
        <v/>
      </c>
      <c r="R383" s="16">
        <f>IF(OR($A383="",F383=""),"",IF(H383&lt;&gt;"",IF(Q383&gt;0,"DEVOLVIDO, A RECEBER","ENCERRADO"),IF(G383="","EM LOCAÇÃO",IF(TODAY()&gt;G383,"ATRASADO",IF(G383-TODAY()&lt;=3,"DEVOLVE EM 3 DIAS","EM LOCAÇÃO")))))</f>
        <v/>
      </c>
      <c r="S383" s="16" t="n"/>
    </row>
    <row r="384">
      <c r="A384" s="16" t="n"/>
      <c r="B384" s="16" t="n"/>
      <c r="C384" s="16" t="n"/>
      <c r="D384" s="16" t="n"/>
      <c r="E384" s="16">
        <f>IF($D384="","",IFERROR(INDEX(Equipamentos!$B$6:$B$405,MATCH($D384,Equipamentos!$A$6:$A$405,0)),"Código não cadastrado"))</f>
        <v/>
      </c>
      <c r="F384" s="17" t="n"/>
      <c r="G384" s="17" t="n"/>
      <c r="H384" s="17" t="n"/>
      <c r="I384" s="18">
        <f>IF(OR(F384="",G384=""),"",G384-F384)</f>
        <v/>
      </c>
      <c r="J384" s="18">
        <f>IF(OR(F384="",G384=""),"",MAX(0,IF(H384&lt;&gt;"",H384,TODAY())-G384))</f>
        <v/>
      </c>
      <c r="K384" s="19" t="n"/>
      <c r="L384" s="19">
        <f>IF(J384="","",J384*IFERROR(INDEX(Equipamentos!$D$6:$D$405,MATCH($D384,Equipamentos!$A$6:$A$405,0)),0))</f>
        <v/>
      </c>
      <c r="M384" s="19" t="n"/>
      <c r="N384" s="16" t="n"/>
      <c r="O384" s="19" t="n"/>
      <c r="P384" s="19">
        <f>IF($A384="","",N(K384)+N(L384)+N(M384))</f>
        <v/>
      </c>
      <c r="Q384" s="19">
        <f>IF($A384="","",P384-N(O384))</f>
        <v/>
      </c>
      <c r="R384" s="16">
        <f>IF(OR($A384="",F384=""),"",IF(H384&lt;&gt;"",IF(Q384&gt;0,"DEVOLVIDO, A RECEBER","ENCERRADO"),IF(G384="","EM LOCAÇÃO",IF(TODAY()&gt;G384,"ATRASADO",IF(G384-TODAY()&lt;=3,"DEVOLVE EM 3 DIAS","EM LOCAÇÃO")))))</f>
        <v/>
      </c>
      <c r="S384" s="16" t="n"/>
    </row>
    <row r="385">
      <c r="A385" s="16" t="n"/>
      <c r="B385" s="16" t="n"/>
      <c r="C385" s="16" t="n"/>
      <c r="D385" s="16" t="n"/>
      <c r="E385" s="16">
        <f>IF($D385="","",IFERROR(INDEX(Equipamentos!$B$6:$B$405,MATCH($D385,Equipamentos!$A$6:$A$405,0)),"Código não cadastrado"))</f>
        <v/>
      </c>
      <c r="F385" s="17" t="n"/>
      <c r="G385" s="17" t="n"/>
      <c r="H385" s="17" t="n"/>
      <c r="I385" s="18">
        <f>IF(OR(F385="",G385=""),"",G385-F385)</f>
        <v/>
      </c>
      <c r="J385" s="18">
        <f>IF(OR(F385="",G385=""),"",MAX(0,IF(H385&lt;&gt;"",H385,TODAY())-G385))</f>
        <v/>
      </c>
      <c r="K385" s="19" t="n"/>
      <c r="L385" s="19">
        <f>IF(J385="","",J385*IFERROR(INDEX(Equipamentos!$D$6:$D$405,MATCH($D385,Equipamentos!$A$6:$A$405,0)),0))</f>
        <v/>
      </c>
      <c r="M385" s="19" t="n"/>
      <c r="N385" s="16" t="n"/>
      <c r="O385" s="19" t="n"/>
      <c r="P385" s="19">
        <f>IF($A385="","",N(K385)+N(L385)+N(M385))</f>
        <v/>
      </c>
      <c r="Q385" s="19">
        <f>IF($A385="","",P385-N(O385))</f>
        <v/>
      </c>
      <c r="R385" s="16">
        <f>IF(OR($A385="",F385=""),"",IF(H385&lt;&gt;"",IF(Q385&gt;0,"DEVOLVIDO, A RECEBER","ENCERRADO"),IF(G385="","EM LOCAÇÃO",IF(TODAY()&gt;G385,"ATRASADO",IF(G385-TODAY()&lt;=3,"DEVOLVE EM 3 DIAS","EM LOCAÇÃO")))))</f>
        <v/>
      </c>
      <c r="S385" s="16" t="n"/>
    </row>
    <row r="386">
      <c r="A386" s="16" t="n"/>
      <c r="B386" s="16" t="n"/>
      <c r="C386" s="16" t="n"/>
      <c r="D386" s="16" t="n"/>
      <c r="E386" s="16">
        <f>IF($D386="","",IFERROR(INDEX(Equipamentos!$B$6:$B$405,MATCH($D386,Equipamentos!$A$6:$A$405,0)),"Código não cadastrado"))</f>
        <v/>
      </c>
      <c r="F386" s="17" t="n"/>
      <c r="G386" s="17" t="n"/>
      <c r="H386" s="17" t="n"/>
      <c r="I386" s="18">
        <f>IF(OR(F386="",G386=""),"",G386-F386)</f>
        <v/>
      </c>
      <c r="J386" s="18">
        <f>IF(OR(F386="",G386=""),"",MAX(0,IF(H386&lt;&gt;"",H386,TODAY())-G386))</f>
        <v/>
      </c>
      <c r="K386" s="19" t="n"/>
      <c r="L386" s="19">
        <f>IF(J386="","",J386*IFERROR(INDEX(Equipamentos!$D$6:$D$405,MATCH($D386,Equipamentos!$A$6:$A$405,0)),0))</f>
        <v/>
      </c>
      <c r="M386" s="19" t="n"/>
      <c r="N386" s="16" t="n"/>
      <c r="O386" s="19" t="n"/>
      <c r="P386" s="19">
        <f>IF($A386="","",N(K386)+N(L386)+N(M386))</f>
        <v/>
      </c>
      <c r="Q386" s="19">
        <f>IF($A386="","",P386-N(O386))</f>
        <v/>
      </c>
      <c r="R386" s="16">
        <f>IF(OR($A386="",F386=""),"",IF(H386&lt;&gt;"",IF(Q386&gt;0,"DEVOLVIDO, A RECEBER","ENCERRADO"),IF(G386="","EM LOCAÇÃO",IF(TODAY()&gt;G386,"ATRASADO",IF(G386-TODAY()&lt;=3,"DEVOLVE EM 3 DIAS","EM LOCAÇÃO")))))</f>
        <v/>
      </c>
      <c r="S386" s="16" t="n"/>
    </row>
    <row r="387">
      <c r="A387" s="16" t="n"/>
      <c r="B387" s="16" t="n"/>
      <c r="C387" s="16" t="n"/>
      <c r="D387" s="16" t="n"/>
      <c r="E387" s="16">
        <f>IF($D387="","",IFERROR(INDEX(Equipamentos!$B$6:$B$405,MATCH($D387,Equipamentos!$A$6:$A$405,0)),"Código não cadastrado"))</f>
        <v/>
      </c>
      <c r="F387" s="17" t="n"/>
      <c r="G387" s="17" t="n"/>
      <c r="H387" s="17" t="n"/>
      <c r="I387" s="18">
        <f>IF(OR(F387="",G387=""),"",G387-F387)</f>
        <v/>
      </c>
      <c r="J387" s="18">
        <f>IF(OR(F387="",G387=""),"",MAX(0,IF(H387&lt;&gt;"",H387,TODAY())-G387))</f>
        <v/>
      </c>
      <c r="K387" s="19" t="n"/>
      <c r="L387" s="19">
        <f>IF(J387="","",J387*IFERROR(INDEX(Equipamentos!$D$6:$D$405,MATCH($D387,Equipamentos!$A$6:$A$405,0)),0))</f>
        <v/>
      </c>
      <c r="M387" s="19" t="n"/>
      <c r="N387" s="16" t="n"/>
      <c r="O387" s="19" t="n"/>
      <c r="P387" s="19">
        <f>IF($A387="","",N(K387)+N(L387)+N(M387))</f>
        <v/>
      </c>
      <c r="Q387" s="19">
        <f>IF($A387="","",P387-N(O387))</f>
        <v/>
      </c>
      <c r="R387" s="16">
        <f>IF(OR($A387="",F387=""),"",IF(H387&lt;&gt;"",IF(Q387&gt;0,"DEVOLVIDO, A RECEBER","ENCERRADO"),IF(G387="","EM LOCAÇÃO",IF(TODAY()&gt;G387,"ATRASADO",IF(G387-TODAY()&lt;=3,"DEVOLVE EM 3 DIAS","EM LOCAÇÃO")))))</f>
        <v/>
      </c>
      <c r="S387" s="16" t="n"/>
    </row>
    <row r="388">
      <c r="A388" s="16" t="n"/>
      <c r="B388" s="16" t="n"/>
      <c r="C388" s="16" t="n"/>
      <c r="D388" s="16" t="n"/>
      <c r="E388" s="16">
        <f>IF($D388="","",IFERROR(INDEX(Equipamentos!$B$6:$B$405,MATCH($D388,Equipamentos!$A$6:$A$405,0)),"Código não cadastrado"))</f>
        <v/>
      </c>
      <c r="F388" s="17" t="n"/>
      <c r="G388" s="17" t="n"/>
      <c r="H388" s="17" t="n"/>
      <c r="I388" s="18">
        <f>IF(OR(F388="",G388=""),"",G388-F388)</f>
        <v/>
      </c>
      <c r="J388" s="18">
        <f>IF(OR(F388="",G388=""),"",MAX(0,IF(H388&lt;&gt;"",H388,TODAY())-G388))</f>
        <v/>
      </c>
      <c r="K388" s="19" t="n"/>
      <c r="L388" s="19">
        <f>IF(J388="","",J388*IFERROR(INDEX(Equipamentos!$D$6:$D$405,MATCH($D388,Equipamentos!$A$6:$A$405,0)),0))</f>
        <v/>
      </c>
      <c r="M388" s="19" t="n"/>
      <c r="N388" s="16" t="n"/>
      <c r="O388" s="19" t="n"/>
      <c r="P388" s="19">
        <f>IF($A388="","",N(K388)+N(L388)+N(M388))</f>
        <v/>
      </c>
      <c r="Q388" s="19">
        <f>IF($A388="","",P388-N(O388))</f>
        <v/>
      </c>
      <c r="R388" s="16">
        <f>IF(OR($A388="",F388=""),"",IF(H388&lt;&gt;"",IF(Q388&gt;0,"DEVOLVIDO, A RECEBER","ENCERRADO"),IF(G388="","EM LOCAÇÃO",IF(TODAY()&gt;G388,"ATRASADO",IF(G388-TODAY()&lt;=3,"DEVOLVE EM 3 DIAS","EM LOCAÇÃO")))))</f>
        <v/>
      </c>
      <c r="S388" s="16" t="n"/>
    </row>
    <row r="389">
      <c r="A389" s="16" t="n"/>
      <c r="B389" s="16" t="n"/>
      <c r="C389" s="16" t="n"/>
      <c r="D389" s="16" t="n"/>
      <c r="E389" s="16">
        <f>IF($D389="","",IFERROR(INDEX(Equipamentos!$B$6:$B$405,MATCH($D389,Equipamentos!$A$6:$A$405,0)),"Código não cadastrado"))</f>
        <v/>
      </c>
      <c r="F389" s="17" t="n"/>
      <c r="G389" s="17" t="n"/>
      <c r="H389" s="17" t="n"/>
      <c r="I389" s="18">
        <f>IF(OR(F389="",G389=""),"",G389-F389)</f>
        <v/>
      </c>
      <c r="J389" s="18">
        <f>IF(OR(F389="",G389=""),"",MAX(0,IF(H389&lt;&gt;"",H389,TODAY())-G389))</f>
        <v/>
      </c>
      <c r="K389" s="19" t="n"/>
      <c r="L389" s="19">
        <f>IF(J389="","",J389*IFERROR(INDEX(Equipamentos!$D$6:$D$405,MATCH($D389,Equipamentos!$A$6:$A$405,0)),0))</f>
        <v/>
      </c>
      <c r="M389" s="19" t="n"/>
      <c r="N389" s="16" t="n"/>
      <c r="O389" s="19" t="n"/>
      <c r="P389" s="19">
        <f>IF($A389="","",N(K389)+N(L389)+N(M389))</f>
        <v/>
      </c>
      <c r="Q389" s="19">
        <f>IF($A389="","",P389-N(O389))</f>
        <v/>
      </c>
      <c r="R389" s="16">
        <f>IF(OR($A389="",F389=""),"",IF(H389&lt;&gt;"",IF(Q389&gt;0,"DEVOLVIDO, A RECEBER","ENCERRADO"),IF(G389="","EM LOCAÇÃO",IF(TODAY()&gt;G389,"ATRASADO",IF(G389-TODAY()&lt;=3,"DEVOLVE EM 3 DIAS","EM LOCAÇÃO")))))</f>
        <v/>
      </c>
      <c r="S389" s="16" t="n"/>
    </row>
    <row r="390">
      <c r="A390" s="16" t="n"/>
      <c r="B390" s="16" t="n"/>
      <c r="C390" s="16" t="n"/>
      <c r="D390" s="16" t="n"/>
      <c r="E390" s="16">
        <f>IF($D390="","",IFERROR(INDEX(Equipamentos!$B$6:$B$405,MATCH($D390,Equipamentos!$A$6:$A$405,0)),"Código não cadastrado"))</f>
        <v/>
      </c>
      <c r="F390" s="17" t="n"/>
      <c r="G390" s="17" t="n"/>
      <c r="H390" s="17" t="n"/>
      <c r="I390" s="18">
        <f>IF(OR(F390="",G390=""),"",G390-F390)</f>
        <v/>
      </c>
      <c r="J390" s="18">
        <f>IF(OR(F390="",G390=""),"",MAX(0,IF(H390&lt;&gt;"",H390,TODAY())-G390))</f>
        <v/>
      </c>
      <c r="K390" s="19" t="n"/>
      <c r="L390" s="19">
        <f>IF(J390="","",J390*IFERROR(INDEX(Equipamentos!$D$6:$D$405,MATCH($D390,Equipamentos!$A$6:$A$405,0)),0))</f>
        <v/>
      </c>
      <c r="M390" s="19" t="n"/>
      <c r="N390" s="16" t="n"/>
      <c r="O390" s="19" t="n"/>
      <c r="P390" s="19">
        <f>IF($A390="","",N(K390)+N(L390)+N(M390))</f>
        <v/>
      </c>
      <c r="Q390" s="19">
        <f>IF($A390="","",P390-N(O390))</f>
        <v/>
      </c>
      <c r="R390" s="16">
        <f>IF(OR($A390="",F390=""),"",IF(H390&lt;&gt;"",IF(Q390&gt;0,"DEVOLVIDO, A RECEBER","ENCERRADO"),IF(G390="","EM LOCAÇÃO",IF(TODAY()&gt;G390,"ATRASADO",IF(G390-TODAY()&lt;=3,"DEVOLVE EM 3 DIAS","EM LOCAÇÃO")))))</f>
        <v/>
      </c>
      <c r="S390" s="16" t="n"/>
    </row>
    <row r="391">
      <c r="A391" s="16" t="n"/>
      <c r="B391" s="16" t="n"/>
      <c r="C391" s="16" t="n"/>
      <c r="D391" s="16" t="n"/>
      <c r="E391" s="16">
        <f>IF($D391="","",IFERROR(INDEX(Equipamentos!$B$6:$B$405,MATCH($D391,Equipamentos!$A$6:$A$405,0)),"Código não cadastrado"))</f>
        <v/>
      </c>
      <c r="F391" s="17" t="n"/>
      <c r="G391" s="17" t="n"/>
      <c r="H391" s="17" t="n"/>
      <c r="I391" s="18">
        <f>IF(OR(F391="",G391=""),"",G391-F391)</f>
        <v/>
      </c>
      <c r="J391" s="18">
        <f>IF(OR(F391="",G391=""),"",MAX(0,IF(H391&lt;&gt;"",H391,TODAY())-G391))</f>
        <v/>
      </c>
      <c r="K391" s="19" t="n"/>
      <c r="L391" s="19">
        <f>IF(J391="","",J391*IFERROR(INDEX(Equipamentos!$D$6:$D$405,MATCH($D391,Equipamentos!$A$6:$A$405,0)),0))</f>
        <v/>
      </c>
      <c r="M391" s="19" t="n"/>
      <c r="N391" s="16" t="n"/>
      <c r="O391" s="19" t="n"/>
      <c r="P391" s="19">
        <f>IF($A391="","",N(K391)+N(L391)+N(M391))</f>
        <v/>
      </c>
      <c r="Q391" s="19">
        <f>IF($A391="","",P391-N(O391))</f>
        <v/>
      </c>
      <c r="R391" s="16">
        <f>IF(OR($A391="",F391=""),"",IF(H391&lt;&gt;"",IF(Q391&gt;0,"DEVOLVIDO, A RECEBER","ENCERRADO"),IF(G391="","EM LOCAÇÃO",IF(TODAY()&gt;G391,"ATRASADO",IF(G391-TODAY()&lt;=3,"DEVOLVE EM 3 DIAS","EM LOCAÇÃO")))))</f>
        <v/>
      </c>
      <c r="S391" s="16" t="n"/>
    </row>
    <row r="392">
      <c r="A392" s="16" t="n"/>
      <c r="B392" s="16" t="n"/>
      <c r="C392" s="16" t="n"/>
      <c r="D392" s="16" t="n"/>
      <c r="E392" s="16">
        <f>IF($D392="","",IFERROR(INDEX(Equipamentos!$B$6:$B$405,MATCH($D392,Equipamentos!$A$6:$A$405,0)),"Código não cadastrado"))</f>
        <v/>
      </c>
      <c r="F392" s="17" t="n"/>
      <c r="G392" s="17" t="n"/>
      <c r="H392" s="17" t="n"/>
      <c r="I392" s="18">
        <f>IF(OR(F392="",G392=""),"",G392-F392)</f>
        <v/>
      </c>
      <c r="J392" s="18">
        <f>IF(OR(F392="",G392=""),"",MAX(0,IF(H392&lt;&gt;"",H392,TODAY())-G392))</f>
        <v/>
      </c>
      <c r="K392" s="19" t="n"/>
      <c r="L392" s="19">
        <f>IF(J392="","",J392*IFERROR(INDEX(Equipamentos!$D$6:$D$405,MATCH($D392,Equipamentos!$A$6:$A$405,0)),0))</f>
        <v/>
      </c>
      <c r="M392" s="19" t="n"/>
      <c r="N392" s="16" t="n"/>
      <c r="O392" s="19" t="n"/>
      <c r="P392" s="19">
        <f>IF($A392="","",N(K392)+N(L392)+N(M392))</f>
        <v/>
      </c>
      <c r="Q392" s="19">
        <f>IF($A392="","",P392-N(O392))</f>
        <v/>
      </c>
      <c r="R392" s="16">
        <f>IF(OR($A392="",F392=""),"",IF(H392&lt;&gt;"",IF(Q392&gt;0,"DEVOLVIDO, A RECEBER","ENCERRADO"),IF(G392="","EM LOCAÇÃO",IF(TODAY()&gt;G392,"ATRASADO",IF(G392-TODAY()&lt;=3,"DEVOLVE EM 3 DIAS","EM LOCAÇÃO")))))</f>
        <v/>
      </c>
      <c r="S392" s="16" t="n"/>
    </row>
    <row r="393">
      <c r="A393" s="16" t="n"/>
      <c r="B393" s="16" t="n"/>
      <c r="C393" s="16" t="n"/>
      <c r="D393" s="16" t="n"/>
      <c r="E393" s="16">
        <f>IF($D393="","",IFERROR(INDEX(Equipamentos!$B$6:$B$405,MATCH($D393,Equipamentos!$A$6:$A$405,0)),"Código não cadastrado"))</f>
        <v/>
      </c>
      <c r="F393" s="17" t="n"/>
      <c r="G393" s="17" t="n"/>
      <c r="H393" s="17" t="n"/>
      <c r="I393" s="18">
        <f>IF(OR(F393="",G393=""),"",G393-F393)</f>
        <v/>
      </c>
      <c r="J393" s="18">
        <f>IF(OR(F393="",G393=""),"",MAX(0,IF(H393&lt;&gt;"",H393,TODAY())-G393))</f>
        <v/>
      </c>
      <c r="K393" s="19" t="n"/>
      <c r="L393" s="19">
        <f>IF(J393="","",J393*IFERROR(INDEX(Equipamentos!$D$6:$D$405,MATCH($D393,Equipamentos!$A$6:$A$405,0)),0))</f>
        <v/>
      </c>
      <c r="M393" s="19" t="n"/>
      <c r="N393" s="16" t="n"/>
      <c r="O393" s="19" t="n"/>
      <c r="P393" s="19">
        <f>IF($A393="","",N(K393)+N(L393)+N(M393))</f>
        <v/>
      </c>
      <c r="Q393" s="19">
        <f>IF($A393="","",P393-N(O393))</f>
        <v/>
      </c>
      <c r="R393" s="16">
        <f>IF(OR($A393="",F393=""),"",IF(H393&lt;&gt;"",IF(Q393&gt;0,"DEVOLVIDO, A RECEBER","ENCERRADO"),IF(G393="","EM LOCAÇÃO",IF(TODAY()&gt;G393,"ATRASADO",IF(G393-TODAY()&lt;=3,"DEVOLVE EM 3 DIAS","EM LOCAÇÃO")))))</f>
        <v/>
      </c>
      <c r="S393" s="16" t="n"/>
    </row>
    <row r="394">
      <c r="A394" s="16" t="n"/>
      <c r="B394" s="16" t="n"/>
      <c r="C394" s="16" t="n"/>
      <c r="D394" s="16" t="n"/>
      <c r="E394" s="16">
        <f>IF($D394="","",IFERROR(INDEX(Equipamentos!$B$6:$B$405,MATCH($D394,Equipamentos!$A$6:$A$405,0)),"Código não cadastrado"))</f>
        <v/>
      </c>
      <c r="F394" s="17" t="n"/>
      <c r="G394" s="17" t="n"/>
      <c r="H394" s="17" t="n"/>
      <c r="I394" s="18">
        <f>IF(OR(F394="",G394=""),"",G394-F394)</f>
        <v/>
      </c>
      <c r="J394" s="18">
        <f>IF(OR(F394="",G394=""),"",MAX(0,IF(H394&lt;&gt;"",H394,TODAY())-G394))</f>
        <v/>
      </c>
      <c r="K394" s="19" t="n"/>
      <c r="L394" s="19">
        <f>IF(J394="","",J394*IFERROR(INDEX(Equipamentos!$D$6:$D$405,MATCH($D394,Equipamentos!$A$6:$A$405,0)),0))</f>
        <v/>
      </c>
      <c r="M394" s="19" t="n"/>
      <c r="N394" s="16" t="n"/>
      <c r="O394" s="19" t="n"/>
      <c r="P394" s="19">
        <f>IF($A394="","",N(K394)+N(L394)+N(M394))</f>
        <v/>
      </c>
      <c r="Q394" s="19">
        <f>IF($A394="","",P394-N(O394))</f>
        <v/>
      </c>
      <c r="R394" s="16">
        <f>IF(OR($A394="",F394=""),"",IF(H394&lt;&gt;"",IF(Q394&gt;0,"DEVOLVIDO, A RECEBER","ENCERRADO"),IF(G394="","EM LOCAÇÃO",IF(TODAY()&gt;G394,"ATRASADO",IF(G394-TODAY()&lt;=3,"DEVOLVE EM 3 DIAS","EM LOCAÇÃO")))))</f>
        <v/>
      </c>
      <c r="S394" s="16" t="n"/>
    </row>
    <row r="395">
      <c r="A395" s="16" t="n"/>
      <c r="B395" s="16" t="n"/>
      <c r="C395" s="16" t="n"/>
      <c r="D395" s="16" t="n"/>
      <c r="E395" s="16">
        <f>IF($D395="","",IFERROR(INDEX(Equipamentos!$B$6:$B$405,MATCH($D395,Equipamentos!$A$6:$A$405,0)),"Código não cadastrado"))</f>
        <v/>
      </c>
      <c r="F395" s="17" t="n"/>
      <c r="G395" s="17" t="n"/>
      <c r="H395" s="17" t="n"/>
      <c r="I395" s="18">
        <f>IF(OR(F395="",G395=""),"",G395-F395)</f>
        <v/>
      </c>
      <c r="J395" s="18">
        <f>IF(OR(F395="",G395=""),"",MAX(0,IF(H395&lt;&gt;"",H395,TODAY())-G395))</f>
        <v/>
      </c>
      <c r="K395" s="19" t="n"/>
      <c r="L395" s="19">
        <f>IF(J395="","",J395*IFERROR(INDEX(Equipamentos!$D$6:$D$405,MATCH($D395,Equipamentos!$A$6:$A$405,0)),0))</f>
        <v/>
      </c>
      <c r="M395" s="19" t="n"/>
      <c r="N395" s="16" t="n"/>
      <c r="O395" s="19" t="n"/>
      <c r="P395" s="19">
        <f>IF($A395="","",N(K395)+N(L395)+N(M395))</f>
        <v/>
      </c>
      <c r="Q395" s="19">
        <f>IF($A395="","",P395-N(O395))</f>
        <v/>
      </c>
      <c r="R395" s="16">
        <f>IF(OR($A395="",F395=""),"",IF(H395&lt;&gt;"",IF(Q395&gt;0,"DEVOLVIDO, A RECEBER","ENCERRADO"),IF(G395="","EM LOCAÇÃO",IF(TODAY()&gt;G395,"ATRASADO",IF(G395-TODAY()&lt;=3,"DEVOLVE EM 3 DIAS","EM LOCAÇÃO")))))</f>
        <v/>
      </c>
      <c r="S395" s="16" t="n"/>
    </row>
    <row r="396">
      <c r="A396" s="16" t="n"/>
      <c r="B396" s="16" t="n"/>
      <c r="C396" s="16" t="n"/>
      <c r="D396" s="16" t="n"/>
      <c r="E396" s="16">
        <f>IF($D396="","",IFERROR(INDEX(Equipamentos!$B$6:$B$405,MATCH($D396,Equipamentos!$A$6:$A$405,0)),"Código não cadastrado"))</f>
        <v/>
      </c>
      <c r="F396" s="17" t="n"/>
      <c r="G396" s="17" t="n"/>
      <c r="H396" s="17" t="n"/>
      <c r="I396" s="18">
        <f>IF(OR(F396="",G396=""),"",G396-F396)</f>
        <v/>
      </c>
      <c r="J396" s="18">
        <f>IF(OR(F396="",G396=""),"",MAX(0,IF(H396&lt;&gt;"",H396,TODAY())-G396))</f>
        <v/>
      </c>
      <c r="K396" s="19" t="n"/>
      <c r="L396" s="19">
        <f>IF(J396="","",J396*IFERROR(INDEX(Equipamentos!$D$6:$D$405,MATCH($D396,Equipamentos!$A$6:$A$405,0)),0))</f>
        <v/>
      </c>
      <c r="M396" s="19" t="n"/>
      <c r="N396" s="16" t="n"/>
      <c r="O396" s="19" t="n"/>
      <c r="P396" s="19">
        <f>IF($A396="","",N(K396)+N(L396)+N(M396))</f>
        <v/>
      </c>
      <c r="Q396" s="19">
        <f>IF($A396="","",P396-N(O396))</f>
        <v/>
      </c>
      <c r="R396" s="16">
        <f>IF(OR($A396="",F396=""),"",IF(H396&lt;&gt;"",IF(Q396&gt;0,"DEVOLVIDO, A RECEBER","ENCERRADO"),IF(G396="","EM LOCAÇÃO",IF(TODAY()&gt;G396,"ATRASADO",IF(G396-TODAY()&lt;=3,"DEVOLVE EM 3 DIAS","EM LOCAÇÃO")))))</f>
        <v/>
      </c>
      <c r="S396" s="16" t="n"/>
    </row>
    <row r="397">
      <c r="A397" s="16" t="n"/>
      <c r="B397" s="16" t="n"/>
      <c r="C397" s="16" t="n"/>
      <c r="D397" s="16" t="n"/>
      <c r="E397" s="16">
        <f>IF($D397="","",IFERROR(INDEX(Equipamentos!$B$6:$B$405,MATCH($D397,Equipamentos!$A$6:$A$405,0)),"Código não cadastrado"))</f>
        <v/>
      </c>
      <c r="F397" s="17" t="n"/>
      <c r="G397" s="17" t="n"/>
      <c r="H397" s="17" t="n"/>
      <c r="I397" s="18">
        <f>IF(OR(F397="",G397=""),"",G397-F397)</f>
        <v/>
      </c>
      <c r="J397" s="18">
        <f>IF(OR(F397="",G397=""),"",MAX(0,IF(H397&lt;&gt;"",H397,TODAY())-G397))</f>
        <v/>
      </c>
      <c r="K397" s="19" t="n"/>
      <c r="L397" s="19">
        <f>IF(J397="","",J397*IFERROR(INDEX(Equipamentos!$D$6:$D$405,MATCH($D397,Equipamentos!$A$6:$A$405,0)),0))</f>
        <v/>
      </c>
      <c r="M397" s="19" t="n"/>
      <c r="N397" s="16" t="n"/>
      <c r="O397" s="19" t="n"/>
      <c r="P397" s="19">
        <f>IF($A397="","",N(K397)+N(L397)+N(M397))</f>
        <v/>
      </c>
      <c r="Q397" s="19">
        <f>IF($A397="","",P397-N(O397))</f>
        <v/>
      </c>
      <c r="R397" s="16">
        <f>IF(OR($A397="",F397=""),"",IF(H397&lt;&gt;"",IF(Q397&gt;0,"DEVOLVIDO, A RECEBER","ENCERRADO"),IF(G397="","EM LOCAÇÃO",IF(TODAY()&gt;G397,"ATRASADO",IF(G397-TODAY()&lt;=3,"DEVOLVE EM 3 DIAS","EM LOCAÇÃO")))))</f>
        <v/>
      </c>
      <c r="S397" s="16" t="n"/>
    </row>
    <row r="398">
      <c r="A398" s="16" t="n"/>
      <c r="B398" s="16" t="n"/>
      <c r="C398" s="16" t="n"/>
      <c r="D398" s="16" t="n"/>
      <c r="E398" s="16">
        <f>IF($D398="","",IFERROR(INDEX(Equipamentos!$B$6:$B$405,MATCH($D398,Equipamentos!$A$6:$A$405,0)),"Código não cadastrado"))</f>
        <v/>
      </c>
      <c r="F398" s="17" t="n"/>
      <c r="G398" s="17" t="n"/>
      <c r="H398" s="17" t="n"/>
      <c r="I398" s="18">
        <f>IF(OR(F398="",G398=""),"",G398-F398)</f>
        <v/>
      </c>
      <c r="J398" s="18">
        <f>IF(OR(F398="",G398=""),"",MAX(0,IF(H398&lt;&gt;"",H398,TODAY())-G398))</f>
        <v/>
      </c>
      <c r="K398" s="19" t="n"/>
      <c r="L398" s="19">
        <f>IF(J398="","",J398*IFERROR(INDEX(Equipamentos!$D$6:$D$405,MATCH($D398,Equipamentos!$A$6:$A$405,0)),0))</f>
        <v/>
      </c>
      <c r="M398" s="19" t="n"/>
      <c r="N398" s="16" t="n"/>
      <c r="O398" s="19" t="n"/>
      <c r="P398" s="19">
        <f>IF($A398="","",N(K398)+N(L398)+N(M398))</f>
        <v/>
      </c>
      <c r="Q398" s="19">
        <f>IF($A398="","",P398-N(O398))</f>
        <v/>
      </c>
      <c r="R398" s="16">
        <f>IF(OR($A398="",F398=""),"",IF(H398&lt;&gt;"",IF(Q398&gt;0,"DEVOLVIDO, A RECEBER","ENCERRADO"),IF(G398="","EM LOCAÇÃO",IF(TODAY()&gt;G398,"ATRASADO",IF(G398-TODAY()&lt;=3,"DEVOLVE EM 3 DIAS","EM LOCAÇÃO")))))</f>
        <v/>
      </c>
      <c r="S398" s="16" t="n"/>
    </row>
    <row r="399">
      <c r="A399" s="16" t="n"/>
      <c r="B399" s="16" t="n"/>
      <c r="C399" s="16" t="n"/>
      <c r="D399" s="16" t="n"/>
      <c r="E399" s="16">
        <f>IF($D399="","",IFERROR(INDEX(Equipamentos!$B$6:$B$405,MATCH($D399,Equipamentos!$A$6:$A$405,0)),"Código não cadastrado"))</f>
        <v/>
      </c>
      <c r="F399" s="17" t="n"/>
      <c r="G399" s="17" t="n"/>
      <c r="H399" s="17" t="n"/>
      <c r="I399" s="18">
        <f>IF(OR(F399="",G399=""),"",G399-F399)</f>
        <v/>
      </c>
      <c r="J399" s="18">
        <f>IF(OR(F399="",G399=""),"",MAX(0,IF(H399&lt;&gt;"",H399,TODAY())-G399))</f>
        <v/>
      </c>
      <c r="K399" s="19" t="n"/>
      <c r="L399" s="19">
        <f>IF(J399="","",J399*IFERROR(INDEX(Equipamentos!$D$6:$D$405,MATCH($D399,Equipamentos!$A$6:$A$405,0)),0))</f>
        <v/>
      </c>
      <c r="M399" s="19" t="n"/>
      <c r="N399" s="16" t="n"/>
      <c r="O399" s="19" t="n"/>
      <c r="P399" s="19">
        <f>IF($A399="","",N(K399)+N(L399)+N(M399))</f>
        <v/>
      </c>
      <c r="Q399" s="19">
        <f>IF($A399="","",P399-N(O399))</f>
        <v/>
      </c>
      <c r="R399" s="16">
        <f>IF(OR($A399="",F399=""),"",IF(H399&lt;&gt;"",IF(Q399&gt;0,"DEVOLVIDO, A RECEBER","ENCERRADO"),IF(G399="","EM LOCAÇÃO",IF(TODAY()&gt;G399,"ATRASADO",IF(G399-TODAY()&lt;=3,"DEVOLVE EM 3 DIAS","EM LOCAÇÃO")))))</f>
        <v/>
      </c>
      <c r="S399" s="16" t="n"/>
    </row>
    <row r="400">
      <c r="A400" s="16" t="n"/>
      <c r="B400" s="16" t="n"/>
      <c r="C400" s="16" t="n"/>
      <c r="D400" s="16" t="n"/>
      <c r="E400" s="16">
        <f>IF($D400="","",IFERROR(INDEX(Equipamentos!$B$6:$B$405,MATCH($D400,Equipamentos!$A$6:$A$405,0)),"Código não cadastrado"))</f>
        <v/>
      </c>
      <c r="F400" s="17" t="n"/>
      <c r="G400" s="17" t="n"/>
      <c r="H400" s="17" t="n"/>
      <c r="I400" s="18">
        <f>IF(OR(F400="",G400=""),"",G400-F400)</f>
        <v/>
      </c>
      <c r="J400" s="18">
        <f>IF(OR(F400="",G400=""),"",MAX(0,IF(H400&lt;&gt;"",H400,TODAY())-G400))</f>
        <v/>
      </c>
      <c r="K400" s="19" t="n"/>
      <c r="L400" s="19">
        <f>IF(J400="","",J400*IFERROR(INDEX(Equipamentos!$D$6:$D$405,MATCH($D400,Equipamentos!$A$6:$A$405,0)),0))</f>
        <v/>
      </c>
      <c r="M400" s="19" t="n"/>
      <c r="N400" s="16" t="n"/>
      <c r="O400" s="19" t="n"/>
      <c r="P400" s="19">
        <f>IF($A400="","",N(K400)+N(L400)+N(M400))</f>
        <v/>
      </c>
      <c r="Q400" s="19">
        <f>IF($A400="","",P400-N(O400))</f>
        <v/>
      </c>
      <c r="R400" s="16">
        <f>IF(OR($A400="",F400=""),"",IF(H400&lt;&gt;"",IF(Q400&gt;0,"DEVOLVIDO, A RECEBER","ENCERRADO"),IF(G400="","EM LOCAÇÃO",IF(TODAY()&gt;G400,"ATRASADO",IF(G400-TODAY()&lt;=3,"DEVOLVE EM 3 DIAS","EM LOCAÇÃO")))))</f>
        <v/>
      </c>
      <c r="S400" s="16" t="n"/>
    </row>
    <row r="401">
      <c r="A401" s="16" t="n"/>
      <c r="B401" s="16" t="n"/>
      <c r="C401" s="16" t="n"/>
      <c r="D401" s="16" t="n"/>
      <c r="E401" s="16">
        <f>IF($D401="","",IFERROR(INDEX(Equipamentos!$B$6:$B$405,MATCH($D401,Equipamentos!$A$6:$A$405,0)),"Código não cadastrado"))</f>
        <v/>
      </c>
      <c r="F401" s="17" t="n"/>
      <c r="G401" s="17" t="n"/>
      <c r="H401" s="17" t="n"/>
      <c r="I401" s="18">
        <f>IF(OR(F401="",G401=""),"",G401-F401)</f>
        <v/>
      </c>
      <c r="J401" s="18">
        <f>IF(OR(F401="",G401=""),"",MAX(0,IF(H401&lt;&gt;"",H401,TODAY())-G401))</f>
        <v/>
      </c>
      <c r="K401" s="19" t="n"/>
      <c r="L401" s="19">
        <f>IF(J401="","",J401*IFERROR(INDEX(Equipamentos!$D$6:$D$405,MATCH($D401,Equipamentos!$A$6:$A$405,0)),0))</f>
        <v/>
      </c>
      <c r="M401" s="19" t="n"/>
      <c r="N401" s="16" t="n"/>
      <c r="O401" s="19" t="n"/>
      <c r="P401" s="19">
        <f>IF($A401="","",N(K401)+N(L401)+N(M401))</f>
        <v/>
      </c>
      <c r="Q401" s="19">
        <f>IF($A401="","",P401-N(O401))</f>
        <v/>
      </c>
      <c r="R401" s="16">
        <f>IF(OR($A401="",F401=""),"",IF(H401&lt;&gt;"",IF(Q401&gt;0,"DEVOLVIDO, A RECEBER","ENCERRADO"),IF(G401="","EM LOCAÇÃO",IF(TODAY()&gt;G401,"ATRASADO",IF(G401-TODAY()&lt;=3,"DEVOLVE EM 3 DIAS","EM LOCAÇÃO")))))</f>
        <v/>
      </c>
      <c r="S401" s="16" t="n"/>
    </row>
    <row r="402">
      <c r="A402" s="16" t="n"/>
      <c r="B402" s="16" t="n"/>
      <c r="C402" s="16" t="n"/>
      <c r="D402" s="16" t="n"/>
      <c r="E402" s="16">
        <f>IF($D402="","",IFERROR(INDEX(Equipamentos!$B$6:$B$405,MATCH($D402,Equipamentos!$A$6:$A$405,0)),"Código não cadastrado"))</f>
        <v/>
      </c>
      <c r="F402" s="17" t="n"/>
      <c r="G402" s="17" t="n"/>
      <c r="H402" s="17" t="n"/>
      <c r="I402" s="18">
        <f>IF(OR(F402="",G402=""),"",G402-F402)</f>
        <v/>
      </c>
      <c r="J402" s="18">
        <f>IF(OR(F402="",G402=""),"",MAX(0,IF(H402&lt;&gt;"",H402,TODAY())-G402))</f>
        <v/>
      </c>
      <c r="K402" s="19" t="n"/>
      <c r="L402" s="19">
        <f>IF(J402="","",J402*IFERROR(INDEX(Equipamentos!$D$6:$D$405,MATCH($D402,Equipamentos!$A$6:$A$405,0)),0))</f>
        <v/>
      </c>
      <c r="M402" s="19" t="n"/>
      <c r="N402" s="16" t="n"/>
      <c r="O402" s="19" t="n"/>
      <c r="P402" s="19">
        <f>IF($A402="","",N(K402)+N(L402)+N(M402))</f>
        <v/>
      </c>
      <c r="Q402" s="19">
        <f>IF($A402="","",P402-N(O402))</f>
        <v/>
      </c>
      <c r="R402" s="16">
        <f>IF(OR($A402="",F402=""),"",IF(H402&lt;&gt;"",IF(Q402&gt;0,"DEVOLVIDO, A RECEBER","ENCERRADO"),IF(G402="","EM LOCAÇÃO",IF(TODAY()&gt;G402,"ATRASADO",IF(G402-TODAY()&lt;=3,"DEVOLVE EM 3 DIAS","EM LOCAÇÃO")))))</f>
        <v/>
      </c>
      <c r="S402" s="16" t="n"/>
    </row>
    <row r="403">
      <c r="A403" s="16" t="n"/>
      <c r="B403" s="16" t="n"/>
      <c r="C403" s="16" t="n"/>
      <c r="D403" s="16" t="n"/>
      <c r="E403" s="16">
        <f>IF($D403="","",IFERROR(INDEX(Equipamentos!$B$6:$B$405,MATCH($D403,Equipamentos!$A$6:$A$405,0)),"Código não cadastrado"))</f>
        <v/>
      </c>
      <c r="F403" s="17" t="n"/>
      <c r="G403" s="17" t="n"/>
      <c r="H403" s="17" t="n"/>
      <c r="I403" s="18">
        <f>IF(OR(F403="",G403=""),"",G403-F403)</f>
        <v/>
      </c>
      <c r="J403" s="18">
        <f>IF(OR(F403="",G403=""),"",MAX(0,IF(H403&lt;&gt;"",H403,TODAY())-G403))</f>
        <v/>
      </c>
      <c r="K403" s="19" t="n"/>
      <c r="L403" s="19">
        <f>IF(J403="","",J403*IFERROR(INDEX(Equipamentos!$D$6:$D$405,MATCH($D403,Equipamentos!$A$6:$A$405,0)),0))</f>
        <v/>
      </c>
      <c r="M403" s="19" t="n"/>
      <c r="N403" s="16" t="n"/>
      <c r="O403" s="19" t="n"/>
      <c r="P403" s="19">
        <f>IF($A403="","",N(K403)+N(L403)+N(M403))</f>
        <v/>
      </c>
      <c r="Q403" s="19">
        <f>IF($A403="","",P403-N(O403))</f>
        <v/>
      </c>
      <c r="R403" s="16">
        <f>IF(OR($A403="",F403=""),"",IF(H403&lt;&gt;"",IF(Q403&gt;0,"DEVOLVIDO, A RECEBER","ENCERRADO"),IF(G403="","EM LOCAÇÃO",IF(TODAY()&gt;G403,"ATRASADO",IF(G403-TODAY()&lt;=3,"DEVOLVE EM 3 DIAS","EM LOCAÇÃO")))))</f>
        <v/>
      </c>
      <c r="S403" s="16" t="n"/>
    </row>
    <row r="404">
      <c r="A404" s="16" t="n"/>
      <c r="B404" s="16" t="n"/>
      <c r="C404" s="16" t="n"/>
      <c r="D404" s="16" t="n"/>
      <c r="E404" s="16">
        <f>IF($D404="","",IFERROR(INDEX(Equipamentos!$B$6:$B$405,MATCH($D404,Equipamentos!$A$6:$A$405,0)),"Código não cadastrado"))</f>
        <v/>
      </c>
      <c r="F404" s="17" t="n"/>
      <c r="G404" s="17" t="n"/>
      <c r="H404" s="17" t="n"/>
      <c r="I404" s="18">
        <f>IF(OR(F404="",G404=""),"",G404-F404)</f>
        <v/>
      </c>
      <c r="J404" s="18">
        <f>IF(OR(F404="",G404=""),"",MAX(0,IF(H404&lt;&gt;"",H404,TODAY())-G404))</f>
        <v/>
      </c>
      <c r="K404" s="19" t="n"/>
      <c r="L404" s="19">
        <f>IF(J404="","",J404*IFERROR(INDEX(Equipamentos!$D$6:$D$405,MATCH($D404,Equipamentos!$A$6:$A$405,0)),0))</f>
        <v/>
      </c>
      <c r="M404" s="19" t="n"/>
      <c r="N404" s="16" t="n"/>
      <c r="O404" s="19" t="n"/>
      <c r="P404" s="19">
        <f>IF($A404="","",N(K404)+N(L404)+N(M404))</f>
        <v/>
      </c>
      <c r="Q404" s="19">
        <f>IF($A404="","",P404-N(O404))</f>
        <v/>
      </c>
      <c r="R404" s="16">
        <f>IF(OR($A404="",F404=""),"",IF(H404&lt;&gt;"",IF(Q404&gt;0,"DEVOLVIDO, A RECEBER","ENCERRADO"),IF(G404="","EM LOCAÇÃO",IF(TODAY()&gt;G404,"ATRASADO",IF(G404-TODAY()&lt;=3,"DEVOLVE EM 3 DIAS","EM LOCAÇÃO")))))</f>
        <v/>
      </c>
      <c r="S404" s="16" t="n"/>
    </row>
    <row r="405">
      <c r="A405" s="16" t="n"/>
      <c r="B405" s="16" t="n"/>
      <c r="C405" s="16" t="n"/>
      <c r="D405" s="16" t="n"/>
      <c r="E405" s="16">
        <f>IF($D405="","",IFERROR(INDEX(Equipamentos!$B$6:$B$405,MATCH($D405,Equipamentos!$A$6:$A$405,0)),"Código não cadastrado"))</f>
        <v/>
      </c>
      <c r="F405" s="17" t="n"/>
      <c r="G405" s="17" t="n"/>
      <c r="H405" s="17" t="n"/>
      <c r="I405" s="18">
        <f>IF(OR(F405="",G405=""),"",G405-F405)</f>
        <v/>
      </c>
      <c r="J405" s="18">
        <f>IF(OR(F405="",G405=""),"",MAX(0,IF(H405&lt;&gt;"",H405,TODAY())-G405))</f>
        <v/>
      </c>
      <c r="K405" s="19" t="n"/>
      <c r="L405" s="19">
        <f>IF(J405="","",J405*IFERROR(INDEX(Equipamentos!$D$6:$D$405,MATCH($D405,Equipamentos!$A$6:$A$405,0)),0))</f>
        <v/>
      </c>
      <c r="M405" s="19" t="n"/>
      <c r="N405" s="16" t="n"/>
      <c r="O405" s="19" t="n"/>
      <c r="P405" s="19">
        <f>IF($A405="","",N(K405)+N(L405)+N(M405))</f>
        <v/>
      </c>
      <c r="Q405" s="19">
        <f>IF($A405="","",P405-N(O405))</f>
        <v/>
      </c>
      <c r="R405" s="16">
        <f>IF(OR($A405="",F405=""),"",IF(H405&lt;&gt;"",IF(Q405&gt;0,"DEVOLVIDO, A RECEBER","ENCERRADO"),IF(G405="","EM LOCAÇÃO",IF(TODAY()&gt;G405,"ATRASADO",IF(G405-TODAY()&lt;=3,"DEVOLVE EM 3 DIAS","EM LOCAÇÃO")))))</f>
        <v/>
      </c>
      <c r="S405" s="16" t="n"/>
    </row>
    <row r="406">
      <c r="A406" s="16" t="n"/>
      <c r="B406" s="16" t="n"/>
      <c r="C406" s="16" t="n"/>
      <c r="D406" s="16" t="n"/>
      <c r="E406" s="16">
        <f>IF($D406="","",IFERROR(INDEX(Equipamentos!$B$6:$B$405,MATCH($D406,Equipamentos!$A$6:$A$405,0)),"Código não cadastrado"))</f>
        <v/>
      </c>
      <c r="F406" s="17" t="n"/>
      <c r="G406" s="17" t="n"/>
      <c r="H406" s="17" t="n"/>
      <c r="I406" s="18">
        <f>IF(OR(F406="",G406=""),"",G406-F406)</f>
        <v/>
      </c>
      <c r="J406" s="18">
        <f>IF(OR(F406="",G406=""),"",MAX(0,IF(H406&lt;&gt;"",H406,TODAY())-G406))</f>
        <v/>
      </c>
      <c r="K406" s="19" t="n"/>
      <c r="L406" s="19">
        <f>IF(J406="","",J406*IFERROR(INDEX(Equipamentos!$D$6:$D$405,MATCH($D406,Equipamentos!$A$6:$A$405,0)),0))</f>
        <v/>
      </c>
      <c r="M406" s="19" t="n"/>
      <c r="N406" s="16" t="n"/>
      <c r="O406" s="19" t="n"/>
      <c r="P406" s="19">
        <f>IF($A406="","",N(K406)+N(L406)+N(M406))</f>
        <v/>
      </c>
      <c r="Q406" s="19">
        <f>IF($A406="","",P406-N(O406))</f>
        <v/>
      </c>
      <c r="R406" s="16">
        <f>IF(OR($A406="",F406=""),"",IF(H406&lt;&gt;"",IF(Q406&gt;0,"DEVOLVIDO, A RECEBER","ENCERRADO"),IF(G406="","EM LOCAÇÃO",IF(TODAY()&gt;G406,"ATRASADO",IF(G406-TODAY()&lt;=3,"DEVOLVE EM 3 DIAS","EM LOCAÇÃO")))))</f>
        <v/>
      </c>
      <c r="S406" s="16" t="n"/>
    </row>
    <row r="407">
      <c r="A407" s="16" t="n"/>
      <c r="B407" s="16" t="n"/>
      <c r="C407" s="16" t="n"/>
      <c r="D407" s="16" t="n"/>
      <c r="E407" s="16">
        <f>IF($D407="","",IFERROR(INDEX(Equipamentos!$B$6:$B$405,MATCH($D407,Equipamentos!$A$6:$A$405,0)),"Código não cadastrado"))</f>
        <v/>
      </c>
      <c r="F407" s="17" t="n"/>
      <c r="G407" s="17" t="n"/>
      <c r="H407" s="17" t="n"/>
      <c r="I407" s="18">
        <f>IF(OR(F407="",G407=""),"",G407-F407)</f>
        <v/>
      </c>
      <c r="J407" s="18">
        <f>IF(OR(F407="",G407=""),"",MAX(0,IF(H407&lt;&gt;"",H407,TODAY())-G407))</f>
        <v/>
      </c>
      <c r="K407" s="19" t="n"/>
      <c r="L407" s="19">
        <f>IF(J407="","",J407*IFERROR(INDEX(Equipamentos!$D$6:$D$405,MATCH($D407,Equipamentos!$A$6:$A$405,0)),0))</f>
        <v/>
      </c>
      <c r="M407" s="19" t="n"/>
      <c r="N407" s="16" t="n"/>
      <c r="O407" s="19" t="n"/>
      <c r="P407" s="19">
        <f>IF($A407="","",N(K407)+N(L407)+N(M407))</f>
        <v/>
      </c>
      <c r="Q407" s="19">
        <f>IF($A407="","",P407-N(O407))</f>
        <v/>
      </c>
      <c r="R407" s="16">
        <f>IF(OR($A407="",F407=""),"",IF(H407&lt;&gt;"",IF(Q407&gt;0,"DEVOLVIDO, A RECEBER","ENCERRADO"),IF(G407="","EM LOCAÇÃO",IF(TODAY()&gt;G407,"ATRASADO",IF(G407-TODAY()&lt;=3,"DEVOLVE EM 3 DIAS","EM LOCAÇÃO")))))</f>
        <v/>
      </c>
      <c r="S407" s="16" t="n"/>
    </row>
    <row r="408">
      <c r="A408" s="16" t="n"/>
      <c r="B408" s="16" t="n"/>
      <c r="C408" s="16" t="n"/>
      <c r="D408" s="16" t="n"/>
      <c r="E408" s="16">
        <f>IF($D408="","",IFERROR(INDEX(Equipamentos!$B$6:$B$405,MATCH($D408,Equipamentos!$A$6:$A$405,0)),"Código não cadastrado"))</f>
        <v/>
      </c>
      <c r="F408" s="17" t="n"/>
      <c r="G408" s="17" t="n"/>
      <c r="H408" s="17" t="n"/>
      <c r="I408" s="18">
        <f>IF(OR(F408="",G408=""),"",G408-F408)</f>
        <v/>
      </c>
      <c r="J408" s="18">
        <f>IF(OR(F408="",G408=""),"",MAX(0,IF(H408&lt;&gt;"",H408,TODAY())-G408))</f>
        <v/>
      </c>
      <c r="K408" s="19" t="n"/>
      <c r="L408" s="19">
        <f>IF(J408="","",J408*IFERROR(INDEX(Equipamentos!$D$6:$D$405,MATCH($D408,Equipamentos!$A$6:$A$405,0)),0))</f>
        <v/>
      </c>
      <c r="M408" s="19" t="n"/>
      <c r="N408" s="16" t="n"/>
      <c r="O408" s="19" t="n"/>
      <c r="P408" s="19">
        <f>IF($A408="","",N(K408)+N(L408)+N(M408))</f>
        <v/>
      </c>
      <c r="Q408" s="19">
        <f>IF($A408="","",P408-N(O408))</f>
        <v/>
      </c>
      <c r="R408" s="16">
        <f>IF(OR($A408="",F408=""),"",IF(H408&lt;&gt;"",IF(Q408&gt;0,"DEVOLVIDO, A RECEBER","ENCERRADO"),IF(G408="","EM LOCAÇÃO",IF(TODAY()&gt;G408,"ATRASADO",IF(G408-TODAY()&lt;=3,"DEVOLVE EM 3 DIAS","EM LOCAÇÃO")))))</f>
        <v/>
      </c>
      <c r="S408" s="16" t="n"/>
    </row>
    <row r="409">
      <c r="A409" s="16" t="n"/>
      <c r="B409" s="16" t="n"/>
      <c r="C409" s="16" t="n"/>
      <c r="D409" s="16" t="n"/>
      <c r="E409" s="16">
        <f>IF($D409="","",IFERROR(INDEX(Equipamentos!$B$6:$B$405,MATCH($D409,Equipamentos!$A$6:$A$405,0)),"Código não cadastrado"))</f>
        <v/>
      </c>
      <c r="F409" s="17" t="n"/>
      <c r="G409" s="17" t="n"/>
      <c r="H409" s="17" t="n"/>
      <c r="I409" s="18">
        <f>IF(OR(F409="",G409=""),"",G409-F409)</f>
        <v/>
      </c>
      <c r="J409" s="18">
        <f>IF(OR(F409="",G409=""),"",MAX(0,IF(H409&lt;&gt;"",H409,TODAY())-G409))</f>
        <v/>
      </c>
      <c r="K409" s="19" t="n"/>
      <c r="L409" s="19">
        <f>IF(J409="","",J409*IFERROR(INDEX(Equipamentos!$D$6:$D$405,MATCH($D409,Equipamentos!$A$6:$A$405,0)),0))</f>
        <v/>
      </c>
      <c r="M409" s="19" t="n"/>
      <c r="N409" s="16" t="n"/>
      <c r="O409" s="19" t="n"/>
      <c r="P409" s="19">
        <f>IF($A409="","",N(K409)+N(L409)+N(M409))</f>
        <v/>
      </c>
      <c r="Q409" s="19">
        <f>IF($A409="","",P409-N(O409))</f>
        <v/>
      </c>
      <c r="R409" s="16">
        <f>IF(OR($A409="",F409=""),"",IF(H409&lt;&gt;"",IF(Q409&gt;0,"DEVOLVIDO, A RECEBER","ENCERRADO"),IF(G409="","EM LOCAÇÃO",IF(TODAY()&gt;G409,"ATRASADO",IF(G409-TODAY()&lt;=3,"DEVOLVE EM 3 DIAS","EM LOCAÇÃO")))))</f>
        <v/>
      </c>
      <c r="S409" s="16" t="n"/>
    </row>
    <row r="410">
      <c r="A410" s="16" t="n"/>
      <c r="B410" s="16" t="n"/>
      <c r="C410" s="16" t="n"/>
      <c r="D410" s="16" t="n"/>
      <c r="E410" s="16">
        <f>IF($D410="","",IFERROR(INDEX(Equipamentos!$B$6:$B$405,MATCH($D410,Equipamentos!$A$6:$A$405,0)),"Código não cadastrado"))</f>
        <v/>
      </c>
      <c r="F410" s="17" t="n"/>
      <c r="G410" s="17" t="n"/>
      <c r="H410" s="17" t="n"/>
      <c r="I410" s="18">
        <f>IF(OR(F410="",G410=""),"",G410-F410)</f>
        <v/>
      </c>
      <c r="J410" s="18">
        <f>IF(OR(F410="",G410=""),"",MAX(0,IF(H410&lt;&gt;"",H410,TODAY())-G410))</f>
        <v/>
      </c>
      <c r="K410" s="19" t="n"/>
      <c r="L410" s="19">
        <f>IF(J410="","",J410*IFERROR(INDEX(Equipamentos!$D$6:$D$405,MATCH($D410,Equipamentos!$A$6:$A$405,0)),0))</f>
        <v/>
      </c>
      <c r="M410" s="19" t="n"/>
      <c r="N410" s="16" t="n"/>
      <c r="O410" s="19" t="n"/>
      <c r="P410" s="19">
        <f>IF($A410="","",N(K410)+N(L410)+N(M410))</f>
        <v/>
      </c>
      <c r="Q410" s="19">
        <f>IF($A410="","",P410-N(O410))</f>
        <v/>
      </c>
      <c r="R410" s="16">
        <f>IF(OR($A410="",F410=""),"",IF(H410&lt;&gt;"",IF(Q410&gt;0,"DEVOLVIDO, A RECEBER","ENCERRADO"),IF(G410="","EM LOCAÇÃO",IF(TODAY()&gt;G410,"ATRASADO",IF(G410-TODAY()&lt;=3,"DEVOLVE EM 3 DIAS","EM LOCAÇÃO")))))</f>
        <v/>
      </c>
      <c r="S410" s="16" t="n"/>
    </row>
    <row r="411">
      <c r="A411" s="16" t="n"/>
      <c r="B411" s="16" t="n"/>
      <c r="C411" s="16" t="n"/>
      <c r="D411" s="16" t="n"/>
      <c r="E411" s="16">
        <f>IF($D411="","",IFERROR(INDEX(Equipamentos!$B$6:$B$405,MATCH($D411,Equipamentos!$A$6:$A$405,0)),"Código não cadastrado"))</f>
        <v/>
      </c>
      <c r="F411" s="17" t="n"/>
      <c r="G411" s="17" t="n"/>
      <c r="H411" s="17" t="n"/>
      <c r="I411" s="18">
        <f>IF(OR(F411="",G411=""),"",G411-F411)</f>
        <v/>
      </c>
      <c r="J411" s="18">
        <f>IF(OR(F411="",G411=""),"",MAX(0,IF(H411&lt;&gt;"",H411,TODAY())-G411))</f>
        <v/>
      </c>
      <c r="K411" s="19" t="n"/>
      <c r="L411" s="19">
        <f>IF(J411="","",J411*IFERROR(INDEX(Equipamentos!$D$6:$D$405,MATCH($D411,Equipamentos!$A$6:$A$405,0)),0))</f>
        <v/>
      </c>
      <c r="M411" s="19" t="n"/>
      <c r="N411" s="16" t="n"/>
      <c r="O411" s="19" t="n"/>
      <c r="P411" s="19">
        <f>IF($A411="","",N(K411)+N(L411)+N(M411))</f>
        <v/>
      </c>
      <c r="Q411" s="19">
        <f>IF($A411="","",P411-N(O411))</f>
        <v/>
      </c>
      <c r="R411" s="16">
        <f>IF(OR($A411="",F411=""),"",IF(H411&lt;&gt;"",IF(Q411&gt;0,"DEVOLVIDO, A RECEBER","ENCERRADO"),IF(G411="","EM LOCAÇÃO",IF(TODAY()&gt;G411,"ATRASADO",IF(G411-TODAY()&lt;=3,"DEVOLVE EM 3 DIAS","EM LOCAÇÃO")))))</f>
        <v/>
      </c>
      <c r="S411" s="16" t="n"/>
    </row>
    <row r="412">
      <c r="A412" s="16" t="n"/>
      <c r="B412" s="16" t="n"/>
      <c r="C412" s="16" t="n"/>
      <c r="D412" s="16" t="n"/>
      <c r="E412" s="16">
        <f>IF($D412="","",IFERROR(INDEX(Equipamentos!$B$6:$B$405,MATCH($D412,Equipamentos!$A$6:$A$405,0)),"Código não cadastrado"))</f>
        <v/>
      </c>
      <c r="F412" s="17" t="n"/>
      <c r="G412" s="17" t="n"/>
      <c r="H412" s="17" t="n"/>
      <c r="I412" s="18">
        <f>IF(OR(F412="",G412=""),"",G412-F412)</f>
        <v/>
      </c>
      <c r="J412" s="18">
        <f>IF(OR(F412="",G412=""),"",MAX(0,IF(H412&lt;&gt;"",H412,TODAY())-G412))</f>
        <v/>
      </c>
      <c r="K412" s="19" t="n"/>
      <c r="L412" s="19">
        <f>IF(J412="","",J412*IFERROR(INDEX(Equipamentos!$D$6:$D$405,MATCH($D412,Equipamentos!$A$6:$A$405,0)),0))</f>
        <v/>
      </c>
      <c r="M412" s="19" t="n"/>
      <c r="N412" s="16" t="n"/>
      <c r="O412" s="19" t="n"/>
      <c r="P412" s="19">
        <f>IF($A412="","",N(K412)+N(L412)+N(M412))</f>
        <v/>
      </c>
      <c r="Q412" s="19">
        <f>IF($A412="","",P412-N(O412))</f>
        <v/>
      </c>
      <c r="R412" s="16">
        <f>IF(OR($A412="",F412=""),"",IF(H412&lt;&gt;"",IF(Q412&gt;0,"DEVOLVIDO, A RECEBER","ENCERRADO"),IF(G412="","EM LOCAÇÃO",IF(TODAY()&gt;G412,"ATRASADO",IF(G412-TODAY()&lt;=3,"DEVOLVE EM 3 DIAS","EM LOCAÇÃO")))))</f>
        <v/>
      </c>
      <c r="S412" s="16" t="n"/>
    </row>
    <row r="413">
      <c r="A413" s="16" t="n"/>
      <c r="B413" s="16" t="n"/>
      <c r="C413" s="16" t="n"/>
      <c r="D413" s="16" t="n"/>
      <c r="E413" s="16">
        <f>IF($D413="","",IFERROR(INDEX(Equipamentos!$B$6:$B$405,MATCH($D413,Equipamentos!$A$6:$A$405,0)),"Código não cadastrado"))</f>
        <v/>
      </c>
      <c r="F413" s="17" t="n"/>
      <c r="G413" s="17" t="n"/>
      <c r="H413" s="17" t="n"/>
      <c r="I413" s="18">
        <f>IF(OR(F413="",G413=""),"",G413-F413)</f>
        <v/>
      </c>
      <c r="J413" s="18">
        <f>IF(OR(F413="",G413=""),"",MAX(0,IF(H413&lt;&gt;"",H413,TODAY())-G413))</f>
        <v/>
      </c>
      <c r="K413" s="19" t="n"/>
      <c r="L413" s="19">
        <f>IF(J413="","",J413*IFERROR(INDEX(Equipamentos!$D$6:$D$405,MATCH($D413,Equipamentos!$A$6:$A$405,0)),0))</f>
        <v/>
      </c>
      <c r="M413" s="19" t="n"/>
      <c r="N413" s="16" t="n"/>
      <c r="O413" s="19" t="n"/>
      <c r="P413" s="19">
        <f>IF($A413="","",N(K413)+N(L413)+N(M413))</f>
        <v/>
      </c>
      <c r="Q413" s="19">
        <f>IF($A413="","",P413-N(O413))</f>
        <v/>
      </c>
      <c r="R413" s="16">
        <f>IF(OR($A413="",F413=""),"",IF(H413&lt;&gt;"",IF(Q413&gt;0,"DEVOLVIDO, A RECEBER","ENCERRADO"),IF(G413="","EM LOCAÇÃO",IF(TODAY()&gt;G413,"ATRASADO",IF(G413-TODAY()&lt;=3,"DEVOLVE EM 3 DIAS","EM LOCAÇÃO")))))</f>
        <v/>
      </c>
      <c r="S413" s="16" t="n"/>
    </row>
    <row r="414">
      <c r="A414" s="16" t="n"/>
      <c r="B414" s="16" t="n"/>
      <c r="C414" s="16" t="n"/>
      <c r="D414" s="16" t="n"/>
      <c r="E414" s="16">
        <f>IF($D414="","",IFERROR(INDEX(Equipamentos!$B$6:$B$405,MATCH($D414,Equipamentos!$A$6:$A$405,0)),"Código não cadastrado"))</f>
        <v/>
      </c>
      <c r="F414" s="17" t="n"/>
      <c r="G414" s="17" t="n"/>
      <c r="H414" s="17" t="n"/>
      <c r="I414" s="18">
        <f>IF(OR(F414="",G414=""),"",G414-F414)</f>
        <v/>
      </c>
      <c r="J414" s="18">
        <f>IF(OR(F414="",G414=""),"",MAX(0,IF(H414&lt;&gt;"",H414,TODAY())-G414))</f>
        <v/>
      </c>
      <c r="K414" s="19" t="n"/>
      <c r="L414" s="19">
        <f>IF(J414="","",J414*IFERROR(INDEX(Equipamentos!$D$6:$D$405,MATCH($D414,Equipamentos!$A$6:$A$405,0)),0))</f>
        <v/>
      </c>
      <c r="M414" s="19" t="n"/>
      <c r="N414" s="16" t="n"/>
      <c r="O414" s="19" t="n"/>
      <c r="P414" s="19">
        <f>IF($A414="","",N(K414)+N(L414)+N(M414))</f>
        <v/>
      </c>
      <c r="Q414" s="19">
        <f>IF($A414="","",P414-N(O414))</f>
        <v/>
      </c>
      <c r="R414" s="16">
        <f>IF(OR($A414="",F414=""),"",IF(H414&lt;&gt;"",IF(Q414&gt;0,"DEVOLVIDO, A RECEBER","ENCERRADO"),IF(G414="","EM LOCAÇÃO",IF(TODAY()&gt;G414,"ATRASADO",IF(G414-TODAY()&lt;=3,"DEVOLVE EM 3 DIAS","EM LOCAÇÃO")))))</f>
        <v/>
      </c>
      <c r="S414" s="16" t="n"/>
    </row>
    <row r="415">
      <c r="A415" s="16" t="n"/>
      <c r="B415" s="16" t="n"/>
      <c r="C415" s="16" t="n"/>
      <c r="D415" s="16" t="n"/>
      <c r="E415" s="16">
        <f>IF($D415="","",IFERROR(INDEX(Equipamentos!$B$6:$B$405,MATCH($D415,Equipamentos!$A$6:$A$405,0)),"Código não cadastrado"))</f>
        <v/>
      </c>
      <c r="F415" s="17" t="n"/>
      <c r="G415" s="17" t="n"/>
      <c r="H415" s="17" t="n"/>
      <c r="I415" s="18">
        <f>IF(OR(F415="",G415=""),"",G415-F415)</f>
        <v/>
      </c>
      <c r="J415" s="18">
        <f>IF(OR(F415="",G415=""),"",MAX(0,IF(H415&lt;&gt;"",H415,TODAY())-G415))</f>
        <v/>
      </c>
      <c r="K415" s="19" t="n"/>
      <c r="L415" s="19">
        <f>IF(J415="","",J415*IFERROR(INDEX(Equipamentos!$D$6:$D$405,MATCH($D415,Equipamentos!$A$6:$A$405,0)),0))</f>
        <v/>
      </c>
      <c r="M415" s="19" t="n"/>
      <c r="N415" s="16" t="n"/>
      <c r="O415" s="19" t="n"/>
      <c r="P415" s="19">
        <f>IF($A415="","",N(K415)+N(L415)+N(M415))</f>
        <v/>
      </c>
      <c r="Q415" s="19">
        <f>IF($A415="","",P415-N(O415))</f>
        <v/>
      </c>
      <c r="R415" s="16">
        <f>IF(OR($A415="",F415=""),"",IF(H415&lt;&gt;"",IF(Q415&gt;0,"DEVOLVIDO, A RECEBER","ENCERRADO"),IF(G415="","EM LOCAÇÃO",IF(TODAY()&gt;G415,"ATRASADO",IF(G415-TODAY()&lt;=3,"DEVOLVE EM 3 DIAS","EM LOCAÇÃO")))))</f>
        <v/>
      </c>
      <c r="S415" s="16" t="n"/>
    </row>
    <row r="416">
      <c r="A416" s="16" t="n"/>
      <c r="B416" s="16" t="n"/>
      <c r="C416" s="16" t="n"/>
      <c r="D416" s="16" t="n"/>
      <c r="E416" s="16">
        <f>IF($D416="","",IFERROR(INDEX(Equipamentos!$B$6:$B$405,MATCH($D416,Equipamentos!$A$6:$A$405,0)),"Código não cadastrado"))</f>
        <v/>
      </c>
      <c r="F416" s="17" t="n"/>
      <c r="G416" s="17" t="n"/>
      <c r="H416" s="17" t="n"/>
      <c r="I416" s="18">
        <f>IF(OR(F416="",G416=""),"",G416-F416)</f>
        <v/>
      </c>
      <c r="J416" s="18">
        <f>IF(OR(F416="",G416=""),"",MAX(0,IF(H416&lt;&gt;"",H416,TODAY())-G416))</f>
        <v/>
      </c>
      <c r="K416" s="19" t="n"/>
      <c r="L416" s="19">
        <f>IF(J416="","",J416*IFERROR(INDEX(Equipamentos!$D$6:$D$405,MATCH($D416,Equipamentos!$A$6:$A$405,0)),0))</f>
        <v/>
      </c>
      <c r="M416" s="19" t="n"/>
      <c r="N416" s="16" t="n"/>
      <c r="O416" s="19" t="n"/>
      <c r="P416" s="19">
        <f>IF($A416="","",N(K416)+N(L416)+N(M416))</f>
        <v/>
      </c>
      <c r="Q416" s="19">
        <f>IF($A416="","",P416-N(O416))</f>
        <v/>
      </c>
      <c r="R416" s="16">
        <f>IF(OR($A416="",F416=""),"",IF(H416&lt;&gt;"",IF(Q416&gt;0,"DEVOLVIDO, A RECEBER","ENCERRADO"),IF(G416="","EM LOCAÇÃO",IF(TODAY()&gt;G416,"ATRASADO",IF(G416-TODAY()&lt;=3,"DEVOLVE EM 3 DIAS","EM LOCAÇÃO")))))</f>
        <v/>
      </c>
      <c r="S416" s="16" t="n"/>
    </row>
    <row r="417">
      <c r="A417" s="16" t="n"/>
      <c r="B417" s="16" t="n"/>
      <c r="C417" s="16" t="n"/>
      <c r="D417" s="16" t="n"/>
      <c r="E417" s="16">
        <f>IF($D417="","",IFERROR(INDEX(Equipamentos!$B$6:$B$405,MATCH($D417,Equipamentos!$A$6:$A$405,0)),"Código não cadastrado"))</f>
        <v/>
      </c>
      <c r="F417" s="17" t="n"/>
      <c r="G417" s="17" t="n"/>
      <c r="H417" s="17" t="n"/>
      <c r="I417" s="18">
        <f>IF(OR(F417="",G417=""),"",G417-F417)</f>
        <v/>
      </c>
      <c r="J417" s="18">
        <f>IF(OR(F417="",G417=""),"",MAX(0,IF(H417&lt;&gt;"",H417,TODAY())-G417))</f>
        <v/>
      </c>
      <c r="K417" s="19" t="n"/>
      <c r="L417" s="19">
        <f>IF(J417="","",J417*IFERROR(INDEX(Equipamentos!$D$6:$D$405,MATCH($D417,Equipamentos!$A$6:$A$405,0)),0))</f>
        <v/>
      </c>
      <c r="M417" s="19" t="n"/>
      <c r="N417" s="16" t="n"/>
      <c r="O417" s="19" t="n"/>
      <c r="P417" s="19">
        <f>IF($A417="","",N(K417)+N(L417)+N(M417))</f>
        <v/>
      </c>
      <c r="Q417" s="19">
        <f>IF($A417="","",P417-N(O417))</f>
        <v/>
      </c>
      <c r="R417" s="16">
        <f>IF(OR($A417="",F417=""),"",IF(H417&lt;&gt;"",IF(Q417&gt;0,"DEVOLVIDO, A RECEBER","ENCERRADO"),IF(G417="","EM LOCAÇÃO",IF(TODAY()&gt;G417,"ATRASADO",IF(G417-TODAY()&lt;=3,"DEVOLVE EM 3 DIAS","EM LOCAÇÃO")))))</f>
        <v/>
      </c>
      <c r="S417" s="16" t="n"/>
    </row>
    <row r="418">
      <c r="A418" s="16" t="n"/>
      <c r="B418" s="16" t="n"/>
      <c r="C418" s="16" t="n"/>
      <c r="D418" s="16" t="n"/>
      <c r="E418" s="16">
        <f>IF($D418="","",IFERROR(INDEX(Equipamentos!$B$6:$B$405,MATCH($D418,Equipamentos!$A$6:$A$405,0)),"Código não cadastrado"))</f>
        <v/>
      </c>
      <c r="F418" s="17" t="n"/>
      <c r="G418" s="17" t="n"/>
      <c r="H418" s="17" t="n"/>
      <c r="I418" s="18">
        <f>IF(OR(F418="",G418=""),"",G418-F418)</f>
        <v/>
      </c>
      <c r="J418" s="18">
        <f>IF(OR(F418="",G418=""),"",MAX(0,IF(H418&lt;&gt;"",H418,TODAY())-G418))</f>
        <v/>
      </c>
      <c r="K418" s="19" t="n"/>
      <c r="L418" s="19">
        <f>IF(J418="","",J418*IFERROR(INDEX(Equipamentos!$D$6:$D$405,MATCH($D418,Equipamentos!$A$6:$A$405,0)),0))</f>
        <v/>
      </c>
      <c r="M418" s="19" t="n"/>
      <c r="N418" s="16" t="n"/>
      <c r="O418" s="19" t="n"/>
      <c r="P418" s="19">
        <f>IF($A418="","",N(K418)+N(L418)+N(M418))</f>
        <v/>
      </c>
      <c r="Q418" s="19">
        <f>IF($A418="","",P418-N(O418))</f>
        <v/>
      </c>
      <c r="R418" s="16">
        <f>IF(OR($A418="",F418=""),"",IF(H418&lt;&gt;"",IF(Q418&gt;0,"DEVOLVIDO, A RECEBER","ENCERRADO"),IF(G418="","EM LOCAÇÃO",IF(TODAY()&gt;G418,"ATRASADO",IF(G418-TODAY()&lt;=3,"DEVOLVE EM 3 DIAS","EM LOCAÇÃO")))))</f>
        <v/>
      </c>
      <c r="S418" s="16" t="n"/>
    </row>
    <row r="419">
      <c r="A419" s="16" t="n"/>
      <c r="B419" s="16" t="n"/>
      <c r="C419" s="16" t="n"/>
      <c r="D419" s="16" t="n"/>
      <c r="E419" s="16">
        <f>IF($D419="","",IFERROR(INDEX(Equipamentos!$B$6:$B$405,MATCH($D419,Equipamentos!$A$6:$A$405,0)),"Código não cadastrado"))</f>
        <v/>
      </c>
      <c r="F419" s="17" t="n"/>
      <c r="G419" s="17" t="n"/>
      <c r="H419" s="17" t="n"/>
      <c r="I419" s="18">
        <f>IF(OR(F419="",G419=""),"",G419-F419)</f>
        <v/>
      </c>
      <c r="J419" s="18">
        <f>IF(OR(F419="",G419=""),"",MAX(0,IF(H419&lt;&gt;"",H419,TODAY())-G419))</f>
        <v/>
      </c>
      <c r="K419" s="19" t="n"/>
      <c r="L419" s="19">
        <f>IF(J419="","",J419*IFERROR(INDEX(Equipamentos!$D$6:$D$405,MATCH($D419,Equipamentos!$A$6:$A$405,0)),0))</f>
        <v/>
      </c>
      <c r="M419" s="19" t="n"/>
      <c r="N419" s="16" t="n"/>
      <c r="O419" s="19" t="n"/>
      <c r="P419" s="19">
        <f>IF($A419="","",N(K419)+N(L419)+N(M419))</f>
        <v/>
      </c>
      <c r="Q419" s="19">
        <f>IF($A419="","",P419-N(O419))</f>
        <v/>
      </c>
      <c r="R419" s="16">
        <f>IF(OR($A419="",F419=""),"",IF(H419&lt;&gt;"",IF(Q419&gt;0,"DEVOLVIDO, A RECEBER","ENCERRADO"),IF(G419="","EM LOCAÇÃO",IF(TODAY()&gt;G419,"ATRASADO",IF(G419-TODAY()&lt;=3,"DEVOLVE EM 3 DIAS","EM LOCAÇÃO")))))</f>
        <v/>
      </c>
      <c r="S419" s="16" t="n"/>
    </row>
    <row r="420">
      <c r="A420" s="16" t="n"/>
      <c r="B420" s="16" t="n"/>
      <c r="C420" s="16" t="n"/>
      <c r="D420" s="16" t="n"/>
      <c r="E420" s="16">
        <f>IF($D420="","",IFERROR(INDEX(Equipamentos!$B$6:$B$405,MATCH($D420,Equipamentos!$A$6:$A$405,0)),"Código não cadastrado"))</f>
        <v/>
      </c>
      <c r="F420" s="17" t="n"/>
      <c r="G420" s="17" t="n"/>
      <c r="H420" s="17" t="n"/>
      <c r="I420" s="18">
        <f>IF(OR(F420="",G420=""),"",G420-F420)</f>
        <v/>
      </c>
      <c r="J420" s="18">
        <f>IF(OR(F420="",G420=""),"",MAX(0,IF(H420&lt;&gt;"",H420,TODAY())-G420))</f>
        <v/>
      </c>
      <c r="K420" s="19" t="n"/>
      <c r="L420" s="19">
        <f>IF(J420="","",J420*IFERROR(INDEX(Equipamentos!$D$6:$D$405,MATCH($D420,Equipamentos!$A$6:$A$405,0)),0))</f>
        <v/>
      </c>
      <c r="M420" s="19" t="n"/>
      <c r="N420" s="16" t="n"/>
      <c r="O420" s="19" t="n"/>
      <c r="P420" s="19">
        <f>IF($A420="","",N(K420)+N(L420)+N(M420))</f>
        <v/>
      </c>
      <c r="Q420" s="19">
        <f>IF($A420="","",P420-N(O420))</f>
        <v/>
      </c>
      <c r="R420" s="16">
        <f>IF(OR($A420="",F420=""),"",IF(H420&lt;&gt;"",IF(Q420&gt;0,"DEVOLVIDO, A RECEBER","ENCERRADO"),IF(G420="","EM LOCAÇÃO",IF(TODAY()&gt;G420,"ATRASADO",IF(G420-TODAY()&lt;=3,"DEVOLVE EM 3 DIAS","EM LOCAÇÃO")))))</f>
        <v/>
      </c>
      <c r="S420" s="16" t="n"/>
    </row>
    <row r="421">
      <c r="A421" s="16" t="n"/>
      <c r="B421" s="16" t="n"/>
      <c r="C421" s="16" t="n"/>
      <c r="D421" s="16" t="n"/>
      <c r="E421" s="16">
        <f>IF($D421="","",IFERROR(INDEX(Equipamentos!$B$6:$B$405,MATCH($D421,Equipamentos!$A$6:$A$405,0)),"Código não cadastrado"))</f>
        <v/>
      </c>
      <c r="F421" s="17" t="n"/>
      <c r="G421" s="17" t="n"/>
      <c r="H421" s="17" t="n"/>
      <c r="I421" s="18">
        <f>IF(OR(F421="",G421=""),"",G421-F421)</f>
        <v/>
      </c>
      <c r="J421" s="18">
        <f>IF(OR(F421="",G421=""),"",MAX(0,IF(H421&lt;&gt;"",H421,TODAY())-G421))</f>
        <v/>
      </c>
      <c r="K421" s="19" t="n"/>
      <c r="L421" s="19">
        <f>IF(J421="","",J421*IFERROR(INDEX(Equipamentos!$D$6:$D$405,MATCH($D421,Equipamentos!$A$6:$A$405,0)),0))</f>
        <v/>
      </c>
      <c r="M421" s="19" t="n"/>
      <c r="N421" s="16" t="n"/>
      <c r="O421" s="19" t="n"/>
      <c r="P421" s="19">
        <f>IF($A421="","",N(K421)+N(L421)+N(M421))</f>
        <v/>
      </c>
      <c r="Q421" s="19">
        <f>IF($A421="","",P421-N(O421))</f>
        <v/>
      </c>
      <c r="R421" s="16">
        <f>IF(OR($A421="",F421=""),"",IF(H421&lt;&gt;"",IF(Q421&gt;0,"DEVOLVIDO, A RECEBER","ENCERRADO"),IF(G421="","EM LOCAÇÃO",IF(TODAY()&gt;G421,"ATRASADO",IF(G421-TODAY()&lt;=3,"DEVOLVE EM 3 DIAS","EM LOCAÇÃO")))))</f>
        <v/>
      </c>
      <c r="S421" s="16" t="n"/>
    </row>
    <row r="422">
      <c r="A422" s="16" t="n"/>
      <c r="B422" s="16" t="n"/>
      <c r="C422" s="16" t="n"/>
      <c r="D422" s="16" t="n"/>
      <c r="E422" s="16">
        <f>IF($D422="","",IFERROR(INDEX(Equipamentos!$B$6:$B$405,MATCH($D422,Equipamentos!$A$6:$A$405,0)),"Código não cadastrado"))</f>
        <v/>
      </c>
      <c r="F422" s="17" t="n"/>
      <c r="G422" s="17" t="n"/>
      <c r="H422" s="17" t="n"/>
      <c r="I422" s="18">
        <f>IF(OR(F422="",G422=""),"",G422-F422)</f>
        <v/>
      </c>
      <c r="J422" s="18">
        <f>IF(OR(F422="",G422=""),"",MAX(0,IF(H422&lt;&gt;"",H422,TODAY())-G422))</f>
        <v/>
      </c>
      <c r="K422" s="19" t="n"/>
      <c r="L422" s="19">
        <f>IF(J422="","",J422*IFERROR(INDEX(Equipamentos!$D$6:$D$405,MATCH($D422,Equipamentos!$A$6:$A$405,0)),0))</f>
        <v/>
      </c>
      <c r="M422" s="19" t="n"/>
      <c r="N422" s="16" t="n"/>
      <c r="O422" s="19" t="n"/>
      <c r="P422" s="19">
        <f>IF($A422="","",N(K422)+N(L422)+N(M422))</f>
        <v/>
      </c>
      <c r="Q422" s="19">
        <f>IF($A422="","",P422-N(O422))</f>
        <v/>
      </c>
      <c r="R422" s="16">
        <f>IF(OR($A422="",F422=""),"",IF(H422&lt;&gt;"",IF(Q422&gt;0,"DEVOLVIDO, A RECEBER","ENCERRADO"),IF(G422="","EM LOCAÇÃO",IF(TODAY()&gt;G422,"ATRASADO",IF(G422-TODAY()&lt;=3,"DEVOLVE EM 3 DIAS","EM LOCAÇÃO")))))</f>
        <v/>
      </c>
      <c r="S422" s="16" t="n"/>
    </row>
    <row r="423">
      <c r="A423" s="16" t="n"/>
      <c r="B423" s="16" t="n"/>
      <c r="C423" s="16" t="n"/>
      <c r="D423" s="16" t="n"/>
      <c r="E423" s="16">
        <f>IF($D423="","",IFERROR(INDEX(Equipamentos!$B$6:$B$405,MATCH($D423,Equipamentos!$A$6:$A$405,0)),"Código não cadastrado"))</f>
        <v/>
      </c>
      <c r="F423" s="17" t="n"/>
      <c r="G423" s="17" t="n"/>
      <c r="H423" s="17" t="n"/>
      <c r="I423" s="18">
        <f>IF(OR(F423="",G423=""),"",G423-F423)</f>
        <v/>
      </c>
      <c r="J423" s="18">
        <f>IF(OR(F423="",G423=""),"",MAX(0,IF(H423&lt;&gt;"",H423,TODAY())-G423))</f>
        <v/>
      </c>
      <c r="K423" s="19" t="n"/>
      <c r="L423" s="19">
        <f>IF(J423="","",J423*IFERROR(INDEX(Equipamentos!$D$6:$D$405,MATCH($D423,Equipamentos!$A$6:$A$405,0)),0))</f>
        <v/>
      </c>
      <c r="M423" s="19" t="n"/>
      <c r="N423" s="16" t="n"/>
      <c r="O423" s="19" t="n"/>
      <c r="P423" s="19">
        <f>IF($A423="","",N(K423)+N(L423)+N(M423))</f>
        <v/>
      </c>
      <c r="Q423" s="19">
        <f>IF($A423="","",P423-N(O423))</f>
        <v/>
      </c>
      <c r="R423" s="16">
        <f>IF(OR($A423="",F423=""),"",IF(H423&lt;&gt;"",IF(Q423&gt;0,"DEVOLVIDO, A RECEBER","ENCERRADO"),IF(G423="","EM LOCAÇÃO",IF(TODAY()&gt;G423,"ATRASADO",IF(G423-TODAY()&lt;=3,"DEVOLVE EM 3 DIAS","EM LOCAÇÃO")))))</f>
        <v/>
      </c>
      <c r="S423" s="16" t="n"/>
    </row>
    <row r="424">
      <c r="A424" s="16" t="n"/>
      <c r="B424" s="16" t="n"/>
      <c r="C424" s="16" t="n"/>
      <c r="D424" s="16" t="n"/>
      <c r="E424" s="16">
        <f>IF($D424="","",IFERROR(INDEX(Equipamentos!$B$6:$B$405,MATCH($D424,Equipamentos!$A$6:$A$405,0)),"Código não cadastrado"))</f>
        <v/>
      </c>
      <c r="F424" s="17" t="n"/>
      <c r="G424" s="17" t="n"/>
      <c r="H424" s="17" t="n"/>
      <c r="I424" s="18">
        <f>IF(OR(F424="",G424=""),"",G424-F424)</f>
        <v/>
      </c>
      <c r="J424" s="18">
        <f>IF(OR(F424="",G424=""),"",MAX(0,IF(H424&lt;&gt;"",H424,TODAY())-G424))</f>
        <v/>
      </c>
      <c r="K424" s="19" t="n"/>
      <c r="L424" s="19">
        <f>IF(J424="","",J424*IFERROR(INDEX(Equipamentos!$D$6:$D$405,MATCH($D424,Equipamentos!$A$6:$A$405,0)),0))</f>
        <v/>
      </c>
      <c r="M424" s="19" t="n"/>
      <c r="N424" s="16" t="n"/>
      <c r="O424" s="19" t="n"/>
      <c r="P424" s="19">
        <f>IF($A424="","",N(K424)+N(L424)+N(M424))</f>
        <v/>
      </c>
      <c r="Q424" s="19">
        <f>IF($A424="","",P424-N(O424))</f>
        <v/>
      </c>
      <c r="R424" s="16">
        <f>IF(OR($A424="",F424=""),"",IF(H424&lt;&gt;"",IF(Q424&gt;0,"DEVOLVIDO, A RECEBER","ENCERRADO"),IF(G424="","EM LOCAÇÃO",IF(TODAY()&gt;G424,"ATRASADO",IF(G424-TODAY()&lt;=3,"DEVOLVE EM 3 DIAS","EM LOCAÇÃO")))))</f>
        <v/>
      </c>
      <c r="S424" s="16" t="n"/>
    </row>
    <row r="425">
      <c r="A425" s="16" t="n"/>
      <c r="B425" s="16" t="n"/>
      <c r="C425" s="16" t="n"/>
      <c r="D425" s="16" t="n"/>
      <c r="E425" s="16">
        <f>IF($D425="","",IFERROR(INDEX(Equipamentos!$B$6:$B$405,MATCH($D425,Equipamentos!$A$6:$A$405,0)),"Código não cadastrado"))</f>
        <v/>
      </c>
      <c r="F425" s="17" t="n"/>
      <c r="G425" s="17" t="n"/>
      <c r="H425" s="17" t="n"/>
      <c r="I425" s="18">
        <f>IF(OR(F425="",G425=""),"",G425-F425)</f>
        <v/>
      </c>
      <c r="J425" s="18">
        <f>IF(OR(F425="",G425=""),"",MAX(0,IF(H425&lt;&gt;"",H425,TODAY())-G425))</f>
        <v/>
      </c>
      <c r="K425" s="19" t="n"/>
      <c r="L425" s="19">
        <f>IF(J425="","",J425*IFERROR(INDEX(Equipamentos!$D$6:$D$405,MATCH($D425,Equipamentos!$A$6:$A$405,0)),0))</f>
        <v/>
      </c>
      <c r="M425" s="19" t="n"/>
      <c r="N425" s="16" t="n"/>
      <c r="O425" s="19" t="n"/>
      <c r="P425" s="19">
        <f>IF($A425="","",N(K425)+N(L425)+N(M425))</f>
        <v/>
      </c>
      <c r="Q425" s="19">
        <f>IF($A425="","",P425-N(O425))</f>
        <v/>
      </c>
      <c r="R425" s="16">
        <f>IF(OR($A425="",F425=""),"",IF(H425&lt;&gt;"",IF(Q425&gt;0,"DEVOLVIDO, A RECEBER","ENCERRADO"),IF(G425="","EM LOCAÇÃO",IF(TODAY()&gt;G425,"ATRASADO",IF(G425-TODAY()&lt;=3,"DEVOLVE EM 3 DIAS","EM LOCAÇÃO")))))</f>
        <v/>
      </c>
      <c r="S425" s="16" t="n"/>
    </row>
    <row r="426">
      <c r="A426" s="16" t="n"/>
      <c r="B426" s="16" t="n"/>
      <c r="C426" s="16" t="n"/>
      <c r="D426" s="16" t="n"/>
      <c r="E426" s="16">
        <f>IF($D426="","",IFERROR(INDEX(Equipamentos!$B$6:$B$405,MATCH($D426,Equipamentos!$A$6:$A$405,0)),"Código não cadastrado"))</f>
        <v/>
      </c>
      <c r="F426" s="17" t="n"/>
      <c r="G426" s="17" t="n"/>
      <c r="H426" s="17" t="n"/>
      <c r="I426" s="18">
        <f>IF(OR(F426="",G426=""),"",G426-F426)</f>
        <v/>
      </c>
      <c r="J426" s="18">
        <f>IF(OR(F426="",G426=""),"",MAX(0,IF(H426&lt;&gt;"",H426,TODAY())-G426))</f>
        <v/>
      </c>
      <c r="K426" s="19" t="n"/>
      <c r="L426" s="19">
        <f>IF(J426="","",J426*IFERROR(INDEX(Equipamentos!$D$6:$D$405,MATCH($D426,Equipamentos!$A$6:$A$405,0)),0))</f>
        <v/>
      </c>
      <c r="M426" s="19" t="n"/>
      <c r="N426" s="16" t="n"/>
      <c r="O426" s="19" t="n"/>
      <c r="P426" s="19">
        <f>IF($A426="","",N(K426)+N(L426)+N(M426))</f>
        <v/>
      </c>
      <c r="Q426" s="19">
        <f>IF($A426="","",P426-N(O426))</f>
        <v/>
      </c>
      <c r="R426" s="16">
        <f>IF(OR($A426="",F426=""),"",IF(H426&lt;&gt;"",IF(Q426&gt;0,"DEVOLVIDO, A RECEBER","ENCERRADO"),IF(G426="","EM LOCAÇÃO",IF(TODAY()&gt;G426,"ATRASADO",IF(G426-TODAY()&lt;=3,"DEVOLVE EM 3 DIAS","EM LOCAÇÃO")))))</f>
        <v/>
      </c>
      <c r="S426" s="16" t="n"/>
    </row>
    <row r="427">
      <c r="A427" s="16" t="n"/>
      <c r="B427" s="16" t="n"/>
      <c r="C427" s="16" t="n"/>
      <c r="D427" s="16" t="n"/>
      <c r="E427" s="16">
        <f>IF($D427="","",IFERROR(INDEX(Equipamentos!$B$6:$B$405,MATCH($D427,Equipamentos!$A$6:$A$405,0)),"Código não cadastrado"))</f>
        <v/>
      </c>
      <c r="F427" s="17" t="n"/>
      <c r="G427" s="17" t="n"/>
      <c r="H427" s="17" t="n"/>
      <c r="I427" s="18">
        <f>IF(OR(F427="",G427=""),"",G427-F427)</f>
        <v/>
      </c>
      <c r="J427" s="18">
        <f>IF(OR(F427="",G427=""),"",MAX(0,IF(H427&lt;&gt;"",H427,TODAY())-G427))</f>
        <v/>
      </c>
      <c r="K427" s="19" t="n"/>
      <c r="L427" s="19">
        <f>IF(J427="","",J427*IFERROR(INDEX(Equipamentos!$D$6:$D$405,MATCH($D427,Equipamentos!$A$6:$A$405,0)),0))</f>
        <v/>
      </c>
      <c r="M427" s="19" t="n"/>
      <c r="N427" s="16" t="n"/>
      <c r="O427" s="19" t="n"/>
      <c r="P427" s="19">
        <f>IF($A427="","",N(K427)+N(L427)+N(M427))</f>
        <v/>
      </c>
      <c r="Q427" s="19">
        <f>IF($A427="","",P427-N(O427))</f>
        <v/>
      </c>
      <c r="R427" s="16">
        <f>IF(OR($A427="",F427=""),"",IF(H427&lt;&gt;"",IF(Q427&gt;0,"DEVOLVIDO, A RECEBER","ENCERRADO"),IF(G427="","EM LOCAÇÃO",IF(TODAY()&gt;G427,"ATRASADO",IF(G427-TODAY()&lt;=3,"DEVOLVE EM 3 DIAS","EM LOCAÇÃO")))))</f>
        <v/>
      </c>
      <c r="S427" s="16" t="n"/>
    </row>
    <row r="428">
      <c r="A428" s="16" t="n"/>
      <c r="B428" s="16" t="n"/>
      <c r="C428" s="16" t="n"/>
      <c r="D428" s="16" t="n"/>
      <c r="E428" s="16">
        <f>IF($D428="","",IFERROR(INDEX(Equipamentos!$B$6:$B$405,MATCH($D428,Equipamentos!$A$6:$A$405,0)),"Código não cadastrado"))</f>
        <v/>
      </c>
      <c r="F428" s="17" t="n"/>
      <c r="G428" s="17" t="n"/>
      <c r="H428" s="17" t="n"/>
      <c r="I428" s="18">
        <f>IF(OR(F428="",G428=""),"",G428-F428)</f>
        <v/>
      </c>
      <c r="J428" s="18">
        <f>IF(OR(F428="",G428=""),"",MAX(0,IF(H428&lt;&gt;"",H428,TODAY())-G428))</f>
        <v/>
      </c>
      <c r="K428" s="19" t="n"/>
      <c r="L428" s="19">
        <f>IF(J428="","",J428*IFERROR(INDEX(Equipamentos!$D$6:$D$405,MATCH($D428,Equipamentos!$A$6:$A$405,0)),0))</f>
        <v/>
      </c>
      <c r="M428" s="19" t="n"/>
      <c r="N428" s="16" t="n"/>
      <c r="O428" s="19" t="n"/>
      <c r="P428" s="19">
        <f>IF($A428="","",N(K428)+N(L428)+N(M428))</f>
        <v/>
      </c>
      <c r="Q428" s="19">
        <f>IF($A428="","",P428-N(O428))</f>
        <v/>
      </c>
      <c r="R428" s="16">
        <f>IF(OR($A428="",F428=""),"",IF(H428&lt;&gt;"",IF(Q428&gt;0,"DEVOLVIDO, A RECEBER","ENCERRADO"),IF(G428="","EM LOCAÇÃO",IF(TODAY()&gt;G428,"ATRASADO",IF(G428-TODAY()&lt;=3,"DEVOLVE EM 3 DIAS","EM LOCAÇÃO")))))</f>
        <v/>
      </c>
      <c r="S428" s="16" t="n"/>
    </row>
    <row r="429">
      <c r="A429" s="16" t="n"/>
      <c r="B429" s="16" t="n"/>
      <c r="C429" s="16" t="n"/>
      <c r="D429" s="16" t="n"/>
      <c r="E429" s="16">
        <f>IF($D429="","",IFERROR(INDEX(Equipamentos!$B$6:$B$405,MATCH($D429,Equipamentos!$A$6:$A$405,0)),"Código não cadastrado"))</f>
        <v/>
      </c>
      <c r="F429" s="17" t="n"/>
      <c r="G429" s="17" t="n"/>
      <c r="H429" s="17" t="n"/>
      <c r="I429" s="18">
        <f>IF(OR(F429="",G429=""),"",G429-F429)</f>
        <v/>
      </c>
      <c r="J429" s="18">
        <f>IF(OR(F429="",G429=""),"",MAX(0,IF(H429&lt;&gt;"",H429,TODAY())-G429))</f>
        <v/>
      </c>
      <c r="K429" s="19" t="n"/>
      <c r="L429" s="19">
        <f>IF(J429="","",J429*IFERROR(INDEX(Equipamentos!$D$6:$D$405,MATCH($D429,Equipamentos!$A$6:$A$405,0)),0))</f>
        <v/>
      </c>
      <c r="M429" s="19" t="n"/>
      <c r="N429" s="16" t="n"/>
      <c r="O429" s="19" t="n"/>
      <c r="P429" s="19">
        <f>IF($A429="","",N(K429)+N(L429)+N(M429))</f>
        <v/>
      </c>
      <c r="Q429" s="19">
        <f>IF($A429="","",P429-N(O429))</f>
        <v/>
      </c>
      <c r="R429" s="16">
        <f>IF(OR($A429="",F429=""),"",IF(H429&lt;&gt;"",IF(Q429&gt;0,"DEVOLVIDO, A RECEBER","ENCERRADO"),IF(G429="","EM LOCAÇÃO",IF(TODAY()&gt;G429,"ATRASADO",IF(G429-TODAY()&lt;=3,"DEVOLVE EM 3 DIAS","EM LOCAÇÃO")))))</f>
        <v/>
      </c>
      <c r="S429" s="16" t="n"/>
    </row>
    <row r="430">
      <c r="A430" s="16" t="n"/>
      <c r="B430" s="16" t="n"/>
      <c r="C430" s="16" t="n"/>
      <c r="D430" s="16" t="n"/>
      <c r="E430" s="16">
        <f>IF($D430="","",IFERROR(INDEX(Equipamentos!$B$6:$B$405,MATCH($D430,Equipamentos!$A$6:$A$405,0)),"Código não cadastrado"))</f>
        <v/>
      </c>
      <c r="F430" s="17" t="n"/>
      <c r="G430" s="17" t="n"/>
      <c r="H430" s="17" t="n"/>
      <c r="I430" s="18">
        <f>IF(OR(F430="",G430=""),"",G430-F430)</f>
        <v/>
      </c>
      <c r="J430" s="18">
        <f>IF(OR(F430="",G430=""),"",MAX(0,IF(H430&lt;&gt;"",H430,TODAY())-G430))</f>
        <v/>
      </c>
      <c r="K430" s="19" t="n"/>
      <c r="L430" s="19">
        <f>IF(J430="","",J430*IFERROR(INDEX(Equipamentos!$D$6:$D$405,MATCH($D430,Equipamentos!$A$6:$A$405,0)),0))</f>
        <v/>
      </c>
      <c r="M430" s="19" t="n"/>
      <c r="N430" s="16" t="n"/>
      <c r="O430" s="19" t="n"/>
      <c r="P430" s="19">
        <f>IF($A430="","",N(K430)+N(L430)+N(M430))</f>
        <v/>
      </c>
      <c r="Q430" s="19">
        <f>IF($A430="","",P430-N(O430))</f>
        <v/>
      </c>
      <c r="R430" s="16">
        <f>IF(OR($A430="",F430=""),"",IF(H430&lt;&gt;"",IF(Q430&gt;0,"DEVOLVIDO, A RECEBER","ENCERRADO"),IF(G430="","EM LOCAÇÃO",IF(TODAY()&gt;G430,"ATRASADO",IF(G430-TODAY()&lt;=3,"DEVOLVE EM 3 DIAS","EM LOCAÇÃO")))))</f>
        <v/>
      </c>
      <c r="S430" s="16" t="n"/>
    </row>
    <row r="431">
      <c r="A431" s="16" t="n"/>
      <c r="B431" s="16" t="n"/>
      <c r="C431" s="16" t="n"/>
      <c r="D431" s="16" t="n"/>
      <c r="E431" s="16">
        <f>IF($D431="","",IFERROR(INDEX(Equipamentos!$B$6:$B$405,MATCH($D431,Equipamentos!$A$6:$A$405,0)),"Código não cadastrado"))</f>
        <v/>
      </c>
      <c r="F431" s="17" t="n"/>
      <c r="G431" s="17" t="n"/>
      <c r="H431" s="17" t="n"/>
      <c r="I431" s="18">
        <f>IF(OR(F431="",G431=""),"",G431-F431)</f>
        <v/>
      </c>
      <c r="J431" s="18">
        <f>IF(OR(F431="",G431=""),"",MAX(0,IF(H431&lt;&gt;"",H431,TODAY())-G431))</f>
        <v/>
      </c>
      <c r="K431" s="19" t="n"/>
      <c r="L431" s="19">
        <f>IF(J431="","",J431*IFERROR(INDEX(Equipamentos!$D$6:$D$405,MATCH($D431,Equipamentos!$A$6:$A$405,0)),0))</f>
        <v/>
      </c>
      <c r="M431" s="19" t="n"/>
      <c r="N431" s="16" t="n"/>
      <c r="O431" s="19" t="n"/>
      <c r="P431" s="19">
        <f>IF($A431="","",N(K431)+N(L431)+N(M431))</f>
        <v/>
      </c>
      <c r="Q431" s="19">
        <f>IF($A431="","",P431-N(O431))</f>
        <v/>
      </c>
      <c r="R431" s="16">
        <f>IF(OR($A431="",F431=""),"",IF(H431&lt;&gt;"",IF(Q431&gt;0,"DEVOLVIDO, A RECEBER","ENCERRADO"),IF(G431="","EM LOCAÇÃO",IF(TODAY()&gt;G431,"ATRASADO",IF(G431-TODAY()&lt;=3,"DEVOLVE EM 3 DIAS","EM LOCAÇÃO")))))</f>
        <v/>
      </c>
      <c r="S431" s="16" t="n"/>
    </row>
    <row r="432">
      <c r="A432" s="16" t="n"/>
      <c r="B432" s="16" t="n"/>
      <c r="C432" s="16" t="n"/>
      <c r="D432" s="16" t="n"/>
      <c r="E432" s="16">
        <f>IF($D432="","",IFERROR(INDEX(Equipamentos!$B$6:$B$405,MATCH($D432,Equipamentos!$A$6:$A$405,0)),"Código não cadastrado"))</f>
        <v/>
      </c>
      <c r="F432" s="17" t="n"/>
      <c r="G432" s="17" t="n"/>
      <c r="H432" s="17" t="n"/>
      <c r="I432" s="18">
        <f>IF(OR(F432="",G432=""),"",G432-F432)</f>
        <v/>
      </c>
      <c r="J432" s="18">
        <f>IF(OR(F432="",G432=""),"",MAX(0,IF(H432&lt;&gt;"",H432,TODAY())-G432))</f>
        <v/>
      </c>
      <c r="K432" s="19" t="n"/>
      <c r="L432" s="19">
        <f>IF(J432="","",J432*IFERROR(INDEX(Equipamentos!$D$6:$D$405,MATCH($D432,Equipamentos!$A$6:$A$405,0)),0))</f>
        <v/>
      </c>
      <c r="M432" s="19" t="n"/>
      <c r="N432" s="16" t="n"/>
      <c r="O432" s="19" t="n"/>
      <c r="P432" s="19">
        <f>IF($A432="","",N(K432)+N(L432)+N(M432))</f>
        <v/>
      </c>
      <c r="Q432" s="19">
        <f>IF($A432="","",P432-N(O432))</f>
        <v/>
      </c>
      <c r="R432" s="16">
        <f>IF(OR($A432="",F432=""),"",IF(H432&lt;&gt;"",IF(Q432&gt;0,"DEVOLVIDO, A RECEBER","ENCERRADO"),IF(G432="","EM LOCAÇÃO",IF(TODAY()&gt;G432,"ATRASADO",IF(G432-TODAY()&lt;=3,"DEVOLVE EM 3 DIAS","EM LOCAÇÃO")))))</f>
        <v/>
      </c>
      <c r="S432" s="16" t="n"/>
    </row>
    <row r="433">
      <c r="A433" s="16" t="n"/>
      <c r="B433" s="16" t="n"/>
      <c r="C433" s="16" t="n"/>
      <c r="D433" s="16" t="n"/>
      <c r="E433" s="16">
        <f>IF($D433="","",IFERROR(INDEX(Equipamentos!$B$6:$B$405,MATCH($D433,Equipamentos!$A$6:$A$405,0)),"Código não cadastrado"))</f>
        <v/>
      </c>
      <c r="F433" s="17" t="n"/>
      <c r="G433" s="17" t="n"/>
      <c r="H433" s="17" t="n"/>
      <c r="I433" s="18">
        <f>IF(OR(F433="",G433=""),"",G433-F433)</f>
        <v/>
      </c>
      <c r="J433" s="18">
        <f>IF(OR(F433="",G433=""),"",MAX(0,IF(H433&lt;&gt;"",H433,TODAY())-G433))</f>
        <v/>
      </c>
      <c r="K433" s="19" t="n"/>
      <c r="L433" s="19">
        <f>IF(J433="","",J433*IFERROR(INDEX(Equipamentos!$D$6:$D$405,MATCH($D433,Equipamentos!$A$6:$A$405,0)),0))</f>
        <v/>
      </c>
      <c r="M433" s="19" t="n"/>
      <c r="N433" s="16" t="n"/>
      <c r="O433" s="19" t="n"/>
      <c r="P433" s="19">
        <f>IF($A433="","",N(K433)+N(L433)+N(M433))</f>
        <v/>
      </c>
      <c r="Q433" s="19">
        <f>IF($A433="","",P433-N(O433))</f>
        <v/>
      </c>
      <c r="R433" s="16">
        <f>IF(OR($A433="",F433=""),"",IF(H433&lt;&gt;"",IF(Q433&gt;0,"DEVOLVIDO, A RECEBER","ENCERRADO"),IF(G433="","EM LOCAÇÃO",IF(TODAY()&gt;G433,"ATRASADO",IF(G433-TODAY()&lt;=3,"DEVOLVE EM 3 DIAS","EM LOCAÇÃO")))))</f>
        <v/>
      </c>
      <c r="S433" s="16" t="n"/>
    </row>
    <row r="434">
      <c r="A434" s="16" t="n"/>
      <c r="B434" s="16" t="n"/>
      <c r="C434" s="16" t="n"/>
      <c r="D434" s="16" t="n"/>
      <c r="E434" s="16">
        <f>IF($D434="","",IFERROR(INDEX(Equipamentos!$B$6:$B$405,MATCH($D434,Equipamentos!$A$6:$A$405,0)),"Código não cadastrado"))</f>
        <v/>
      </c>
      <c r="F434" s="17" t="n"/>
      <c r="G434" s="17" t="n"/>
      <c r="H434" s="17" t="n"/>
      <c r="I434" s="18">
        <f>IF(OR(F434="",G434=""),"",G434-F434)</f>
        <v/>
      </c>
      <c r="J434" s="18">
        <f>IF(OR(F434="",G434=""),"",MAX(0,IF(H434&lt;&gt;"",H434,TODAY())-G434))</f>
        <v/>
      </c>
      <c r="K434" s="19" t="n"/>
      <c r="L434" s="19">
        <f>IF(J434="","",J434*IFERROR(INDEX(Equipamentos!$D$6:$D$405,MATCH($D434,Equipamentos!$A$6:$A$405,0)),0))</f>
        <v/>
      </c>
      <c r="M434" s="19" t="n"/>
      <c r="N434" s="16" t="n"/>
      <c r="O434" s="19" t="n"/>
      <c r="P434" s="19">
        <f>IF($A434="","",N(K434)+N(L434)+N(M434))</f>
        <v/>
      </c>
      <c r="Q434" s="19">
        <f>IF($A434="","",P434-N(O434))</f>
        <v/>
      </c>
      <c r="R434" s="16">
        <f>IF(OR($A434="",F434=""),"",IF(H434&lt;&gt;"",IF(Q434&gt;0,"DEVOLVIDO, A RECEBER","ENCERRADO"),IF(G434="","EM LOCAÇÃO",IF(TODAY()&gt;G434,"ATRASADO",IF(G434-TODAY()&lt;=3,"DEVOLVE EM 3 DIAS","EM LOCAÇÃO")))))</f>
        <v/>
      </c>
      <c r="S434" s="16" t="n"/>
    </row>
    <row r="435">
      <c r="A435" s="16" t="n"/>
      <c r="B435" s="16" t="n"/>
      <c r="C435" s="16" t="n"/>
      <c r="D435" s="16" t="n"/>
      <c r="E435" s="16">
        <f>IF($D435="","",IFERROR(INDEX(Equipamentos!$B$6:$B$405,MATCH($D435,Equipamentos!$A$6:$A$405,0)),"Código não cadastrado"))</f>
        <v/>
      </c>
      <c r="F435" s="17" t="n"/>
      <c r="G435" s="17" t="n"/>
      <c r="H435" s="17" t="n"/>
      <c r="I435" s="18">
        <f>IF(OR(F435="",G435=""),"",G435-F435)</f>
        <v/>
      </c>
      <c r="J435" s="18">
        <f>IF(OR(F435="",G435=""),"",MAX(0,IF(H435&lt;&gt;"",H435,TODAY())-G435))</f>
        <v/>
      </c>
      <c r="K435" s="19" t="n"/>
      <c r="L435" s="19">
        <f>IF(J435="","",J435*IFERROR(INDEX(Equipamentos!$D$6:$D$405,MATCH($D435,Equipamentos!$A$6:$A$405,0)),0))</f>
        <v/>
      </c>
      <c r="M435" s="19" t="n"/>
      <c r="N435" s="16" t="n"/>
      <c r="O435" s="19" t="n"/>
      <c r="P435" s="19">
        <f>IF($A435="","",N(K435)+N(L435)+N(M435))</f>
        <v/>
      </c>
      <c r="Q435" s="19">
        <f>IF($A435="","",P435-N(O435))</f>
        <v/>
      </c>
      <c r="R435" s="16">
        <f>IF(OR($A435="",F435=""),"",IF(H435&lt;&gt;"",IF(Q435&gt;0,"DEVOLVIDO, A RECEBER","ENCERRADO"),IF(G435="","EM LOCAÇÃO",IF(TODAY()&gt;G435,"ATRASADO",IF(G435-TODAY()&lt;=3,"DEVOLVE EM 3 DIAS","EM LOCAÇÃO")))))</f>
        <v/>
      </c>
      <c r="S435" s="16" t="n"/>
    </row>
    <row r="436">
      <c r="A436" s="16" t="n"/>
      <c r="B436" s="16" t="n"/>
      <c r="C436" s="16" t="n"/>
      <c r="D436" s="16" t="n"/>
      <c r="E436" s="16">
        <f>IF($D436="","",IFERROR(INDEX(Equipamentos!$B$6:$B$405,MATCH($D436,Equipamentos!$A$6:$A$405,0)),"Código não cadastrado"))</f>
        <v/>
      </c>
      <c r="F436" s="17" t="n"/>
      <c r="G436" s="17" t="n"/>
      <c r="H436" s="17" t="n"/>
      <c r="I436" s="18">
        <f>IF(OR(F436="",G436=""),"",G436-F436)</f>
        <v/>
      </c>
      <c r="J436" s="18">
        <f>IF(OR(F436="",G436=""),"",MAX(0,IF(H436&lt;&gt;"",H436,TODAY())-G436))</f>
        <v/>
      </c>
      <c r="K436" s="19" t="n"/>
      <c r="L436" s="19">
        <f>IF(J436="","",J436*IFERROR(INDEX(Equipamentos!$D$6:$D$405,MATCH($D436,Equipamentos!$A$6:$A$405,0)),0))</f>
        <v/>
      </c>
      <c r="M436" s="19" t="n"/>
      <c r="N436" s="16" t="n"/>
      <c r="O436" s="19" t="n"/>
      <c r="P436" s="19">
        <f>IF($A436="","",N(K436)+N(L436)+N(M436))</f>
        <v/>
      </c>
      <c r="Q436" s="19">
        <f>IF($A436="","",P436-N(O436))</f>
        <v/>
      </c>
      <c r="R436" s="16">
        <f>IF(OR($A436="",F436=""),"",IF(H436&lt;&gt;"",IF(Q436&gt;0,"DEVOLVIDO, A RECEBER","ENCERRADO"),IF(G436="","EM LOCAÇÃO",IF(TODAY()&gt;G436,"ATRASADO",IF(G436-TODAY()&lt;=3,"DEVOLVE EM 3 DIAS","EM LOCAÇÃO")))))</f>
        <v/>
      </c>
      <c r="S436" s="16" t="n"/>
    </row>
    <row r="437">
      <c r="A437" s="16" t="n"/>
      <c r="B437" s="16" t="n"/>
      <c r="C437" s="16" t="n"/>
      <c r="D437" s="16" t="n"/>
      <c r="E437" s="16">
        <f>IF($D437="","",IFERROR(INDEX(Equipamentos!$B$6:$B$405,MATCH($D437,Equipamentos!$A$6:$A$405,0)),"Código não cadastrado"))</f>
        <v/>
      </c>
      <c r="F437" s="17" t="n"/>
      <c r="G437" s="17" t="n"/>
      <c r="H437" s="17" t="n"/>
      <c r="I437" s="18">
        <f>IF(OR(F437="",G437=""),"",G437-F437)</f>
        <v/>
      </c>
      <c r="J437" s="18">
        <f>IF(OR(F437="",G437=""),"",MAX(0,IF(H437&lt;&gt;"",H437,TODAY())-G437))</f>
        <v/>
      </c>
      <c r="K437" s="19" t="n"/>
      <c r="L437" s="19">
        <f>IF(J437="","",J437*IFERROR(INDEX(Equipamentos!$D$6:$D$405,MATCH($D437,Equipamentos!$A$6:$A$405,0)),0))</f>
        <v/>
      </c>
      <c r="M437" s="19" t="n"/>
      <c r="N437" s="16" t="n"/>
      <c r="O437" s="19" t="n"/>
      <c r="P437" s="19">
        <f>IF($A437="","",N(K437)+N(L437)+N(M437))</f>
        <v/>
      </c>
      <c r="Q437" s="19">
        <f>IF($A437="","",P437-N(O437))</f>
        <v/>
      </c>
      <c r="R437" s="16">
        <f>IF(OR($A437="",F437=""),"",IF(H437&lt;&gt;"",IF(Q437&gt;0,"DEVOLVIDO, A RECEBER","ENCERRADO"),IF(G437="","EM LOCAÇÃO",IF(TODAY()&gt;G437,"ATRASADO",IF(G437-TODAY()&lt;=3,"DEVOLVE EM 3 DIAS","EM LOCAÇÃO")))))</f>
        <v/>
      </c>
      <c r="S437" s="16" t="n"/>
    </row>
    <row r="438">
      <c r="A438" s="16" t="n"/>
      <c r="B438" s="16" t="n"/>
      <c r="C438" s="16" t="n"/>
      <c r="D438" s="16" t="n"/>
      <c r="E438" s="16">
        <f>IF($D438="","",IFERROR(INDEX(Equipamentos!$B$6:$B$405,MATCH($D438,Equipamentos!$A$6:$A$405,0)),"Código não cadastrado"))</f>
        <v/>
      </c>
      <c r="F438" s="17" t="n"/>
      <c r="G438" s="17" t="n"/>
      <c r="H438" s="17" t="n"/>
      <c r="I438" s="18">
        <f>IF(OR(F438="",G438=""),"",G438-F438)</f>
        <v/>
      </c>
      <c r="J438" s="18">
        <f>IF(OR(F438="",G438=""),"",MAX(0,IF(H438&lt;&gt;"",H438,TODAY())-G438))</f>
        <v/>
      </c>
      <c r="K438" s="19" t="n"/>
      <c r="L438" s="19">
        <f>IF(J438="","",J438*IFERROR(INDEX(Equipamentos!$D$6:$D$405,MATCH($D438,Equipamentos!$A$6:$A$405,0)),0))</f>
        <v/>
      </c>
      <c r="M438" s="19" t="n"/>
      <c r="N438" s="16" t="n"/>
      <c r="O438" s="19" t="n"/>
      <c r="P438" s="19">
        <f>IF($A438="","",N(K438)+N(L438)+N(M438))</f>
        <v/>
      </c>
      <c r="Q438" s="19">
        <f>IF($A438="","",P438-N(O438))</f>
        <v/>
      </c>
      <c r="R438" s="16">
        <f>IF(OR($A438="",F438=""),"",IF(H438&lt;&gt;"",IF(Q438&gt;0,"DEVOLVIDO, A RECEBER","ENCERRADO"),IF(G438="","EM LOCAÇÃO",IF(TODAY()&gt;G438,"ATRASADO",IF(G438-TODAY()&lt;=3,"DEVOLVE EM 3 DIAS","EM LOCAÇÃO")))))</f>
        <v/>
      </c>
      <c r="S438" s="16" t="n"/>
    </row>
    <row r="439">
      <c r="A439" s="16" t="n"/>
      <c r="B439" s="16" t="n"/>
      <c r="C439" s="16" t="n"/>
      <c r="D439" s="16" t="n"/>
      <c r="E439" s="16">
        <f>IF($D439="","",IFERROR(INDEX(Equipamentos!$B$6:$B$405,MATCH($D439,Equipamentos!$A$6:$A$405,0)),"Código não cadastrado"))</f>
        <v/>
      </c>
      <c r="F439" s="17" t="n"/>
      <c r="G439" s="17" t="n"/>
      <c r="H439" s="17" t="n"/>
      <c r="I439" s="18">
        <f>IF(OR(F439="",G439=""),"",G439-F439)</f>
        <v/>
      </c>
      <c r="J439" s="18">
        <f>IF(OR(F439="",G439=""),"",MAX(0,IF(H439&lt;&gt;"",H439,TODAY())-G439))</f>
        <v/>
      </c>
      <c r="K439" s="19" t="n"/>
      <c r="L439" s="19">
        <f>IF(J439="","",J439*IFERROR(INDEX(Equipamentos!$D$6:$D$405,MATCH($D439,Equipamentos!$A$6:$A$405,0)),0))</f>
        <v/>
      </c>
      <c r="M439" s="19" t="n"/>
      <c r="N439" s="16" t="n"/>
      <c r="O439" s="19" t="n"/>
      <c r="P439" s="19">
        <f>IF($A439="","",N(K439)+N(L439)+N(M439))</f>
        <v/>
      </c>
      <c r="Q439" s="19">
        <f>IF($A439="","",P439-N(O439))</f>
        <v/>
      </c>
      <c r="R439" s="16">
        <f>IF(OR($A439="",F439=""),"",IF(H439&lt;&gt;"",IF(Q439&gt;0,"DEVOLVIDO, A RECEBER","ENCERRADO"),IF(G439="","EM LOCAÇÃO",IF(TODAY()&gt;G439,"ATRASADO",IF(G439-TODAY()&lt;=3,"DEVOLVE EM 3 DIAS","EM LOCAÇÃO")))))</f>
        <v/>
      </c>
      <c r="S439" s="16" t="n"/>
    </row>
    <row r="440">
      <c r="A440" s="16" t="n"/>
      <c r="B440" s="16" t="n"/>
      <c r="C440" s="16" t="n"/>
      <c r="D440" s="16" t="n"/>
      <c r="E440" s="16">
        <f>IF($D440="","",IFERROR(INDEX(Equipamentos!$B$6:$B$405,MATCH($D440,Equipamentos!$A$6:$A$405,0)),"Código não cadastrado"))</f>
        <v/>
      </c>
      <c r="F440" s="17" t="n"/>
      <c r="G440" s="17" t="n"/>
      <c r="H440" s="17" t="n"/>
      <c r="I440" s="18">
        <f>IF(OR(F440="",G440=""),"",G440-F440)</f>
        <v/>
      </c>
      <c r="J440" s="18">
        <f>IF(OR(F440="",G440=""),"",MAX(0,IF(H440&lt;&gt;"",H440,TODAY())-G440))</f>
        <v/>
      </c>
      <c r="K440" s="19" t="n"/>
      <c r="L440" s="19">
        <f>IF(J440="","",J440*IFERROR(INDEX(Equipamentos!$D$6:$D$405,MATCH($D440,Equipamentos!$A$6:$A$405,0)),0))</f>
        <v/>
      </c>
      <c r="M440" s="19" t="n"/>
      <c r="N440" s="16" t="n"/>
      <c r="O440" s="19" t="n"/>
      <c r="P440" s="19">
        <f>IF($A440="","",N(K440)+N(L440)+N(M440))</f>
        <v/>
      </c>
      <c r="Q440" s="19">
        <f>IF($A440="","",P440-N(O440))</f>
        <v/>
      </c>
      <c r="R440" s="16">
        <f>IF(OR($A440="",F440=""),"",IF(H440&lt;&gt;"",IF(Q440&gt;0,"DEVOLVIDO, A RECEBER","ENCERRADO"),IF(G440="","EM LOCAÇÃO",IF(TODAY()&gt;G440,"ATRASADO",IF(G440-TODAY()&lt;=3,"DEVOLVE EM 3 DIAS","EM LOCAÇÃO")))))</f>
        <v/>
      </c>
      <c r="S440" s="16" t="n"/>
    </row>
    <row r="441">
      <c r="A441" s="16" t="n"/>
      <c r="B441" s="16" t="n"/>
      <c r="C441" s="16" t="n"/>
      <c r="D441" s="16" t="n"/>
      <c r="E441" s="16">
        <f>IF($D441="","",IFERROR(INDEX(Equipamentos!$B$6:$B$405,MATCH($D441,Equipamentos!$A$6:$A$405,0)),"Código não cadastrado"))</f>
        <v/>
      </c>
      <c r="F441" s="17" t="n"/>
      <c r="G441" s="17" t="n"/>
      <c r="H441" s="17" t="n"/>
      <c r="I441" s="18">
        <f>IF(OR(F441="",G441=""),"",G441-F441)</f>
        <v/>
      </c>
      <c r="J441" s="18">
        <f>IF(OR(F441="",G441=""),"",MAX(0,IF(H441&lt;&gt;"",H441,TODAY())-G441))</f>
        <v/>
      </c>
      <c r="K441" s="19" t="n"/>
      <c r="L441" s="19">
        <f>IF(J441="","",J441*IFERROR(INDEX(Equipamentos!$D$6:$D$405,MATCH($D441,Equipamentos!$A$6:$A$405,0)),0))</f>
        <v/>
      </c>
      <c r="M441" s="19" t="n"/>
      <c r="N441" s="16" t="n"/>
      <c r="O441" s="19" t="n"/>
      <c r="P441" s="19">
        <f>IF($A441="","",N(K441)+N(L441)+N(M441))</f>
        <v/>
      </c>
      <c r="Q441" s="19">
        <f>IF($A441="","",P441-N(O441))</f>
        <v/>
      </c>
      <c r="R441" s="16">
        <f>IF(OR($A441="",F441=""),"",IF(H441&lt;&gt;"",IF(Q441&gt;0,"DEVOLVIDO, A RECEBER","ENCERRADO"),IF(G441="","EM LOCAÇÃO",IF(TODAY()&gt;G441,"ATRASADO",IF(G441-TODAY()&lt;=3,"DEVOLVE EM 3 DIAS","EM LOCAÇÃO")))))</f>
        <v/>
      </c>
      <c r="S441" s="16" t="n"/>
    </row>
    <row r="442">
      <c r="A442" s="16" t="n"/>
      <c r="B442" s="16" t="n"/>
      <c r="C442" s="16" t="n"/>
      <c r="D442" s="16" t="n"/>
      <c r="E442" s="16">
        <f>IF($D442="","",IFERROR(INDEX(Equipamentos!$B$6:$B$405,MATCH($D442,Equipamentos!$A$6:$A$405,0)),"Código não cadastrado"))</f>
        <v/>
      </c>
      <c r="F442" s="17" t="n"/>
      <c r="G442" s="17" t="n"/>
      <c r="H442" s="17" t="n"/>
      <c r="I442" s="18">
        <f>IF(OR(F442="",G442=""),"",G442-F442)</f>
        <v/>
      </c>
      <c r="J442" s="18">
        <f>IF(OR(F442="",G442=""),"",MAX(0,IF(H442&lt;&gt;"",H442,TODAY())-G442))</f>
        <v/>
      </c>
      <c r="K442" s="19" t="n"/>
      <c r="L442" s="19">
        <f>IF(J442="","",J442*IFERROR(INDEX(Equipamentos!$D$6:$D$405,MATCH($D442,Equipamentos!$A$6:$A$405,0)),0))</f>
        <v/>
      </c>
      <c r="M442" s="19" t="n"/>
      <c r="N442" s="16" t="n"/>
      <c r="O442" s="19" t="n"/>
      <c r="P442" s="19">
        <f>IF($A442="","",N(K442)+N(L442)+N(M442))</f>
        <v/>
      </c>
      <c r="Q442" s="19">
        <f>IF($A442="","",P442-N(O442))</f>
        <v/>
      </c>
      <c r="R442" s="16">
        <f>IF(OR($A442="",F442=""),"",IF(H442&lt;&gt;"",IF(Q442&gt;0,"DEVOLVIDO, A RECEBER","ENCERRADO"),IF(G442="","EM LOCAÇÃO",IF(TODAY()&gt;G442,"ATRASADO",IF(G442-TODAY()&lt;=3,"DEVOLVE EM 3 DIAS","EM LOCAÇÃO")))))</f>
        <v/>
      </c>
      <c r="S442" s="16" t="n"/>
    </row>
    <row r="443">
      <c r="A443" s="16" t="n"/>
      <c r="B443" s="16" t="n"/>
      <c r="C443" s="16" t="n"/>
      <c r="D443" s="16" t="n"/>
      <c r="E443" s="16">
        <f>IF($D443="","",IFERROR(INDEX(Equipamentos!$B$6:$B$405,MATCH($D443,Equipamentos!$A$6:$A$405,0)),"Código não cadastrado"))</f>
        <v/>
      </c>
      <c r="F443" s="17" t="n"/>
      <c r="G443" s="17" t="n"/>
      <c r="H443" s="17" t="n"/>
      <c r="I443" s="18">
        <f>IF(OR(F443="",G443=""),"",G443-F443)</f>
        <v/>
      </c>
      <c r="J443" s="18">
        <f>IF(OR(F443="",G443=""),"",MAX(0,IF(H443&lt;&gt;"",H443,TODAY())-G443))</f>
        <v/>
      </c>
      <c r="K443" s="19" t="n"/>
      <c r="L443" s="19">
        <f>IF(J443="","",J443*IFERROR(INDEX(Equipamentos!$D$6:$D$405,MATCH($D443,Equipamentos!$A$6:$A$405,0)),0))</f>
        <v/>
      </c>
      <c r="M443" s="19" t="n"/>
      <c r="N443" s="16" t="n"/>
      <c r="O443" s="19" t="n"/>
      <c r="P443" s="19">
        <f>IF($A443="","",N(K443)+N(L443)+N(M443))</f>
        <v/>
      </c>
      <c r="Q443" s="19">
        <f>IF($A443="","",P443-N(O443))</f>
        <v/>
      </c>
      <c r="R443" s="16">
        <f>IF(OR($A443="",F443=""),"",IF(H443&lt;&gt;"",IF(Q443&gt;0,"DEVOLVIDO, A RECEBER","ENCERRADO"),IF(G443="","EM LOCAÇÃO",IF(TODAY()&gt;G443,"ATRASADO",IF(G443-TODAY()&lt;=3,"DEVOLVE EM 3 DIAS","EM LOCAÇÃO")))))</f>
        <v/>
      </c>
      <c r="S443" s="16" t="n"/>
    </row>
    <row r="444">
      <c r="A444" s="16" t="n"/>
      <c r="B444" s="16" t="n"/>
      <c r="C444" s="16" t="n"/>
      <c r="D444" s="16" t="n"/>
      <c r="E444" s="16">
        <f>IF($D444="","",IFERROR(INDEX(Equipamentos!$B$6:$B$405,MATCH($D444,Equipamentos!$A$6:$A$405,0)),"Código não cadastrado"))</f>
        <v/>
      </c>
      <c r="F444" s="17" t="n"/>
      <c r="G444" s="17" t="n"/>
      <c r="H444" s="17" t="n"/>
      <c r="I444" s="18">
        <f>IF(OR(F444="",G444=""),"",G444-F444)</f>
        <v/>
      </c>
      <c r="J444" s="18">
        <f>IF(OR(F444="",G444=""),"",MAX(0,IF(H444&lt;&gt;"",H444,TODAY())-G444))</f>
        <v/>
      </c>
      <c r="K444" s="19" t="n"/>
      <c r="L444" s="19">
        <f>IF(J444="","",J444*IFERROR(INDEX(Equipamentos!$D$6:$D$405,MATCH($D444,Equipamentos!$A$6:$A$405,0)),0))</f>
        <v/>
      </c>
      <c r="M444" s="19" t="n"/>
      <c r="N444" s="16" t="n"/>
      <c r="O444" s="19" t="n"/>
      <c r="P444" s="19">
        <f>IF($A444="","",N(K444)+N(L444)+N(M444))</f>
        <v/>
      </c>
      <c r="Q444" s="19">
        <f>IF($A444="","",P444-N(O444))</f>
        <v/>
      </c>
      <c r="R444" s="16">
        <f>IF(OR($A444="",F444=""),"",IF(H444&lt;&gt;"",IF(Q444&gt;0,"DEVOLVIDO, A RECEBER","ENCERRADO"),IF(G444="","EM LOCAÇÃO",IF(TODAY()&gt;G444,"ATRASADO",IF(G444-TODAY()&lt;=3,"DEVOLVE EM 3 DIAS","EM LOCAÇÃO")))))</f>
        <v/>
      </c>
      <c r="S444" s="16" t="n"/>
    </row>
    <row r="445">
      <c r="A445" s="16" t="n"/>
      <c r="B445" s="16" t="n"/>
      <c r="C445" s="16" t="n"/>
      <c r="D445" s="16" t="n"/>
      <c r="E445" s="16">
        <f>IF($D445="","",IFERROR(INDEX(Equipamentos!$B$6:$B$405,MATCH($D445,Equipamentos!$A$6:$A$405,0)),"Código não cadastrado"))</f>
        <v/>
      </c>
      <c r="F445" s="17" t="n"/>
      <c r="G445" s="17" t="n"/>
      <c r="H445" s="17" t="n"/>
      <c r="I445" s="18">
        <f>IF(OR(F445="",G445=""),"",G445-F445)</f>
        <v/>
      </c>
      <c r="J445" s="18">
        <f>IF(OR(F445="",G445=""),"",MAX(0,IF(H445&lt;&gt;"",H445,TODAY())-G445))</f>
        <v/>
      </c>
      <c r="K445" s="19" t="n"/>
      <c r="L445" s="19">
        <f>IF(J445="","",J445*IFERROR(INDEX(Equipamentos!$D$6:$D$405,MATCH($D445,Equipamentos!$A$6:$A$405,0)),0))</f>
        <v/>
      </c>
      <c r="M445" s="19" t="n"/>
      <c r="N445" s="16" t="n"/>
      <c r="O445" s="19" t="n"/>
      <c r="P445" s="19">
        <f>IF($A445="","",N(K445)+N(L445)+N(M445))</f>
        <v/>
      </c>
      <c r="Q445" s="19">
        <f>IF($A445="","",P445-N(O445))</f>
        <v/>
      </c>
      <c r="R445" s="16">
        <f>IF(OR($A445="",F445=""),"",IF(H445&lt;&gt;"",IF(Q445&gt;0,"DEVOLVIDO, A RECEBER","ENCERRADO"),IF(G445="","EM LOCAÇÃO",IF(TODAY()&gt;G445,"ATRASADO",IF(G445-TODAY()&lt;=3,"DEVOLVE EM 3 DIAS","EM LOCAÇÃO")))))</f>
        <v/>
      </c>
      <c r="S445" s="16" t="n"/>
    </row>
    <row r="446">
      <c r="A446" s="16" t="n"/>
      <c r="B446" s="16" t="n"/>
      <c r="C446" s="16" t="n"/>
      <c r="D446" s="16" t="n"/>
      <c r="E446" s="16">
        <f>IF($D446="","",IFERROR(INDEX(Equipamentos!$B$6:$B$405,MATCH($D446,Equipamentos!$A$6:$A$405,0)),"Código não cadastrado"))</f>
        <v/>
      </c>
      <c r="F446" s="17" t="n"/>
      <c r="G446" s="17" t="n"/>
      <c r="H446" s="17" t="n"/>
      <c r="I446" s="18">
        <f>IF(OR(F446="",G446=""),"",G446-F446)</f>
        <v/>
      </c>
      <c r="J446" s="18">
        <f>IF(OR(F446="",G446=""),"",MAX(0,IF(H446&lt;&gt;"",H446,TODAY())-G446))</f>
        <v/>
      </c>
      <c r="K446" s="19" t="n"/>
      <c r="L446" s="19">
        <f>IF(J446="","",J446*IFERROR(INDEX(Equipamentos!$D$6:$D$405,MATCH($D446,Equipamentos!$A$6:$A$405,0)),0))</f>
        <v/>
      </c>
      <c r="M446" s="19" t="n"/>
      <c r="N446" s="16" t="n"/>
      <c r="O446" s="19" t="n"/>
      <c r="P446" s="19">
        <f>IF($A446="","",N(K446)+N(L446)+N(M446))</f>
        <v/>
      </c>
      <c r="Q446" s="19">
        <f>IF($A446="","",P446-N(O446))</f>
        <v/>
      </c>
      <c r="R446" s="16">
        <f>IF(OR($A446="",F446=""),"",IF(H446&lt;&gt;"",IF(Q446&gt;0,"DEVOLVIDO, A RECEBER","ENCERRADO"),IF(G446="","EM LOCAÇÃO",IF(TODAY()&gt;G446,"ATRASADO",IF(G446-TODAY()&lt;=3,"DEVOLVE EM 3 DIAS","EM LOCAÇÃO")))))</f>
        <v/>
      </c>
      <c r="S446" s="16" t="n"/>
    </row>
    <row r="447">
      <c r="A447" s="16" t="n"/>
      <c r="B447" s="16" t="n"/>
      <c r="C447" s="16" t="n"/>
      <c r="D447" s="16" t="n"/>
      <c r="E447" s="16">
        <f>IF($D447="","",IFERROR(INDEX(Equipamentos!$B$6:$B$405,MATCH($D447,Equipamentos!$A$6:$A$405,0)),"Código não cadastrado"))</f>
        <v/>
      </c>
      <c r="F447" s="17" t="n"/>
      <c r="G447" s="17" t="n"/>
      <c r="H447" s="17" t="n"/>
      <c r="I447" s="18">
        <f>IF(OR(F447="",G447=""),"",G447-F447)</f>
        <v/>
      </c>
      <c r="J447" s="18">
        <f>IF(OR(F447="",G447=""),"",MAX(0,IF(H447&lt;&gt;"",H447,TODAY())-G447))</f>
        <v/>
      </c>
      <c r="K447" s="19" t="n"/>
      <c r="L447" s="19">
        <f>IF(J447="","",J447*IFERROR(INDEX(Equipamentos!$D$6:$D$405,MATCH($D447,Equipamentos!$A$6:$A$405,0)),0))</f>
        <v/>
      </c>
      <c r="M447" s="19" t="n"/>
      <c r="N447" s="16" t="n"/>
      <c r="O447" s="19" t="n"/>
      <c r="P447" s="19">
        <f>IF($A447="","",N(K447)+N(L447)+N(M447))</f>
        <v/>
      </c>
      <c r="Q447" s="19">
        <f>IF($A447="","",P447-N(O447))</f>
        <v/>
      </c>
      <c r="R447" s="16">
        <f>IF(OR($A447="",F447=""),"",IF(H447&lt;&gt;"",IF(Q447&gt;0,"DEVOLVIDO, A RECEBER","ENCERRADO"),IF(G447="","EM LOCAÇÃO",IF(TODAY()&gt;G447,"ATRASADO",IF(G447-TODAY()&lt;=3,"DEVOLVE EM 3 DIAS","EM LOCAÇÃO")))))</f>
        <v/>
      </c>
      <c r="S447" s="16" t="n"/>
    </row>
    <row r="448">
      <c r="A448" s="16" t="n"/>
      <c r="B448" s="16" t="n"/>
      <c r="C448" s="16" t="n"/>
      <c r="D448" s="16" t="n"/>
      <c r="E448" s="16">
        <f>IF($D448="","",IFERROR(INDEX(Equipamentos!$B$6:$B$405,MATCH($D448,Equipamentos!$A$6:$A$405,0)),"Código não cadastrado"))</f>
        <v/>
      </c>
      <c r="F448" s="17" t="n"/>
      <c r="G448" s="17" t="n"/>
      <c r="H448" s="17" t="n"/>
      <c r="I448" s="18">
        <f>IF(OR(F448="",G448=""),"",G448-F448)</f>
        <v/>
      </c>
      <c r="J448" s="18">
        <f>IF(OR(F448="",G448=""),"",MAX(0,IF(H448&lt;&gt;"",H448,TODAY())-G448))</f>
        <v/>
      </c>
      <c r="K448" s="19" t="n"/>
      <c r="L448" s="19">
        <f>IF(J448="","",J448*IFERROR(INDEX(Equipamentos!$D$6:$D$405,MATCH($D448,Equipamentos!$A$6:$A$405,0)),0))</f>
        <v/>
      </c>
      <c r="M448" s="19" t="n"/>
      <c r="N448" s="16" t="n"/>
      <c r="O448" s="19" t="n"/>
      <c r="P448" s="19">
        <f>IF($A448="","",N(K448)+N(L448)+N(M448))</f>
        <v/>
      </c>
      <c r="Q448" s="19">
        <f>IF($A448="","",P448-N(O448))</f>
        <v/>
      </c>
      <c r="R448" s="16">
        <f>IF(OR($A448="",F448=""),"",IF(H448&lt;&gt;"",IF(Q448&gt;0,"DEVOLVIDO, A RECEBER","ENCERRADO"),IF(G448="","EM LOCAÇÃO",IF(TODAY()&gt;G448,"ATRASADO",IF(G448-TODAY()&lt;=3,"DEVOLVE EM 3 DIAS","EM LOCAÇÃO")))))</f>
        <v/>
      </c>
      <c r="S448" s="16" t="n"/>
    </row>
    <row r="449">
      <c r="A449" s="16" t="n"/>
      <c r="B449" s="16" t="n"/>
      <c r="C449" s="16" t="n"/>
      <c r="D449" s="16" t="n"/>
      <c r="E449" s="16">
        <f>IF($D449="","",IFERROR(INDEX(Equipamentos!$B$6:$B$405,MATCH($D449,Equipamentos!$A$6:$A$405,0)),"Código não cadastrado"))</f>
        <v/>
      </c>
      <c r="F449" s="17" t="n"/>
      <c r="G449" s="17" t="n"/>
      <c r="H449" s="17" t="n"/>
      <c r="I449" s="18">
        <f>IF(OR(F449="",G449=""),"",G449-F449)</f>
        <v/>
      </c>
      <c r="J449" s="18">
        <f>IF(OR(F449="",G449=""),"",MAX(0,IF(H449&lt;&gt;"",H449,TODAY())-G449))</f>
        <v/>
      </c>
      <c r="K449" s="19" t="n"/>
      <c r="L449" s="19">
        <f>IF(J449="","",J449*IFERROR(INDEX(Equipamentos!$D$6:$D$405,MATCH($D449,Equipamentos!$A$6:$A$405,0)),0))</f>
        <v/>
      </c>
      <c r="M449" s="19" t="n"/>
      <c r="N449" s="16" t="n"/>
      <c r="O449" s="19" t="n"/>
      <c r="P449" s="19">
        <f>IF($A449="","",N(K449)+N(L449)+N(M449))</f>
        <v/>
      </c>
      <c r="Q449" s="19">
        <f>IF($A449="","",P449-N(O449))</f>
        <v/>
      </c>
      <c r="R449" s="16">
        <f>IF(OR($A449="",F449=""),"",IF(H449&lt;&gt;"",IF(Q449&gt;0,"DEVOLVIDO, A RECEBER","ENCERRADO"),IF(G449="","EM LOCAÇÃO",IF(TODAY()&gt;G449,"ATRASADO",IF(G449-TODAY()&lt;=3,"DEVOLVE EM 3 DIAS","EM LOCAÇÃO")))))</f>
        <v/>
      </c>
      <c r="S449" s="16" t="n"/>
    </row>
    <row r="450">
      <c r="A450" s="16" t="n"/>
      <c r="B450" s="16" t="n"/>
      <c r="C450" s="16" t="n"/>
      <c r="D450" s="16" t="n"/>
      <c r="E450" s="16">
        <f>IF($D450="","",IFERROR(INDEX(Equipamentos!$B$6:$B$405,MATCH($D450,Equipamentos!$A$6:$A$405,0)),"Código não cadastrado"))</f>
        <v/>
      </c>
      <c r="F450" s="17" t="n"/>
      <c r="G450" s="17" t="n"/>
      <c r="H450" s="17" t="n"/>
      <c r="I450" s="18">
        <f>IF(OR(F450="",G450=""),"",G450-F450)</f>
        <v/>
      </c>
      <c r="J450" s="18">
        <f>IF(OR(F450="",G450=""),"",MAX(0,IF(H450&lt;&gt;"",H450,TODAY())-G450))</f>
        <v/>
      </c>
      <c r="K450" s="19" t="n"/>
      <c r="L450" s="19">
        <f>IF(J450="","",J450*IFERROR(INDEX(Equipamentos!$D$6:$D$405,MATCH($D450,Equipamentos!$A$6:$A$405,0)),0))</f>
        <v/>
      </c>
      <c r="M450" s="19" t="n"/>
      <c r="N450" s="16" t="n"/>
      <c r="O450" s="19" t="n"/>
      <c r="P450" s="19">
        <f>IF($A450="","",N(K450)+N(L450)+N(M450))</f>
        <v/>
      </c>
      <c r="Q450" s="19">
        <f>IF($A450="","",P450-N(O450))</f>
        <v/>
      </c>
      <c r="R450" s="16">
        <f>IF(OR($A450="",F450=""),"",IF(H450&lt;&gt;"",IF(Q450&gt;0,"DEVOLVIDO, A RECEBER","ENCERRADO"),IF(G450="","EM LOCAÇÃO",IF(TODAY()&gt;G450,"ATRASADO",IF(G450-TODAY()&lt;=3,"DEVOLVE EM 3 DIAS","EM LOCAÇÃO")))))</f>
        <v/>
      </c>
      <c r="S450" s="16" t="n"/>
    </row>
    <row r="451">
      <c r="A451" s="16" t="n"/>
      <c r="B451" s="16" t="n"/>
      <c r="C451" s="16" t="n"/>
      <c r="D451" s="16" t="n"/>
      <c r="E451" s="16">
        <f>IF($D451="","",IFERROR(INDEX(Equipamentos!$B$6:$B$405,MATCH($D451,Equipamentos!$A$6:$A$405,0)),"Código não cadastrado"))</f>
        <v/>
      </c>
      <c r="F451" s="17" t="n"/>
      <c r="G451" s="17" t="n"/>
      <c r="H451" s="17" t="n"/>
      <c r="I451" s="18">
        <f>IF(OR(F451="",G451=""),"",G451-F451)</f>
        <v/>
      </c>
      <c r="J451" s="18">
        <f>IF(OR(F451="",G451=""),"",MAX(0,IF(H451&lt;&gt;"",H451,TODAY())-G451))</f>
        <v/>
      </c>
      <c r="K451" s="19" t="n"/>
      <c r="L451" s="19">
        <f>IF(J451="","",J451*IFERROR(INDEX(Equipamentos!$D$6:$D$405,MATCH($D451,Equipamentos!$A$6:$A$405,0)),0))</f>
        <v/>
      </c>
      <c r="M451" s="19" t="n"/>
      <c r="N451" s="16" t="n"/>
      <c r="O451" s="19" t="n"/>
      <c r="P451" s="19">
        <f>IF($A451="","",N(K451)+N(L451)+N(M451))</f>
        <v/>
      </c>
      <c r="Q451" s="19">
        <f>IF($A451="","",P451-N(O451))</f>
        <v/>
      </c>
      <c r="R451" s="16">
        <f>IF(OR($A451="",F451=""),"",IF(H451&lt;&gt;"",IF(Q451&gt;0,"DEVOLVIDO, A RECEBER","ENCERRADO"),IF(G451="","EM LOCAÇÃO",IF(TODAY()&gt;G451,"ATRASADO",IF(G451-TODAY()&lt;=3,"DEVOLVE EM 3 DIAS","EM LOCAÇÃO")))))</f>
        <v/>
      </c>
      <c r="S451" s="16" t="n"/>
    </row>
    <row r="452">
      <c r="A452" s="16" t="n"/>
      <c r="B452" s="16" t="n"/>
      <c r="C452" s="16" t="n"/>
      <c r="D452" s="16" t="n"/>
      <c r="E452" s="16">
        <f>IF($D452="","",IFERROR(INDEX(Equipamentos!$B$6:$B$405,MATCH($D452,Equipamentos!$A$6:$A$405,0)),"Código não cadastrado"))</f>
        <v/>
      </c>
      <c r="F452" s="17" t="n"/>
      <c r="G452" s="17" t="n"/>
      <c r="H452" s="17" t="n"/>
      <c r="I452" s="18">
        <f>IF(OR(F452="",G452=""),"",G452-F452)</f>
        <v/>
      </c>
      <c r="J452" s="18">
        <f>IF(OR(F452="",G452=""),"",MAX(0,IF(H452&lt;&gt;"",H452,TODAY())-G452))</f>
        <v/>
      </c>
      <c r="K452" s="19" t="n"/>
      <c r="L452" s="19">
        <f>IF(J452="","",J452*IFERROR(INDEX(Equipamentos!$D$6:$D$405,MATCH($D452,Equipamentos!$A$6:$A$405,0)),0))</f>
        <v/>
      </c>
      <c r="M452" s="19" t="n"/>
      <c r="N452" s="16" t="n"/>
      <c r="O452" s="19" t="n"/>
      <c r="P452" s="19">
        <f>IF($A452="","",N(K452)+N(L452)+N(M452))</f>
        <v/>
      </c>
      <c r="Q452" s="19">
        <f>IF($A452="","",P452-N(O452))</f>
        <v/>
      </c>
      <c r="R452" s="16">
        <f>IF(OR($A452="",F452=""),"",IF(H452&lt;&gt;"",IF(Q452&gt;0,"DEVOLVIDO, A RECEBER","ENCERRADO"),IF(G452="","EM LOCAÇÃO",IF(TODAY()&gt;G452,"ATRASADO",IF(G452-TODAY()&lt;=3,"DEVOLVE EM 3 DIAS","EM LOCAÇÃO")))))</f>
        <v/>
      </c>
      <c r="S452" s="16" t="n"/>
    </row>
    <row r="453">
      <c r="A453" s="16" t="n"/>
      <c r="B453" s="16" t="n"/>
      <c r="C453" s="16" t="n"/>
      <c r="D453" s="16" t="n"/>
      <c r="E453" s="16">
        <f>IF($D453="","",IFERROR(INDEX(Equipamentos!$B$6:$B$405,MATCH($D453,Equipamentos!$A$6:$A$405,0)),"Código não cadastrado"))</f>
        <v/>
      </c>
      <c r="F453" s="17" t="n"/>
      <c r="G453" s="17" t="n"/>
      <c r="H453" s="17" t="n"/>
      <c r="I453" s="18">
        <f>IF(OR(F453="",G453=""),"",G453-F453)</f>
        <v/>
      </c>
      <c r="J453" s="18">
        <f>IF(OR(F453="",G453=""),"",MAX(0,IF(H453&lt;&gt;"",H453,TODAY())-G453))</f>
        <v/>
      </c>
      <c r="K453" s="19" t="n"/>
      <c r="L453" s="19">
        <f>IF(J453="","",J453*IFERROR(INDEX(Equipamentos!$D$6:$D$405,MATCH($D453,Equipamentos!$A$6:$A$405,0)),0))</f>
        <v/>
      </c>
      <c r="M453" s="19" t="n"/>
      <c r="N453" s="16" t="n"/>
      <c r="O453" s="19" t="n"/>
      <c r="P453" s="19">
        <f>IF($A453="","",N(K453)+N(L453)+N(M453))</f>
        <v/>
      </c>
      <c r="Q453" s="19">
        <f>IF($A453="","",P453-N(O453))</f>
        <v/>
      </c>
      <c r="R453" s="16">
        <f>IF(OR($A453="",F453=""),"",IF(H453&lt;&gt;"",IF(Q453&gt;0,"DEVOLVIDO, A RECEBER","ENCERRADO"),IF(G453="","EM LOCAÇÃO",IF(TODAY()&gt;G453,"ATRASADO",IF(G453-TODAY()&lt;=3,"DEVOLVE EM 3 DIAS","EM LOCAÇÃO")))))</f>
        <v/>
      </c>
      <c r="S453" s="16" t="n"/>
    </row>
    <row r="454">
      <c r="A454" s="16" t="n"/>
      <c r="B454" s="16" t="n"/>
      <c r="C454" s="16" t="n"/>
      <c r="D454" s="16" t="n"/>
      <c r="E454" s="16">
        <f>IF($D454="","",IFERROR(INDEX(Equipamentos!$B$6:$B$405,MATCH($D454,Equipamentos!$A$6:$A$405,0)),"Código não cadastrado"))</f>
        <v/>
      </c>
      <c r="F454" s="17" t="n"/>
      <c r="G454" s="17" t="n"/>
      <c r="H454" s="17" t="n"/>
      <c r="I454" s="18">
        <f>IF(OR(F454="",G454=""),"",G454-F454)</f>
        <v/>
      </c>
      <c r="J454" s="18">
        <f>IF(OR(F454="",G454=""),"",MAX(0,IF(H454&lt;&gt;"",H454,TODAY())-G454))</f>
        <v/>
      </c>
      <c r="K454" s="19" t="n"/>
      <c r="L454" s="19">
        <f>IF(J454="","",J454*IFERROR(INDEX(Equipamentos!$D$6:$D$405,MATCH($D454,Equipamentos!$A$6:$A$405,0)),0))</f>
        <v/>
      </c>
      <c r="M454" s="19" t="n"/>
      <c r="N454" s="16" t="n"/>
      <c r="O454" s="19" t="n"/>
      <c r="P454" s="19">
        <f>IF($A454="","",N(K454)+N(L454)+N(M454))</f>
        <v/>
      </c>
      <c r="Q454" s="19">
        <f>IF($A454="","",P454-N(O454))</f>
        <v/>
      </c>
      <c r="R454" s="16">
        <f>IF(OR($A454="",F454=""),"",IF(H454&lt;&gt;"",IF(Q454&gt;0,"DEVOLVIDO, A RECEBER","ENCERRADO"),IF(G454="","EM LOCAÇÃO",IF(TODAY()&gt;G454,"ATRASADO",IF(G454-TODAY()&lt;=3,"DEVOLVE EM 3 DIAS","EM LOCAÇÃO")))))</f>
        <v/>
      </c>
      <c r="S454" s="16" t="n"/>
    </row>
    <row r="455">
      <c r="A455" s="16" t="n"/>
      <c r="B455" s="16" t="n"/>
      <c r="C455" s="16" t="n"/>
      <c r="D455" s="16" t="n"/>
      <c r="E455" s="16">
        <f>IF($D455="","",IFERROR(INDEX(Equipamentos!$B$6:$B$405,MATCH($D455,Equipamentos!$A$6:$A$405,0)),"Código não cadastrado"))</f>
        <v/>
      </c>
      <c r="F455" s="17" t="n"/>
      <c r="G455" s="17" t="n"/>
      <c r="H455" s="17" t="n"/>
      <c r="I455" s="18">
        <f>IF(OR(F455="",G455=""),"",G455-F455)</f>
        <v/>
      </c>
      <c r="J455" s="18">
        <f>IF(OR(F455="",G455=""),"",MAX(0,IF(H455&lt;&gt;"",H455,TODAY())-G455))</f>
        <v/>
      </c>
      <c r="K455" s="19" t="n"/>
      <c r="L455" s="19">
        <f>IF(J455="","",J455*IFERROR(INDEX(Equipamentos!$D$6:$D$405,MATCH($D455,Equipamentos!$A$6:$A$405,0)),0))</f>
        <v/>
      </c>
      <c r="M455" s="19" t="n"/>
      <c r="N455" s="16" t="n"/>
      <c r="O455" s="19" t="n"/>
      <c r="P455" s="19">
        <f>IF($A455="","",N(K455)+N(L455)+N(M455))</f>
        <v/>
      </c>
      <c r="Q455" s="19">
        <f>IF($A455="","",P455-N(O455))</f>
        <v/>
      </c>
      <c r="R455" s="16">
        <f>IF(OR($A455="",F455=""),"",IF(H455&lt;&gt;"",IF(Q455&gt;0,"DEVOLVIDO, A RECEBER","ENCERRADO"),IF(G455="","EM LOCAÇÃO",IF(TODAY()&gt;G455,"ATRASADO",IF(G455-TODAY()&lt;=3,"DEVOLVE EM 3 DIAS","EM LOCAÇÃO")))))</f>
        <v/>
      </c>
      <c r="S455" s="16" t="n"/>
    </row>
    <row r="456">
      <c r="A456" s="16" t="n"/>
      <c r="B456" s="16" t="n"/>
      <c r="C456" s="16" t="n"/>
      <c r="D456" s="16" t="n"/>
      <c r="E456" s="16">
        <f>IF($D456="","",IFERROR(INDEX(Equipamentos!$B$6:$B$405,MATCH($D456,Equipamentos!$A$6:$A$405,0)),"Código não cadastrado"))</f>
        <v/>
      </c>
      <c r="F456" s="17" t="n"/>
      <c r="G456" s="17" t="n"/>
      <c r="H456" s="17" t="n"/>
      <c r="I456" s="18">
        <f>IF(OR(F456="",G456=""),"",G456-F456)</f>
        <v/>
      </c>
      <c r="J456" s="18">
        <f>IF(OR(F456="",G456=""),"",MAX(0,IF(H456&lt;&gt;"",H456,TODAY())-G456))</f>
        <v/>
      </c>
      <c r="K456" s="19" t="n"/>
      <c r="L456" s="19">
        <f>IF(J456="","",J456*IFERROR(INDEX(Equipamentos!$D$6:$D$405,MATCH($D456,Equipamentos!$A$6:$A$405,0)),0))</f>
        <v/>
      </c>
      <c r="M456" s="19" t="n"/>
      <c r="N456" s="16" t="n"/>
      <c r="O456" s="19" t="n"/>
      <c r="P456" s="19">
        <f>IF($A456="","",N(K456)+N(L456)+N(M456))</f>
        <v/>
      </c>
      <c r="Q456" s="19">
        <f>IF($A456="","",P456-N(O456))</f>
        <v/>
      </c>
      <c r="R456" s="16">
        <f>IF(OR($A456="",F456=""),"",IF(H456&lt;&gt;"",IF(Q456&gt;0,"DEVOLVIDO, A RECEBER","ENCERRADO"),IF(G456="","EM LOCAÇÃO",IF(TODAY()&gt;G456,"ATRASADO",IF(G456-TODAY()&lt;=3,"DEVOLVE EM 3 DIAS","EM LOCAÇÃO")))))</f>
        <v/>
      </c>
      <c r="S456" s="16" t="n"/>
    </row>
    <row r="457">
      <c r="A457" s="16" t="n"/>
      <c r="B457" s="16" t="n"/>
      <c r="C457" s="16" t="n"/>
      <c r="D457" s="16" t="n"/>
      <c r="E457" s="16">
        <f>IF($D457="","",IFERROR(INDEX(Equipamentos!$B$6:$B$405,MATCH($D457,Equipamentos!$A$6:$A$405,0)),"Código não cadastrado"))</f>
        <v/>
      </c>
      <c r="F457" s="17" t="n"/>
      <c r="G457" s="17" t="n"/>
      <c r="H457" s="17" t="n"/>
      <c r="I457" s="18">
        <f>IF(OR(F457="",G457=""),"",G457-F457)</f>
        <v/>
      </c>
      <c r="J457" s="18">
        <f>IF(OR(F457="",G457=""),"",MAX(0,IF(H457&lt;&gt;"",H457,TODAY())-G457))</f>
        <v/>
      </c>
      <c r="K457" s="19" t="n"/>
      <c r="L457" s="19">
        <f>IF(J457="","",J457*IFERROR(INDEX(Equipamentos!$D$6:$D$405,MATCH($D457,Equipamentos!$A$6:$A$405,0)),0))</f>
        <v/>
      </c>
      <c r="M457" s="19" t="n"/>
      <c r="N457" s="16" t="n"/>
      <c r="O457" s="19" t="n"/>
      <c r="P457" s="19">
        <f>IF($A457="","",N(K457)+N(L457)+N(M457))</f>
        <v/>
      </c>
      <c r="Q457" s="19">
        <f>IF($A457="","",P457-N(O457))</f>
        <v/>
      </c>
      <c r="R457" s="16">
        <f>IF(OR($A457="",F457=""),"",IF(H457&lt;&gt;"",IF(Q457&gt;0,"DEVOLVIDO, A RECEBER","ENCERRADO"),IF(G457="","EM LOCAÇÃO",IF(TODAY()&gt;G457,"ATRASADO",IF(G457-TODAY()&lt;=3,"DEVOLVE EM 3 DIAS","EM LOCAÇÃO")))))</f>
        <v/>
      </c>
      <c r="S457" s="16" t="n"/>
    </row>
    <row r="458">
      <c r="A458" s="16" t="n"/>
      <c r="B458" s="16" t="n"/>
      <c r="C458" s="16" t="n"/>
      <c r="D458" s="16" t="n"/>
      <c r="E458" s="16">
        <f>IF($D458="","",IFERROR(INDEX(Equipamentos!$B$6:$B$405,MATCH($D458,Equipamentos!$A$6:$A$405,0)),"Código não cadastrado"))</f>
        <v/>
      </c>
      <c r="F458" s="17" t="n"/>
      <c r="G458" s="17" t="n"/>
      <c r="H458" s="17" t="n"/>
      <c r="I458" s="18">
        <f>IF(OR(F458="",G458=""),"",G458-F458)</f>
        <v/>
      </c>
      <c r="J458" s="18">
        <f>IF(OR(F458="",G458=""),"",MAX(0,IF(H458&lt;&gt;"",H458,TODAY())-G458))</f>
        <v/>
      </c>
      <c r="K458" s="19" t="n"/>
      <c r="L458" s="19">
        <f>IF(J458="","",J458*IFERROR(INDEX(Equipamentos!$D$6:$D$405,MATCH($D458,Equipamentos!$A$6:$A$405,0)),0))</f>
        <v/>
      </c>
      <c r="M458" s="19" t="n"/>
      <c r="N458" s="16" t="n"/>
      <c r="O458" s="19" t="n"/>
      <c r="P458" s="19">
        <f>IF($A458="","",N(K458)+N(L458)+N(M458))</f>
        <v/>
      </c>
      <c r="Q458" s="19">
        <f>IF($A458="","",P458-N(O458))</f>
        <v/>
      </c>
      <c r="R458" s="16">
        <f>IF(OR($A458="",F458=""),"",IF(H458&lt;&gt;"",IF(Q458&gt;0,"DEVOLVIDO, A RECEBER","ENCERRADO"),IF(G458="","EM LOCAÇÃO",IF(TODAY()&gt;G458,"ATRASADO",IF(G458-TODAY()&lt;=3,"DEVOLVE EM 3 DIAS","EM LOCAÇÃO")))))</f>
        <v/>
      </c>
      <c r="S458" s="16" t="n"/>
    </row>
    <row r="459">
      <c r="A459" s="16" t="n"/>
      <c r="B459" s="16" t="n"/>
      <c r="C459" s="16" t="n"/>
      <c r="D459" s="16" t="n"/>
      <c r="E459" s="16">
        <f>IF($D459="","",IFERROR(INDEX(Equipamentos!$B$6:$B$405,MATCH($D459,Equipamentos!$A$6:$A$405,0)),"Código não cadastrado"))</f>
        <v/>
      </c>
      <c r="F459" s="17" t="n"/>
      <c r="G459" s="17" t="n"/>
      <c r="H459" s="17" t="n"/>
      <c r="I459" s="18">
        <f>IF(OR(F459="",G459=""),"",G459-F459)</f>
        <v/>
      </c>
      <c r="J459" s="18">
        <f>IF(OR(F459="",G459=""),"",MAX(0,IF(H459&lt;&gt;"",H459,TODAY())-G459))</f>
        <v/>
      </c>
      <c r="K459" s="19" t="n"/>
      <c r="L459" s="19">
        <f>IF(J459="","",J459*IFERROR(INDEX(Equipamentos!$D$6:$D$405,MATCH($D459,Equipamentos!$A$6:$A$405,0)),0))</f>
        <v/>
      </c>
      <c r="M459" s="19" t="n"/>
      <c r="N459" s="16" t="n"/>
      <c r="O459" s="19" t="n"/>
      <c r="P459" s="19">
        <f>IF($A459="","",N(K459)+N(L459)+N(M459))</f>
        <v/>
      </c>
      <c r="Q459" s="19">
        <f>IF($A459="","",P459-N(O459))</f>
        <v/>
      </c>
      <c r="R459" s="16">
        <f>IF(OR($A459="",F459=""),"",IF(H459&lt;&gt;"",IF(Q459&gt;0,"DEVOLVIDO, A RECEBER","ENCERRADO"),IF(G459="","EM LOCAÇÃO",IF(TODAY()&gt;G459,"ATRASADO",IF(G459-TODAY()&lt;=3,"DEVOLVE EM 3 DIAS","EM LOCAÇÃO")))))</f>
        <v/>
      </c>
      <c r="S459" s="16" t="n"/>
    </row>
    <row r="460">
      <c r="A460" s="16" t="n"/>
      <c r="B460" s="16" t="n"/>
      <c r="C460" s="16" t="n"/>
      <c r="D460" s="16" t="n"/>
      <c r="E460" s="16">
        <f>IF($D460="","",IFERROR(INDEX(Equipamentos!$B$6:$B$405,MATCH($D460,Equipamentos!$A$6:$A$405,0)),"Código não cadastrado"))</f>
        <v/>
      </c>
      <c r="F460" s="17" t="n"/>
      <c r="G460" s="17" t="n"/>
      <c r="H460" s="17" t="n"/>
      <c r="I460" s="18">
        <f>IF(OR(F460="",G460=""),"",G460-F460)</f>
        <v/>
      </c>
      <c r="J460" s="18">
        <f>IF(OR(F460="",G460=""),"",MAX(0,IF(H460&lt;&gt;"",H460,TODAY())-G460))</f>
        <v/>
      </c>
      <c r="K460" s="19" t="n"/>
      <c r="L460" s="19">
        <f>IF(J460="","",J460*IFERROR(INDEX(Equipamentos!$D$6:$D$405,MATCH($D460,Equipamentos!$A$6:$A$405,0)),0))</f>
        <v/>
      </c>
      <c r="M460" s="19" t="n"/>
      <c r="N460" s="16" t="n"/>
      <c r="O460" s="19" t="n"/>
      <c r="P460" s="19">
        <f>IF($A460="","",N(K460)+N(L460)+N(M460))</f>
        <v/>
      </c>
      <c r="Q460" s="19">
        <f>IF($A460="","",P460-N(O460))</f>
        <v/>
      </c>
      <c r="R460" s="16">
        <f>IF(OR($A460="",F460=""),"",IF(H460&lt;&gt;"",IF(Q460&gt;0,"DEVOLVIDO, A RECEBER","ENCERRADO"),IF(G460="","EM LOCAÇÃO",IF(TODAY()&gt;G460,"ATRASADO",IF(G460-TODAY()&lt;=3,"DEVOLVE EM 3 DIAS","EM LOCAÇÃO")))))</f>
        <v/>
      </c>
      <c r="S460" s="16" t="n"/>
    </row>
    <row r="461">
      <c r="A461" s="16" t="n"/>
      <c r="B461" s="16" t="n"/>
      <c r="C461" s="16" t="n"/>
      <c r="D461" s="16" t="n"/>
      <c r="E461" s="16">
        <f>IF($D461="","",IFERROR(INDEX(Equipamentos!$B$6:$B$405,MATCH($D461,Equipamentos!$A$6:$A$405,0)),"Código não cadastrado"))</f>
        <v/>
      </c>
      <c r="F461" s="17" t="n"/>
      <c r="G461" s="17" t="n"/>
      <c r="H461" s="17" t="n"/>
      <c r="I461" s="18">
        <f>IF(OR(F461="",G461=""),"",G461-F461)</f>
        <v/>
      </c>
      <c r="J461" s="18">
        <f>IF(OR(F461="",G461=""),"",MAX(0,IF(H461&lt;&gt;"",H461,TODAY())-G461))</f>
        <v/>
      </c>
      <c r="K461" s="19" t="n"/>
      <c r="L461" s="19">
        <f>IF(J461="","",J461*IFERROR(INDEX(Equipamentos!$D$6:$D$405,MATCH($D461,Equipamentos!$A$6:$A$405,0)),0))</f>
        <v/>
      </c>
      <c r="M461" s="19" t="n"/>
      <c r="N461" s="16" t="n"/>
      <c r="O461" s="19" t="n"/>
      <c r="P461" s="19">
        <f>IF($A461="","",N(K461)+N(L461)+N(M461))</f>
        <v/>
      </c>
      <c r="Q461" s="19">
        <f>IF($A461="","",P461-N(O461))</f>
        <v/>
      </c>
      <c r="R461" s="16">
        <f>IF(OR($A461="",F461=""),"",IF(H461&lt;&gt;"",IF(Q461&gt;0,"DEVOLVIDO, A RECEBER","ENCERRADO"),IF(G461="","EM LOCAÇÃO",IF(TODAY()&gt;G461,"ATRASADO",IF(G461-TODAY()&lt;=3,"DEVOLVE EM 3 DIAS","EM LOCAÇÃO")))))</f>
        <v/>
      </c>
      <c r="S461" s="16" t="n"/>
    </row>
    <row r="462">
      <c r="A462" s="16" t="n"/>
      <c r="B462" s="16" t="n"/>
      <c r="C462" s="16" t="n"/>
      <c r="D462" s="16" t="n"/>
      <c r="E462" s="16">
        <f>IF($D462="","",IFERROR(INDEX(Equipamentos!$B$6:$B$405,MATCH($D462,Equipamentos!$A$6:$A$405,0)),"Código não cadastrado"))</f>
        <v/>
      </c>
      <c r="F462" s="17" t="n"/>
      <c r="G462" s="17" t="n"/>
      <c r="H462" s="17" t="n"/>
      <c r="I462" s="18">
        <f>IF(OR(F462="",G462=""),"",G462-F462)</f>
        <v/>
      </c>
      <c r="J462" s="18">
        <f>IF(OR(F462="",G462=""),"",MAX(0,IF(H462&lt;&gt;"",H462,TODAY())-G462))</f>
        <v/>
      </c>
      <c r="K462" s="19" t="n"/>
      <c r="L462" s="19">
        <f>IF(J462="","",J462*IFERROR(INDEX(Equipamentos!$D$6:$D$405,MATCH($D462,Equipamentos!$A$6:$A$405,0)),0))</f>
        <v/>
      </c>
      <c r="M462" s="19" t="n"/>
      <c r="N462" s="16" t="n"/>
      <c r="O462" s="19" t="n"/>
      <c r="P462" s="19">
        <f>IF($A462="","",N(K462)+N(L462)+N(M462))</f>
        <v/>
      </c>
      <c r="Q462" s="19">
        <f>IF($A462="","",P462-N(O462))</f>
        <v/>
      </c>
      <c r="R462" s="16">
        <f>IF(OR($A462="",F462=""),"",IF(H462&lt;&gt;"",IF(Q462&gt;0,"DEVOLVIDO, A RECEBER","ENCERRADO"),IF(G462="","EM LOCAÇÃO",IF(TODAY()&gt;G462,"ATRASADO",IF(G462-TODAY()&lt;=3,"DEVOLVE EM 3 DIAS","EM LOCAÇÃO")))))</f>
        <v/>
      </c>
      <c r="S462" s="16" t="n"/>
    </row>
    <row r="463">
      <c r="A463" s="16" t="n"/>
      <c r="B463" s="16" t="n"/>
      <c r="C463" s="16" t="n"/>
      <c r="D463" s="16" t="n"/>
      <c r="E463" s="16">
        <f>IF($D463="","",IFERROR(INDEX(Equipamentos!$B$6:$B$405,MATCH($D463,Equipamentos!$A$6:$A$405,0)),"Código não cadastrado"))</f>
        <v/>
      </c>
      <c r="F463" s="17" t="n"/>
      <c r="G463" s="17" t="n"/>
      <c r="H463" s="17" t="n"/>
      <c r="I463" s="18">
        <f>IF(OR(F463="",G463=""),"",G463-F463)</f>
        <v/>
      </c>
      <c r="J463" s="18">
        <f>IF(OR(F463="",G463=""),"",MAX(0,IF(H463&lt;&gt;"",H463,TODAY())-G463))</f>
        <v/>
      </c>
      <c r="K463" s="19" t="n"/>
      <c r="L463" s="19">
        <f>IF(J463="","",J463*IFERROR(INDEX(Equipamentos!$D$6:$D$405,MATCH($D463,Equipamentos!$A$6:$A$405,0)),0))</f>
        <v/>
      </c>
      <c r="M463" s="19" t="n"/>
      <c r="N463" s="16" t="n"/>
      <c r="O463" s="19" t="n"/>
      <c r="P463" s="19">
        <f>IF($A463="","",N(K463)+N(L463)+N(M463))</f>
        <v/>
      </c>
      <c r="Q463" s="19">
        <f>IF($A463="","",P463-N(O463))</f>
        <v/>
      </c>
      <c r="R463" s="16">
        <f>IF(OR($A463="",F463=""),"",IF(H463&lt;&gt;"",IF(Q463&gt;0,"DEVOLVIDO, A RECEBER","ENCERRADO"),IF(G463="","EM LOCAÇÃO",IF(TODAY()&gt;G463,"ATRASADO",IF(G463-TODAY()&lt;=3,"DEVOLVE EM 3 DIAS","EM LOCAÇÃO")))))</f>
        <v/>
      </c>
      <c r="S463" s="16" t="n"/>
    </row>
    <row r="464">
      <c r="A464" s="16" t="n"/>
      <c r="B464" s="16" t="n"/>
      <c r="C464" s="16" t="n"/>
      <c r="D464" s="16" t="n"/>
      <c r="E464" s="16">
        <f>IF($D464="","",IFERROR(INDEX(Equipamentos!$B$6:$B$405,MATCH($D464,Equipamentos!$A$6:$A$405,0)),"Código não cadastrado"))</f>
        <v/>
      </c>
      <c r="F464" s="17" t="n"/>
      <c r="G464" s="17" t="n"/>
      <c r="H464" s="17" t="n"/>
      <c r="I464" s="18">
        <f>IF(OR(F464="",G464=""),"",G464-F464)</f>
        <v/>
      </c>
      <c r="J464" s="18">
        <f>IF(OR(F464="",G464=""),"",MAX(0,IF(H464&lt;&gt;"",H464,TODAY())-G464))</f>
        <v/>
      </c>
      <c r="K464" s="19" t="n"/>
      <c r="L464" s="19">
        <f>IF(J464="","",J464*IFERROR(INDEX(Equipamentos!$D$6:$D$405,MATCH($D464,Equipamentos!$A$6:$A$405,0)),0))</f>
        <v/>
      </c>
      <c r="M464" s="19" t="n"/>
      <c r="N464" s="16" t="n"/>
      <c r="O464" s="19" t="n"/>
      <c r="P464" s="19">
        <f>IF($A464="","",N(K464)+N(L464)+N(M464))</f>
        <v/>
      </c>
      <c r="Q464" s="19">
        <f>IF($A464="","",P464-N(O464))</f>
        <v/>
      </c>
      <c r="R464" s="16">
        <f>IF(OR($A464="",F464=""),"",IF(H464&lt;&gt;"",IF(Q464&gt;0,"DEVOLVIDO, A RECEBER","ENCERRADO"),IF(G464="","EM LOCAÇÃO",IF(TODAY()&gt;G464,"ATRASADO",IF(G464-TODAY()&lt;=3,"DEVOLVE EM 3 DIAS","EM LOCAÇÃO")))))</f>
        <v/>
      </c>
      <c r="S464" s="16" t="n"/>
    </row>
    <row r="465">
      <c r="A465" s="16" t="n"/>
      <c r="B465" s="16" t="n"/>
      <c r="C465" s="16" t="n"/>
      <c r="D465" s="16" t="n"/>
      <c r="E465" s="16">
        <f>IF($D465="","",IFERROR(INDEX(Equipamentos!$B$6:$B$405,MATCH($D465,Equipamentos!$A$6:$A$405,0)),"Código não cadastrado"))</f>
        <v/>
      </c>
      <c r="F465" s="17" t="n"/>
      <c r="G465" s="17" t="n"/>
      <c r="H465" s="17" t="n"/>
      <c r="I465" s="18">
        <f>IF(OR(F465="",G465=""),"",G465-F465)</f>
        <v/>
      </c>
      <c r="J465" s="18">
        <f>IF(OR(F465="",G465=""),"",MAX(0,IF(H465&lt;&gt;"",H465,TODAY())-G465))</f>
        <v/>
      </c>
      <c r="K465" s="19" t="n"/>
      <c r="L465" s="19">
        <f>IF(J465="","",J465*IFERROR(INDEX(Equipamentos!$D$6:$D$405,MATCH($D465,Equipamentos!$A$6:$A$405,0)),0))</f>
        <v/>
      </c>
      <c r="M465" s="19" t="n"/>
      <c r="N465" s="16" t="n"/>
      <c r="O465" s="19" t="n"/>
      <c r="P465" s="19">
        <f>IF($A465="","",N(K465)+N(L465)+N(M465))</f>
        <v/>
      </c>
      <c r="Q465" s="19">
        <f>IF($A465="","",P465-N(O465))</f>
        <v/>
      </c>
      <c r="R465" s="16">
        <f>IF(OR($A465="",F465=""),"",IF(H465&lt;&gt;"",IF(Q465&gt;0,"DEVOLVIDO, A RECEBER","ENCERRADO"),IF(G465="","EM LOCAÇÃO",IF(TODAY()&gt;G465,"ATRASADO",IF(G465-TODAY()&lt;=3,"DEVOLVE EM 3 DIAS","EM LOCAÇÃO")))))</f>
        <v/>
      </c>
      <c r="S465" s="16" t="n"/>
    </row>
    <row r="466">
      <c r="A466" s="16" t="n"/>
      <c r="B466" s="16" t="n"/>
      <c r="C466" s="16" t="n"/>
      <c r="D466" s="16" t="n"/>
      <c r="E466" s="16">
        <f>IF($D466="","",IFERROR(INDEX(Equipamentos!$B$6:$B$405,MATCH($D466,Equipamentos!$A$6:$A$405,0)),"Código não cadastrado"))</f>
        <v/>
      </c>
      <c r="F466" s="17" t="n"/>
      <c r="G466" s="17" t="n"/>
      <c r="H466" s="17" t="n"/>
      <c r="I466" s="18">
        <f>IF(OR(F466="",G466=""),"",G466-F466)</f>
        <v/>
      </c>
      <c r="J466" s="18">
        <f>IF(OR(F466="",G466=""),"",MAX(0,IF(H466&lt;&gt;"",H466,TODAY())-G466))</f>
        <v/>
      </c>
      <c r="K466" s="19" t="n"/>
      <c r="L466" s="19">
        <f>IF(J466="","",J466*IFERROR(INDEX(Equipamentos!$D$6:$D$405,MATCH($D466,Equipamentos!$A$6:$A$405,0)),0))</f>
        <v/>
      </c>
      <c r="M466" s="19" t="n"/>
      <c r="N466" s="16" t="n"/>
      <c r="O466" s="19" t="n"/>
      <c r="P466" s="19">
        <f>IF($A466="","",N(K466)+N(L466)+N(M466))</f>
        <v/>
      </c>
      <c r="Q466" s="19">
        <f>IF($A466="","",P466-N(O466))</f>
        <v/>
      </c>
      <c r="R466" s="16">
        <f>IF(OR($A466="",F466=""),"",IF(H466&lt;&gt;"",IF(Q466&gt;0,"DEVOLVIDO, A RECEBER","ENCERRADO"),IF(G466="","EM LOCAÇÃO",IF(TODAY()&gt;G466,"ATRASADO",IF(G466-TODAY()&lt;=3,"DEVOLVE EM 3 DIAS","EM LOCAÇÃO")))))</f>
        <v/>
      </c>
      <c r="S466" s="16" t="n"/>
    </row>
    <row r="467">
      <c r="A467" s="16" t="n"/>
      <c r="B467" s="16" t="n"/>
      <c r="C467" s="16" t="n"/>
      <c r="D467" s="16" t="n"/>
      <c r="E467" s="16">
        <f>IF($D467="","",IFERROR(INDEX(Equipamentos!$B$6:$B$405,MATCH($D467,Equipamentos!$A$6:$A$405,0)),"Código não cadastrado"))</f>
        <v/>
      </c>
      <c r="F467" s="17" t="n"/>
      <c r="G467" s="17" t="n"/>
      <c r="H467" s="17" t="n"/>
      <c r="I467" s="18">
        <f>IF(OR(F467="",G467=""),"",G467-F467)</f>
        <v/>
      </c>
      <c r="J467" s="18">
        <f>IF(OR(F467="",G467=""),"",MAX(0,IF(H467&lt;&gt;"",H467,TODAY())-G467))</f>
        <v/>
      </c>
      <c r="K467" s="19" t="n"/>
      <c r="L467" s="19">
        <f>IF(J467="","",J467*IFERROR(INDEX(Equipamentos!$D$6:$D$405,MATCH($D467,Equipamentos!$A$6:$A$405,0)),0))</f>
        <v/>
      </c>
      <c r="M467" s="19" t="n"/>
      <c r="N467" s="16" t="n"/>
      <c r="O467" s="19" t="n"/>
      <c r="P467" s="19">
        <f>IF($A467="","",N(K467)+N(L467)+N(M467))</f>
        <v/>
      </c>
      <c r="Q467" s="19">
        <f>IF($A467="","",P467-N(O467))</f>
        <v/>
      </c>
      <c r="R467" s="16">
        <f>IF(OR($A467="",F467=""),"",IF(H467&lt;&gt;"",IF(Q467&gt;0,"DEVOLVIDO, A RECEBER","ENCERRADO"),IF(G467="","EM LOCAÇÃO",IF(TODAY()&gt;G467,"ATRASADO",IF(G467-TODAY()&lt;=3,"DEVOLVE EM 3 DIAS","EM LOCAÇÃO")))))</f>
        <v/>
      </c>
      <c r="S467" s="16" t="n"/>
    </row>
    <row r="468">
      <c r="A468" s="16" t="n"/>
      <c r="B468" s="16" t="n"/>
      <c r="C468" s="16" t="n"/>
      <c r="D468" s="16" t="n"/>
      <c r="E468" s="16">
        <f>IF($D468="","",IFERROR(INDEX(Equipamentos!$B$6:$B$405,MATCH($D468,Equipamentos!$A$6:$A$405,0)),"Código não cadastrado"))</f>
        <v/>
      </c>
      <c r="F468" s="17" t="n"/>
      <c r="G468" s="17" t="n"/>
      <c r="H468" s="17" t="n"/>
      <c r="I468" s="18">
        <f>IF(OR(F468="",G468=""),"",G468-F468)</f>
        <v/>
      </c>
      <c r="J468" s="18">
        <f>IF(OR(F468="",G468=""),"",MAX(0,IF(H468&lt;&gt;"",H468,TODAY())-G468))</f>
        <v/>
      </c>
      <c r="K468" s="19" t="n"/>
      <c r="L468" s="19">
        <f>IF(J468="","",J468*IFERROR(INDEX(Equipamentos!$D$6:$D$405,MATCH($D468,Equipamentos!$A$6:$A$405,0)),0))</f>
        <v/>
      </c>
      <c r="M468" s="19" t="n"/>
      <c r="N468" s="16" t="n"/>
      <c r="O468" s="19" t="n"/>
      <c r="P468" s="19">
        <f>IF($A468="","",N(K468)+N(L468)+N(M468))</f>
        <v/>
      </c>
      <c r="Q468" s="19">
        <f>IF($A468="","",P468-N(O468))</f>
        <v/>
      </c>
      <c r="R468" s="16">
        <f>IF(OR($A468="",F468=""),"",IF(H468&lt;&gt;"",IF(Q468&gt;0,"DEVOLVIDO, A RECEBER","ENCERRADO"),IF(G468="","EM LOCAÇÃO",IF(TODAY()&gt;G468,"ATRASADO",IF(G468-TODAY()&lt;=3,"DEVOLVE EM 3 DIAS","EM LOCAÇÃO")))))</f>
        <v/>
      </c>
      <c r="S468" s="16" t="n"/>
    </row>
    <row r="469">
      <c r="A469" s="16" t="n"/>
      <c r="B469" s="16" t="n"/>
      <c r="C469" s="16" t="n"/>
      <c r="D469" s="16" t="n"/>
      <c r="E469" s="16">
        <f>IF($D469="","",IFERROR(INDEX(Equipamentos!$B$6:$B$405,MATCH($D469,Equipamentos!$A$6:$A$405,0)),"Código não cadastrado"))</f>
        <v/>
      </c>
      <c r="F469" s="17" t="n"/>
      <c r="G469" s="17" t="n"/>
      <c r="H469" s="17" t="n"/>
      <c r="I469" s="18">
        <f>IF(OR(F469="",G469=""),"",G469-F469)</f>
        <v/>
      </c>
      <c r="J469" s="18">
        <f>IF(OR(F469="",G469=""),"",MAX(0,IF(H469&lt;&gt;"",H469,TODAY())-G469))</f>
        <v/>
      </c>
      <c r="K469" s="19" t="n"/>
      <c r="L469" s="19">
        <f>IF(J469="","",J469*IFERROR(INDEX(Equipamentos!$D$6:$D$405,MATCH($D469,Equipamentos!$A$6:$A$405,0)),0))</f>
        <v/>
      </c>
      <c r="M469" s="19" t="n"/>
      <c r="N469" s="16" t="n"/>
      <c r="O469" s="19" t="n"/>
      <c r="P469" s="19">
        <f>IF($A469="","",N(K469)+N(L469)+N(M469))</f>
        <v/>
      </c>
      <c r="Q469" s="19">
        <f>IF($A469="","",P469-N(O469))</f>
        <v/>
      </c>
      <c r="R469" s="16">
        <f>IF(OR($A469="",F469=""),"",IF(H469&lt;&gt;"",IF(Q469&gt;0,"DEVOLVIDO, A RECEBER","ENCERRADO"),IF(G469="","EM LOCAÇÃO",IF(TODAY()&gt;G469,"ATRASADO",IF(G469-TODAY()&lt;=3,"DEVOLVE EM 3 DIAS","EM LOCAÇÃO")))))</f>
        <v/>
      </c>
      <c r="S469" s="16" t="n"/>
    </row>
    <row r="470">
      <c r="A470" s="16" t="n"/>
      <c r="B470" s="16" t="n"/>
      <c r="C470" s="16" t="n"/>
      <c r="D470" s="16" t="n"/>
      <c r="E470" s="16">
        <f>IF($D470="","",IFERROR(INDEX(Equipamentos!$B$6:$B$405,MATCH($D470,Equipamentos!$A$6:$A$405,0)),"Código não cadastrado"))</f>
        <v/>
      </c>
      <c r="F470" s="17" t="n"/>
      <c r="G470" s="17" t="n"/>
      <c r="H470" s="17" t="n"/>
      <c r="I470" s="18">
        <f>IF(OR(F470="",G470=""),"",G470-F470)</f>
        <v/>
      </c>
      <c r="J470" s="18">
        <f>IF(OR(F470="",G470=""),"",MAX(0,IF(H470&lt;&gt;"",H470,TODAY())-G470))</f>
        <v/>
      </c>
      <c r="K470" s="19" t="n"/>
      <c r="L470" s="19">
        <f>IF(J470="","",J470*IFERROR(INDEX(Equipamentos!$D$6:$D$405,MATCH($D470,Equipamentos!$A$6:$A$405,0)),0))</f>
        <v/>
      </c>
      <c r="M470" s="19" t="n"/>
      <c r="N470" s="16" t="n"/>
      <c r="O470" s="19" t="n"/>
      <c r="P470" s="19">
        <f>IF($A470="","",N(K470)+N(L470)+N(M470))</f>
        <v/>
      </c>
      <c r="Q470" s="19">
        <f>IF($A470="","",P470-N(O470))</f>
        <v/>
      </c>
      <c r="R470" s="16">
        <f>IF(OR($A470="",F470=""),"",IF(H470&lt;&gt;"",IF(Q470&gt;0,"DEVOLVIDO, A RECEBER","ENCERRADO"),IF(G470="","EM LOCAÇÃO",IF(TODAY()&gt;G470,"ATRASADO",IF(G470-TODAY()&lt;=3,"DEVOLVE EM 3 DIAS","EM LOCAÇÃO")))))</f>
        <v/>
      </c>
      <c r="S470" s="16" t="n"/>
    </row>
    <row r="471">
      <c r="A471" s="16" t="n"/>
      <c r="B471" s="16" t="n"/>
      <c r="C471" s="16" t="n"/>
      <c r="D471" s="16" t="n"/>
      <c r="E471" s="16">
        <f>IF($D471="","",IFERROR(INDEX(Equipamentos!$B$6:$B$405,MATCH($D471,Equipamentos!$A$6:$A$405,0)),"Código não cadastrado"))</f>
        <v/>
      </c>
      <c r="F471" s="17" t="n"/>
      <c r="G471" s="17" t="n"/>
      <c r="H471" s="17" t="n"/>
      <c r="I471" s="18">
        <f>IF(OR(F471="",G471=""),"",G471-F471)</f>
        <v/>
      </c>
      <c r="J471" s="18">
        <f>IF(OR(F471="",G471=""),"",MAX(0,IF(H471&lt;&gt;"",H471,TODAY())-G471))</f>
        <v/>
      </c>
      <c r="K471" s="19" t="n"/>
      <c r="L471" s="19">
        <f>IF(J471="","",J471*IFERROR(INDEX(Equipamentos!$D$6:$D$405,MATCH($D471,Equipamentos!$A$6:$A$405,0)),0))</f>
        <v/>
      </c>
      <c r="M471" s="19" t="n"/>
      <c r="N471" s="16" t="n"/>
      <c r="O471" s="19" t="n"/>
      <c r="P471" s="19">
        <f>IF($A471="","",N(K471)+N(L471)+N(M471))</f>
        <v/>
      </c>
      <c r="Q471" s="19">
        <f>IF($A471="","",P471-N(O471))</f>
        <v/>
      </c>
      <c r="R471" s="16">
        <f>IF(OR($A471="",F471=""),"",IF(H471&lt;&gt;"",IF(Q471&gt;0,"DEVOLVIDO, A RECEBER","ENCERRADO"),IF(G471="","EM LOCAÇÃO",IF(TODAY()&gt;G471,"ATRASADO",IF(G471-TODAY()&lt;=3,"DEVOLVE EM 3 DIAS","EM LOCAÇÃO")))))</f>
        <v/>
      </c>
      <c r="S471" s="16" t="n"/>
    </row>
    <row r="472">
      <c r="A472" s="16" t="n"/>
      <c r="B472" s="16" t="n"/>
      <c r="C472" s="16" t="n"/>
      <c r="D472" s="16" t="n"/>
      <c r="E472" s="16">
        <f>IF($D472="","",IFERROR(INDEX(Equipamentos!$B$6:$B$405,MATCH($D472,Equipamentos!$A$6:$A$405,0)),"Código não cadastrado"))</f>
        <v/>
      </c>
      <c r="F472" s="17" t="n"/>
      <c r="G472" s="17" t="n"/>
      <c r="H472" s="17" t="n"/>
      <c r="I472" s="18">
        <f>IF(OR(F472="",G472=""),"",G472-F472)</f>
        <v/>
      </c>
      <c r="J472" s="18">
        <f>IF(OR(F472="",G472=""),"",MAX(0,IF(H472&lt;&gt;"",H472,TODAY())-G472))</f>
        <v/>
      </c>
      <c r="K472" s="19" t="n"/>
      <c r="L472" s="19">
        <f>IF(J472="","",J472*IFERROR(INDEX(Equipamentos!$D$6:$D$405,MATCH($D472,Equipamentos!$A$6:$A$405,0)),0))</f>
        <v/>
      </c>
      <c r="M472" s="19" t="n"/>
      <c r="N472" s="16" t="n"/>
      <c r="O472" s="19" t="n"/>
      <c r="P472" s="19">
        <f>IF($A472="","",N(K472)+N(L472)+N(M472))</f>
        <v/>
      </c>
      <c r="Q472" s="19">
        <f>IF($A472="","",P472-N(O472))</f>
        <v/>
      </c>
      <c r="R472" s="16">
        <f>IF(OR($A472="",F472=""),"",IF(H472&lt;&gt;"",IF(Q472&gt;0,"DEVOLVIDO, A RECEBER","ENCERRADO"),IF(G472="","EM LOCAÇÃO",IF(TODAY()&gt;G472,"ATRASADO",IF(G472-TODAY()&lt;=3,"DEVOLVE EM 3 DIAS","EM LOCAÇÃO")))))</f>
        <v/>
      </c>
      <c r="S472" s="16" t="n"/>
    </row>
    <row r="473">
      <c r="A473" s="16" t="n"/>
      <c r="B473" s="16" t="n"/>
      <c r="C473" s="16" t="n"/>
      <c r="D473" s="16" t="n"/>
      <c r="E473" s="16">
        <f>IF($D473="","",IFERROR(INDEX(Equipamentos!$B$6:$B$405,MATCH($D473,Equipamentos!$A$6:$A$405,0)),"Código não cadastrado"))</f>
        <v/>
      </c>
      <c r="F473" s="17" t="n"/>
      <c r="G473" s="17" t="n"/>
      <c r="H473" s="17" t="n"/>
      <c r="I473" s="18">
        <f>IF(OR(F473="",G473=""),"",G473-F473)</f>
        <v/>
      </c>
      <c r="J473" s="18">
        <f>IF(OR(F473="",G473=""),"",MAX(0,IF(H473&lt;&gt;"",H473,TODAY())-G473))</f>
        <v/>
      </c>
      <c r="K473" s="19" t="n"/>
      <c r="L473" s="19">
        <f>IF(J473="","",J473*IFERROR(INDEX(Equipamentos!$D$6:$D$405,MATCH($D473,Equipamentos!$A$6:$A$405,0)),0))</f>
        <v/>
      </c>
      <c r="M473" s="19" t="n"/>
      <c r="N473" s="16" t="n"/>
      <c r="O473" s="19" t="n"/>
      <c r="P473" s="19">
        <f>IF($A473="","",N(K473)+N(L473)+N(M473))</f>
        <v/>
      </c>
      <c r="Q473" s="19">
        <f>IF($A473="","",P473-N(O473))</f>
        <v/>
      </c>
      <c r="R473" s="16">
        <f>IF(OR($A473="",F473=""),"",IF(H473&lt;&gt;"",IF(Q473&gt;0,"DEVOLVIDO, A RECEBER","ENCERRADO"),IF(G473="","EM LOCAÇÃO",IF(TODAY()&gt;G473,"ATRASADO",IF(G473-TODAY()&lt;=3,"DEVOLVE EM 3 DIAS","EM LOCAÇÃO")))))</f>
        <v/>
      </c>
      <c r="S473" s="16" t="n"/>
    </row>
    <row r="474">
      <c r="A474" s="16" t="n"/>
      <c r="B474" s="16" t="n"/>
      <c r="C474" s="16" t="n"/>
      <c r="D474" s="16" t="n"/>
      <c r="E474" s="16">
        <f>IF($D474="","",IFERROR(INDEX(Equipamentos!$B$6:$B$405,MATCH($D474,Equipamentos!$A$6:$A$405,0)),"Código não cadastrado"))</f>
        <v/>
      </c>
      <c r="F474" s="17" t="n"/>
      <c r="G474" s="17" t="n"/>
      <c r="H474" s="17" t="n"/>
      <c r="I474" s="18">
        <f>IF(OR(F474="",G474=""),"",G474-F474)</f>
        <v/>
      </c>
      <c r="J474" s="18">
        <f>IF(OR(F474="",G474=""),"",MAX(0,IF(H474&lt;&gt;"",H474,TODAY())-G474))</f>
        <v/>
      </c>
      <c r="K474" s="19" t="n"/>
      <c r="L474" s="19">
        <f>IF(J474="","",J474*IFERROR(INDEX(Equipamentos!$D$6:$D$405,MATCH($D474,Equipamentos!$A$6:$A$405,0)),0))</f>
        <v/>
      </c>
      <c r="M474" s="19" t="n"/>
      <c r="N474" s="16" t="n"/>
      <c r="O474" s="19" t="n"/>
      <c r="P474" s="19">
        <f>IF($A474="","",N(K474)+N(L474)+N(M474))</f>
        <v/>
      </c>
      <c r="Q474" s="19">
        <f>IF($A474="","",P474-N(O474))</f>
        <v/>
      </c>
      <c r="R474" s="16">
        <f>IF(OR($A474="",F474=""),"",IF(H474&lt;&gt;"",IF(Q474&gt;0,"DEVOLVIDO, A RECEBER","ENCERRADO"),IF(G474="","EM LOCAÇÃO",IF(TODAY()&gt;G474,"ATRASADO",IF(G474-TODAY()&lt;=3,"DEVOLVE EM 3 DIAS","EM LOCAÇÃO")))))</f>
        <v/>
      </c>
      <c r="S474" s="16" t="n"/>
    </row>
    <row r="475">
      <c r="A475" s="16" t="n"/>
      <c r="B475" s="16" t="n"/>
      <c r="C475" s="16" t="n"/>
      <c r="D475" s="16" t="n"/>
      <c r="E475" s="16">
        <f>IF($D475="","",IFERROR(INDEX(Equipamentos!$B$6:$B$405,MATCH($D475,Equipamentos!$A$6:$A$405,0)),"Código não cadastrado"))</f>
        <v/>
      </c>
      <c r="F475" s="17" t="n"/>
      <c r="G475" s="17" t="n"/>
      <c r="H475" s="17" t="n"/>
      <c r="I475" s="18">
        <f>IF(OR(F475="",G475=""),"",G475-F475)</f>
        <v/>
      </c>
      <c r="J475" s="18">
        <f>IF(OR(F475="",G475=""),"",MAX(0,IF(H475&lt;&gt;"",H475,TODAY())-G475))</f>
        <v/>
      </c>
      <c r="K475" s="19" t="n"/>
      <c r="L475" s="19">
        <f>IF(J475="","",J475*IFERROR(INDEX(Equipamentos!$D$6:$D$405,MATCH($D475,Equipamentos!$A$6:$A$405,0)),0))</f>
        <v/>
      </c>
      <c r="M475" s="19" t="n"/>
      <c r="N475" s="16" t="n"/>
      <c r="O475" s="19" t="n"/>
      <c r="P475" s="19">
        <f>IF($A475="","",N(K475)+N(L475)+N(M475))</f>
        <v/>
      </c>
      <c r="Q475" s="19">
        <f>IF($A475="","",P475-N(O475))</f>
        <v/>
      </c>
      <c r="R475" s="16">
        <f>IF(OR($A475="",F475=""),"",IF(H475&lt;&gt;"",IF(Q475&gt;0,"DEVOLVIDO, A RECEBER","ENCERRADO"),IF(G475="","EM LOCAÇÃO",IF(TODAY()&gt;G475,"ATRASADO",IF(G475-TODAY()&lt;=3,"DEVOLVE EM 3 DIAS","EM LOCAÇÃO")))))</f>
        <v/>
      </c>
      <c r="S475" s="16" t="n"/>
    </row>
    <row r="476">
      <c r="A476" s="16" t="n"/>
      <c r="B476" s="16" t="n"/>
      <c r="C476" s="16" t="n"/>
      <c r="D476" s="16" t="n"/>
      <c r="E476" s="16">
        <f>IF($D476="","",IFERROR(INDEX(Equipamentos!$B$6:$B$405,MATCH($D476,Equipamentos!$A$6:$A$405,0)),"Código não cadastrado"))</f>
        <v/>
      </c>
      <c r="F476" s="17" t="n"/>
      <c r="G476" s="17" t="n"/>
      <c r="H476" s="17" t="n"/>
      <c r="I476" s="18">
        <f>IF(OR(F476="",G476=""),"",G476-F476)</f>
        <v/>
      </c>
      <c r="J476" s="18">
        <f>IF(OR(F476="",G476=""),"",MAX(0,IF(H476&lt;&gt;"",H476,TODAY())-G476))</f>
        <v/>
      </c>
      <c r="K476" s="19" t="n"/>
      <c r="L476" s="19">
        <f>IF(J476="","",J476*IFERROR(INDEX(Equipamentos!$D$6:$D$405,MATCH($D476,Equipamentos!$A$6:$A$405,0)),0))</f>
        <v/>
      </c>
      <c r="M476" s="19" t="n"/>
      <c r="N476" s="16" t="n"/>
      <c r="O476" s="19" t="n"/>
      <c r="P476" s="19">
        <f>IF($A476="","",N(K476)+N(L476)+N(M476))</f>
        <v/>
      </c>
      <c r="Q476" s="19">
        <f>IF($A476="","",P476-N(O476))</f>
        <v/>
      </c>
      <c r="R476" s="16">
        <f>IF(OR($A476="",F476=""),"",IF(H476&lt;&gt;"",IF(Q476&gt;0,"DEVOLVIDO, A RECEBER","ENCERRADO"),IF(G476="","EM LOCAÇÃO",IF(TODAY()&gt;G476,"ATRASADO",IF(G476-TODAY()&lt;=3,"DEVOLVE EM 3 DIAS","EM LOCAÇÃO")))))</f>
        <v/>
      </c>
      <c r="S476" s="16" t="n"/>
    </row>
    <row r="477">
      <c r="A477" s="16" t="n"/>
      <c r="B477" s="16" t="n"/>
      <c r="C477" s="16" t="n"/>
      <c r="D477" s="16" t="n"/>
      <c r="E477" s="16">
        <f>IF($D477="","",IFERROR(INDEX(Equipamentos!$B$6:$B$405,MATCH($D477,Equipamentos!$A$6:$A$405,0)),"Código não cadastrado"))</f>
        <v/>
      </c>
      <c r="F477" s="17" t="n"/>
      <c r="G477" s="17" t="n"/>
      <c r="H477" s="17" t="n"/>
      <c r="I477" s="18">
        <f>IF(OR(F477="",G477=""),"",G477-F477)</f>
        <v/>
      </c>
      <c r="J477" s="18">
        <f>IF(OR(F477="",G477=""),"",MAX(0,IF(H477&lt;&gt;"",H477,TODAY())-G477))</f>
        <v/>
      </c>
      <c r="K477" s="19" t="n"/>
      <c r="L477" s="19">
        <f>IF(J477="","",J477*IFERROR(INDEX(Equipamentos!$D$6:$D$405,MATCH($D477,Equipamentos!$A$6:$A$405,0)),0))</f>
        <v/>
      </c>
      <c r="M477" s="19" t="n"/>
      <c r="N477" s="16" t="n"/>
      <c r="O477" s="19" t="n"/>
      <c r="P477" s="19">
        <f>IF($A477="","",N(K477)+N(L477)+N(M477))</f>
        <v/>
      </c>
      <c r="Q477" s="19">
        <f>IF($A477="","",P477-N(O477))</f>
        <v/>
      </c>
      <c r="R477" s="16">
        <f>IF(OR($A477="",F477=""),"",IF(H477&lt;&gt;"",IF(Q477&gt;0,"DEVOLVIDO, A RECEBER","ENCERRADO"),IF(G477="","EM LOCAÇÃO",IF(TODAY()&gt;G477,"ATRASADO",IF(G477-TODAY()&lt;=3,"DEVOLVE EM 3 DIAS","EM LOCAÇÃO")))))</f>
        <v/>
      </c>
      <c r="S477" s="16" t="n"/>
    </row>
    <row r="478">
      <c r="A478" s="16" t="n"/>
      <c r="B478" s="16" t="n"/>
      <c r="C478" s="16" t="n"/>
      <c r="D478" s="16" t="n"/>
      <c r="E478" s="16">
        <f>IF($D478="","",IFERROR(INDEX(Equipamentos!$B$6:$B$405,MATCH($D478,Equipamentos!$A$6:$A$405,0)),"Código não cadastrado"))</f>
        <v/>
      </c>
      <c r="F478" s="17" t="n"/>
      <c r="G478" s="17" t="n"/>
      <c r="H478" s="17" t="n"/>
      <c r="I478" s="18">
        <f>IF(OR(F478="",G478=""),"",G478-F478)</f>
        <v/>
      </c>
      <c r="J478" s="18">
        <f>IF(OR(F478="",G478=""),"",MAX(0,IF(H478&lt;&gt;"",H478,TODAY())-G478))</f>
        <v/>
      </c>
      <c r="K478" s="19" t="n"/>
      <c r="L478" s="19">
        <f>IF(J478="","",J478*IFERROR(INDEX(Equipamentos!$D$6:$D$405,MATCH($D478,Equipamentos!$A$6:$A$405,0)),0))</f>
        <v/>
      </c>
      <c r="M478" s="19" t="n"/>
      <c r="N478" s="16" t="n"/>
      <c r="O478" s="19" t="n"/>
      <c r="P478" s="19">
        <f>IF($A478="","",N(K478)+N(L478)+N(M478))</f>
        <v/>
      </c>
      <c r="Q478" s="19">
        <f>IF($A478="","",P478-N(O478))</f>
        <v/>
      </c>
      <c r="R478" s="16">
        <f>IF(OR($A478="",F478=""),"",IF(H478&lt;&gt;"",IF(Q478&gt;0,"DEVOLVIDO, A RECEBER","ENCERRADO"),IF(G478="","EM LOCAÇÃO",IF(TODAY()&gt;G478,"ATRASADO",IF(G478-TODAY()&lt;=3,"DEVOLVE EM 3 DIAS","EM LOCAÇÃO")))))</f>
        <v/>
      </c>
      <c r="S478" s="16" t="n"/>
    </row>
    <row r="479">
      <c r="A479" s="16" t="n"/>
      <c r="B479" s="16" t="n"/>
      <c r="C479" s="16" t="n"/>
      <c r="D479" s="16" t="n"/>
      <c r="E479" s="16">
        <f>IF($D479="","",IFERROR(INDEX(Equipamentos!$B$6:$B$405,MATCH($D479,Equipamentos!$A$6:$A$405,0)),"Código não cadastrado"))</f>
        <v/>
      </c>
      <c r="F479" s="17" t="n"/>
      <c r="G479" s="17" t="n"/>
      <c r="H479" s="17" t="n"/>
      <c r="I479" s="18">
        <f>IF(OR(F479="",G479=""),"",G479-F479)</f>
        <v/>
      </c>
      <c r="J479" s="18">
        <f>IF(OR(F479="",G479=""),"",MAX(0,IF(H479&lt;&gt;"",H479,TODAY())-G479))</f>
        <v/>
      </c>
      <c r="K479" s="19" t="n"/>
      <c r="L479" s="19">
        <f>IF(J479="","",J479*IFERROR(INDEX(Equipamentos!$D$6:$D$405,MATCH($D479,Equipamentos!$A$6:$A$405,0)),0))</f>
        <v/>
      </c>
      <c r="M479" s="19" t="n"/>
      <c r="N479" s="16" t="n"/>
      <c r="O479" s="19" t="n"/>
      <c r="P479" s="19">
        <f>IF($A479="","",N(K479)+N(L479)+N(M479))</f>
        <v/>
      </c>
      <c r="Q479" s="19">
        <f>IF($A479="","",P479-N(O479))</f>
        <v/>
      </c>
      <c r="R479" s="16">
        <f>IF(OR($A479="",F479=""),"",IF(H479&lt;&gt;"",IF(Q479&gt;0,"DEVOLVIDO, A RECEBER","ENCERRADO"),IF(G479="","EM LOCAÇÃO",IF(TODAY()&gt;G479,"ATRASADO",IF(G479-TODAY()&lt;=3,"DEVOLVE EM 3 DIAS","EM LOCAÇÃO")))))</f>
        <v/>
      </c>
      <c r="S479" s="16" t="n"/>
    </row>
    <row r="480">
      <c r="A480" s="16" t="n"/>
      <c r="B480" s="16" t="n"/>
      <c r="C480" s="16" t="n"/>
      <c r="D480" s="16" t="n"/>
      <c r="E480" s="16">
        <f>IF($D480="","",IFERROR(INDEX(Equipamentos!$B$6:$B$405,MATCH($D480,Equipamentos!$A$6:$A$405,0)),"Código não cadastrado"))</f>
        <v/>
      </c>
      <c r="F480" s="17" t="n"/>
      <c r="G480" s="17" t="n"/>
      <c r="H480" s="17" t="n"/>
      <c r="I480" s="18">
        <f>IF(OR(F480="",G480=""),"",G480-F480)</f>
        <v/>
      </c>
      <c r="J480" s="18">
        <f>IF(OR(F480="",G480=""),"",MAX(0,IF(H480&lt;&gt;"",H480,TODAY())-G480))</f>
        <v/>
      </c>
      <c r="K480" s="19" t="n"/>
      <c r="L480" s="19">
        <f>IF(J480="","",J480*IFERROR(INDEX(Equipamentos!$D$6:$D$405,MATCH($D480,Equipamentos!$A$6:$A$405,0)),0))</f>
        <v/>
      </c>
      <c r="M480" s="19" t="n"/>
      <c r="N480" s="16" t="n"/>
      <c r="O480" s="19" t="n"/>
      <c r="P480" s="19">
        <f>IF($A480="","",N(K480)+N(L480)+N(M480))</f>
        <v/>
      </c>
      <c r="Q480" s="19">
        <f>IF($A480="","",P480-N(O480))</f>
        <v/>
      </c>
      <c r="R480" s="16">
        <f>IF(OR($A480="",F480=""),"",IF(H480&lt;&gt;"",IF(Q480&gt;0,"DEVOLVIDO, A RECEBER","ENCERRADO"),IF(G480="","EM LOCAÇÃO",IF(TODAY()&gt;G480,"ATRASADO",IF(G480-TODAY()&lt;=3,"DEVOLVE EM 3 DIAS","EM LOCAÇÃO")))))</f>
        <v/>
      </c>
      <c r="S480" s="16" t="n"/>
    </row>
    <row r="481">
      <c r="A481" s="16" t="n"/>
      <c r="B481" s="16" t="n"/>
      <c r="C481" s="16" t="n"/>
      <c r="D481" s="16" t="n"/>
      <c r="E481" s="16">
        <f>IF($D481="","",IFERROR(INDEX(Equipamentos!$B$6:$B$405,MATCH($D481,Equipamentos!$A$6:$A$405,0)),"Código não cadastrado"))</f>
        <v/>
      </c>
      <c r="F481" s="17" t="n"/>
      <c r="G481" s="17" t="n"/>
      <c r="H481" s="17" t="n"/>
      <c r="I481" s="18">
        <f>IF(OR(F481="",G481=""),"",G481-F481)</f>
        <v/>
      </c>
      <c r="J481" s="18">
        <f>IF(OR(F481="",G481=""),"",MAX(0,IF(H481&lt;&gt;"",H481,TODAY())-G481))</f>
        <v/>
      </c>
      <c r="K481" s="19" t="n"/>
      <c r="L481" s="19">
        <f>IF(J481="","",J481*IFERROR(INDEX(Equipamentos!$D$6:$D$405,MATCH($D481,Equipamentos!$A$6:$A$405,0)),0))</f>
        <v/>
      </c>
      <c r="M481" s="19" t="n"/>
      <c r="N481" s="16" t="n"/>
      <c r="O481" s="19" t="n"/>
      <c r="P481" s="19">
        <f>IF($A481="","",N(K481)+N(L481)+N(M481))</f>
        <v/>
      </c>
      <c r="Q481" s="19">
        <f>IF($A481="","",P481-N(O481))</f>
        <v/>
      </c>
      <c r="R481" s="16">
        <f>IF(OR($A481="",F481=""),"",IF(H481&lt;&gt;"",IF(Q481&gt;0,"DEVOLVIDO, A RECEBER","ENCERRADO"),IF(G481="","EM LOCAÇÃO",IF(TODAY()&gt;G481,"ATRASADO",IF(G481-TODAY()&lt;=3,"DEVOLVE EM 3 DIAS","EM LOCAÇÃO")))))</f>
        <v/>
      </c>
      <c r="S481" s="16" t="n"/>
    </row>
    <row r="482">
      <c r="A482" s="16" t="n"/>
      <c r="B482" s="16" t="n"/>
      <c r="C482" s="16" t="n"/>
      <c r="D482" s="16" t="n"/>
      <c r="E482" s="16">
        <f>IF($D482="","",IFERROR(INDEX(Equipamentos!$B$6:$B$405,MATCH($D482,Equipamentos!$A$6:$A$405,0)),"Código não cadastrado"))</f>
        <v/>
      </c>
      <c r="F482" s="17" t="n"/>
      <c r="G482" s="17" t="n"/>
      <c r="H482" s="17" t="n"/>
      <c r="I482" s="18">
        <f>IF(OR(F482="",G482=""),"",G482-F482)</f>
        <v/>
      </c>
      <c r="J482" s="18">
        <f>IF(OR(F482="",G482=""),"",MAX(0,IF(H482&lt;&gt;"",H482,TODAY())-G482))</f>
        <v/>
      </c>
      <c r="K482" s="19" t="n"/>
      <c r="L482" s="19">
        <f>IF(J482="","",J482*IFERROR(INDEX(Equipamentos!$D$6:$D$405,MATCH($D482,Equipamentos!$A$6:$A$405,0)),0))</f>
        <v/>
      </c>
      <c r="M482" s="19" t="n"/>
      <c r="N482" s="16" t="n"/>
      <c r="O482" s="19" t="n"/>
      <c r="P482" s="19">
        <f>IF($A482="","",N(K482)+N(L482)+N(M482))</f>
        <v/>
      </c>
      <c r="Q482" s="19">
        <f>IF($A482="","",P482-N(O482))</f>
        <v/>
      </c>
      <c r="R482" s="16">
        <f>IF(OR($A482="",F482=""),"",IF(H482&lt;&gt;"",IF(Q482&gt;0,"DEVOLVIDO, A RECEBER","ENCERRADO"),IF(G482="","EM LOCAÇÃO",IF(TODAY()&gt;G482,"ATRASADO",IF(G482-TODAY()&lt;=3,"DEVOLVE EM 3 DIAS","EM LOCAÇÃO")))))</f>
        <v/>
      </c>
      <c r="S482" s="16" t="n"/>
    </row>
    <row r="483">
      <c r="A483" s="16" t="n"/>
      <c r="B483" s="16" t="n"/>
      <c r="C483" s="16" t="n"/>
      <c r="D483" s="16" t="n"/>
      <c r="E483" s="16">
        <f>IF($D483="","",IFERROR(INDEX(Equipamentos!$B$6:$B$405,MATCH($D483,Equipamentos!$A$6:$A$405,0)),"Código não cadastrado"))</f>
        <v/>
      </c>
      <c r="F483" s="17" t="n"/>
      <c r="G483" s="17" t="n"/>
      <c r="H483" s="17" t="n"/>
      <c r="I483" s="18">
        <f>IF(OR(F483="",G483=""),"",G483-F483)</f>
        <v/>
      </c>
      <c r="J483" s="18">
        <f>IF(OR(F483="",G483=""),"",MAX(0,IF(H483&lt;&gt;"",H483,TODAY())-G483))</f>
        <v/>
      </c>
      <c r="K483" s="19" t="n"/>
      <c r="L483" s="19">
        <f>IF(J483="","",J483*IFERROR(INDEX(Equipamentos!$D$6:$D$405,MATCH($D483,Equipamentos!$A$6:$A$405,0)),0))</f>
        <v/>
      </c>
      <c r="M483" s="19" t="n"/>
      <c r="N483" s="16" t="n"/>
      <c r="O483" s="19" t="n"/>
      <c r="P483" s="19">
        <f>IF($A483="","",N(K483)+N(L483)+N(M483))</f>
        <v/>
      </c>
      <c r="Q483" s="19">
        <f>IF($A483="","",P483-N(O483))</f>
        <v/>
      </c>
      <c r="R483" s="16">
        <f>IF(OR($A483="",F483=""),"",IF(H483&lt;&gt;"",IF(Q483&gt;0,"DEVOLVIDO, A RECEBER","ENCERRADO"),IF(G483="","EM LOCAÇÃO",IF(TODAY()&gt;G483,"ATRASADO",IF(G483-TODAY()&lt;=3,"DEVOLVE EM 3 DIAS","EM LOCAÇÃO")))))</f>
        <v/>
      </c>
      <c r="S483" s="16" t="n"/>
    </row>
    <row r="484">
      <c r="A484" s="16" t="n"/>
      <c r="B484" s="16" t="n"/>
      <c r="C484" s="16" t="n"/>
      <c r="D484" s="16" t="n"/>
      <c r="E484" s="16">
        <f>IF($D484="","",IFERROR(INDEX(Equipamentos!$B$6:$B$405,MATCH($D484,Equipamentos!$A$6:$A$405,0)),"Código não cadastrado"))</f>
        <v/>
      </c>
      <c r="F484" s="17" t="n"/>
      <c r="G484" s="17" t="n"/>
      <c r="H484" s="17" t="n"/>
      <c r="I484" s="18">
        <f>IF(OR(F484="",G484=""),"",G484-F484)</f>
        <v/>
      </c>
      <c r="J484" s="18">
        <f>IF(OR(F484="",G484=""),"",MAX(0,IF(H484&lt;&gt;"",H484,TODAY())-G484))</f>
        <v/>
      </c>
      <c r="K484" s="19" t="n"/>
      <c r="L484" s="19">
        <f>IF(J484="","",J484*IFERROR(INDEX(Equipamentos!$D$6:$D$405,MATCH($D484,Equipamentos!$A$6:$A$405,0)),0))</f>
        <v/>
      </c>
      <c r="M484" s="19" t="n"/>
      <c r="N484" s="16" t="n"/>
      <c r="O484" s="19" t="n"/>
      <c r="P484" s="19">
        <f>IF($A484="","",N(K484)+N(L484)+N(M484))</f>
        <v/>
      </c>
      <c r="Q484" s="19">
        <f>IF($A484="","",P484-N(O484))</f>
        <v/>
      </c>
      <c r="R484" s="16">
        <f>IF(OR($A484="",F484=""),"",IF(H484&lt;&gt;"",IF(Q484&gt;0,"DEVOLVIDO, A RECEBER","ENCERRADO"),IF(G484="","EM LOCAÇÃO",IF(TODAY()&gt;G484,"ATRASADO",IF(G484-TODAY()&lt;=3,"DEVOLVE EM 3 DIAS","EM LOCAÇÃO")))))</f>
        <v/>
      </c>
      <c r="S484" s="16" t="n"/>
    </row>
    <row r="485">
      <c r="A485" s="16" t="n"/>
      <c r="B485" s="16" t="n"/>
      <c r="C485" s="16" t="n"/>
      <c r="D485" s="16" t="n"/>
      <c r="E485" s="16">
        <f>IF($D485="","",IFERROR(INDEX(Equipamentos!$B$6:$B$405,MATCH($D485,Equipamentos!$A$6:$A$405,0)),"Código não cadastrado"))</f>
        <v/>
      </c>
      <c r="F485" s="17" t="n"/>
      <c r="G485" s="17" t="n"/>
      <c r="H485" s="17" t="n"/>
      <c r="I485" s="18">
        <f>IF(OR(F485="",G485=""),"",G485-F485)</f>
        <v/>
      </c>
      <c r="J485" s="18">
        <f>IF(OR(F485="",G485=""),"",MAX(0,IF(H485&lt;&gt;"",H485,TODAY())-G485))</f>
        <v/>
      </c>
      <c r="K485" s="19" t="n"/>
      <c r="L485" s="19">
        <f>IF(J485="","",J485*IFERROR(INDEX(Equipamentos!$D$6:$D$405,MATCH($D485,Equipamentos!$A$6:$A$405,0)),0))</f>
        <v/>
      </c>
      <c r="M485" s="19" t="n"/>
      <c r="N485" s="16" t="n"/>
      <c r="O485" s="19" t="n"/>
      <c r="P485" s="19">
        <f>IF($A485="","",N(K485)+N(L485)+N(M485))</f>
        <v/>
      </c>
      <c r="Q485" s="19">
        <f>IF($A485="","",P485-N(O485))</f>
        <v/>
      </c>
      <c r="R485" s="16">
        <f>IF(OR($A485="",F485=""),"",IF(H485&lt;&gt;"",IF(Q485&gt;0,"DEVOLVIDO, A RECEBER","ENCERRADO"),IF(G485="","EM LOCAÇÃO",IF(TODAY()&gt;G485,"ATRASADO",IF(G485-TODAY()&lt;=3,"DEVOLVE EM 3 DIAS","EM LOCAÇÃO")))))</f>
        <v/>
      </c>
      <c r="S485" s="16" t="n"/>
    </row>
    <row r="486">
      <c r="A486" s="16" t="n"/>
      <c r="B486" s="16" t="n"/>
      <c r="C486" s="16" t="n"/>
      <c r="D486" s="16" t="n"/>
      <c r="E486" s="16">
        <f>IF($D486="","",IFERROR(INDEX(Equipamentos!$B$6:$B$405,MATCH($D486,Equipamentos!$A$6:$A$405,0)),"Código não cadastrado"))</f>
        <v/>
      </c>
      <c r="F486" s="17" t="n"/>
      <c r="G486" s="17" t="n"/>
      <c r="H486" s="17" t="n"/>
      <c r="I486" s="18">
        <f>IF(OR(F486="",G486=""),"",G486-F486)</f>
        <v/>
      </c>
      <c r="J486" s="18">
        <f>IF(OR(F486="",G486=""),"",MAX(0,IF(H486&lt;&gt;"",H486,TODAY())-G486))</f>
        <v/>
      </c>
      <c r="K486" s="19" t="n"/>
      <c r="L486" s="19">
        <f>IF(J486="","",J486*IFERROR(INDEX(Equipamentos!$D$6:$D$405,MATCH($D486,Equipamentos!$A$6:$A$405,0)),0))</f>
        <v/>
      </c>
      <c r="M486" s="19" t="n"/>
      <c r="N486" s="16" t="n"/>
      <c r="O486" s="19" t="n"/>
      <c r="P486" s="19">
        <f>IF($A486="","",N(K486)+N(L486)+N(M486))</f>
        <v/>
      </c>
      <c r="Q486" s="19">
        <f>IF($A486="","",P486-N(O486))</f>
        <v/>
      </c>
      <c r="R486" s="16">
        <f>IF(OR($A486="",F486=""),"",IF(H486&lt;&gt;"",IF(Q486&gt;0,"DEVOLVIDO, A RECEBER","ENCERRADO"),IF(G486="","EM LOCAÇÃO",IF(TODAY()&gt;G486,"ATRASADO",IF(G486-TODAY()&lt;=3,"DEVOLVE EM 3 DIAS","EM LOCAÇÃO")))))</f>
        <v/>
      </c>
      <c r="S486" s="16" t="n"/>
    </row>
    <row r="487">
      <c r="A487" s="16" t="n"/>
      <c r="B487" s="16" t="n"/>
      <c r="C487" s="16" t="n"/>
      <c r="D487" s="16" t="n"/>
      <c r="E487" s="16">
        <f>IF($D487="","",IFERROR(INDEX(Equipamentos!$B$6:$B$405,MATCH($D487,Equipamentos!$A$6:$A$405,0)),"Código não cadastrado"))</f>
        <v/>
      </c>
      <c r="F487" s="17" t="n"/>
      <c r="G487" s="17" t="n"/>
      <c r="H487" s="17" t="n"/>
      <c r="I487" s="18">
        <f>IF(OR(F487="",G487=""),"",G487-F487)</f>
        <v/>
      </c>
      <c r="J487" s="18">
        <f>IF(OR(F487="",G487=""),"",MAX(0,IF(H487&lt;&gt;"",H487,TODAY())-G487))</f>
        <v/>
      </c>
      <c r="K487" s="19" t="n"/>
      <c r="L487" s="19">
        <f>IF(J487="","",J487*IFERROR(INDEX(Equipamentos!$D$6:$D$405,MATCH($D487,Equipamentos!$A$6:$A$405,0)),0))</f>
        <v/>
      </c>
      <c r="M487" s="19" t="n"/>
      <c r="N487" s="16" t="n"/>
      <c r="O487" s="19" t="n"/>
      <c r="P487" s="19">
        <f>IF($A487="","",N(K487)+N(L487)+N(M487))</f>
        <v/>
      </c>
      <c r="Q487" s="19">
        <f>IF($A487="","",P487-N(O487))</f>
        <v/>
      </c>
      <c r="R487" s="16">
        <f>IF(OR($A487="",F487=""),"",IF(H487&lt;&gt;"",IF(Q487&gt;0,"DEVOLVIDO, A RECEBER","ENCERRADO"),IF(G487="","EM LOCAÇÃO",IF(TODAY()&gt;G487,"ATRASADO",IF(G487-TODAY()&lt;=3,"DEVOLVE EM 3 DIAS","EM LOCAÇÃO")))))</f>
        <v/>
      </c>
      <c r="S487" s="16" t="n"/>
    </row>
    <row r="488">
      <c r="A488" s="16" t="n"/>
      <c r="B488" s="16" t="n"/>
      <c r="C488" s="16" t="n"/>
      <c r="D488" s="16" t="n"/>
      <c r="E488" s="16">
        <f>IF($D488="","",IFERROR(INDEX(Equipamentos!$B$6:$B$405,MATCH($D488,Equipamentos!$A$6:$A$405,0)),"Código não cadastrado"))</f>
        <v/>
      </c>
      <c r="F488" s="17" t="n"/>
      <c r="G488" s="17" t="n"/>
      <c r="H488" s="17" t="n"/>
      <c r="I488" s="18">
        <f>IF(OR(F488="",G488=""),"",G488-F488)</f>
        <v/>
      </c>
      <c r="J488" s="18">
        <f>IF(OR(F488="",G488=""),"",MAX(0,IF(H488&lt;&gt;"",H488,TODAY())-G488))</f>
        <v/>
      </c>
      <c r="K488" s="19" t="n"/>
      <c r="L488" s="19">
        <f>IF(J488="","",J488*IFERROR(INDEX(Equipamentos!$D$6:$D$405,MATCH($D488,Equipamentos!$A$6:$A$405,0)),0))</f>
        <v/>
      </c>
      <c r="M488" s="19" t="n"/>
      <c r="N488" s="16" t="n"/>
      <c r="O488" s="19" t="n"/>
      <c r="P488" s="19">
        <f>IF($A488="","",N(K488)+N(L488)+N(M488))</f>
        <v/>
      </c>
      <c r="Q488" s="19">
        <f>IF($A488="","",P488-N(O488))</f>
        <v/>
      </c>
      <c r="R488" s="16">
        <f>IF(OR($A488="",F488=""),"",IF(H488&lt;&gt;"",IF(Q488&gt;0,"DEVOLVIDO, A RECEBER","ENCERRADO"),IF(G488="","EM LOCAÇÃO",IF(TODAY()&gt;G488,"ATRASADO",IF(G488-TODAY()&lt;=3,"DEVOLVE EM 3 DIAS","EM LOCAÇÃO")))))</f>
        <v/>
      </c>
      <c r="S488" s="16" t="n"/>
    </row>
    <row r="489">
      <c r="A489" s="16" t="n"/>
      <c r="B489" s="16" t="n"/>
      <c r="C489" s="16" t="n"/>
      <c r="D489" s="16" t="n"/>
      <c r="E489" s="16">
        <f>IF($D489="","",IFERROR(INDEX(Equipamentos!$B$6:$B$405,MATCH($D489,Equipamentos!$A$6:$A$405,0)),"Código não cadastrado"))</f>
        <v/>
      </c>
      <c r="F489" s="17" t="n"/>
      <c r="G489" s="17" t="n"/>
      <c r="H489" s="17" t="n"/>
      <c r="I489" s="18">
        <f>IF(OR(F489="",G489=""),"",G489-F489)</f>
        <v/>
      </c>
      <c r="J489" s="18">
        <f>IF(OR(F489="",G489=""),"",MAX(0,IF(H489&lt;&gt;"",H489,TODAY())-G489))</f>
        <v/>
      </c>
      <c r="K489" s="19" t="n"/>
      <c r="L489" s="19">
        <f>IF(J489="","",J489*IFERROR(INDEX(Equipamentos!$D$6:$D$405,MATCH($D489,Equipamentos!$A$6:$A$405,0)),0))</f>
        <v/>
      </c>
      <c r="M489" s="19" t="n"/>
      <c r="N489" s="16" t="n"/>
      <c r="O489" s="19" t="n"/>
      <c r="P489" s="19">
        <f>IF($A489="","",N(K489)+N(L489)+N(M489))</f>
        <v/>
      </c>
      <c r="Q489" s="19">
        <f>IF($A489="","",P489-N(O489))</f>
        <v/>
      </c>
      <c r="R489" s="16">
        <f>IF(OR($A489="",F489=""),"",IF(H489&lt;&gt;"",IF(Q489&gt;0,"DEVOLVIDO, A RECEBER","ENCERRADO"),IF(G489="","EM LOCAÇÃO",IF(TODAY()&gt;G489,"ATRASADO",IF(G489-TODAY()&lt;=3,"DEVOLVE EM 3 DIAS","EM LOCAÇÃO")))))</f>
        <v/>
      </c>
      <c r="S489" s="16" t="n"/>
    </row>
    <row r="490">
      <c r="A490" s="16" t="n"/>
      <c r="B490" s="16" t="n"/>
      <c r="C490" s="16" t="n"/>
      <c r="D490" s="16" t="n"/>
      <c r="E490" s="16">
        <f>IF($D490="","",IFERROR(INDEX(Equipamentos!$B$6:$B$405,MATCH($D490,Equipamentos!$A$6:$A$405,0)),"Código não cadastrado"))</f>
        <v/>
      </c>
      <c r="F490" s="17" t="n"/>
      <c r="G490" s="17" t="n"/>
      <c r="H490" s="17" t="n"/>
      <c r="I490" s="18">
        <f>IF(OR(F490="",G490=""),"",G490-F490)</f>
        <v/>
      </c>
      <c r="J490" s="18">
        <f>IF(OR(F490="",G490=""),"",MAX(0,IF(H490&lt;&gt;"",H490,TODAY())-G490))</f>
        <v/>
      </c>
      <c r="K490" s="19" t="n"/>
      <c r="L490" s="19">
        <f>IF(J490="","",J490*IFERROR(INDEX(Equipamentos!$D$6:$D$405,MATCH($D490,Equipamentos!$A$6:$A$405,0)),0))</f>
        <v/>
      </c>
      <c r="M490" s="19" t="n"/>
      <c r="N490" s="16" t="n"/>
      <c r="O490" s="19" t="n"/>
      <c r="P490" s="19">
        <f>IF($A490="","",N(K490)+N(L490)+N(M490))</f>
        <v/>
      </c>
      <c r="Q490" s="19">
        <f>IF($A490="","",P490-N(O490))</f>
        <v/>
      </c>
      <c r="R490" s="16">
        <f>IF(OR($A490="",F490=""),"",IF(H490&lt;&gt;"",IF(Q490&gt;0,"DEVOLVIDO, A RECEBER","ENCERRADO"),IF(G490="","EM LOCAÇÃO",IF(TODAY()&gt;G490,"ATRASADO",IF(G490-TODAY()&lt;=3,"DEVOLVE EM 3 DIAS","EM LOCAÇÃO")))))</f>
        <v/>
      </c>
      <c r="S490" s="16" t="n"/>
    </row>
    <row r="491">
      <c r="A491" s="16" t="n"/>
      <c r="B491" s="16" t="n"/>
      <c r="C491" s="16" t="n"/>
      <c r="D491" s="16" t="n"/>
      <c r="E491" s="16">
        <f>IF($D491="","",IFERROR(INDEX(Equipamentos!$B$6:$B$405,MATCH($D491,Equipamentos!$A$6:$A$405,0)),"Código não cadastrado"))</f>
        <v/>
      </c>
      <c r="F491" s="17" t="n"/>
      <c r="G491" s="17" t="n"/>
      <c r="H491" s="17" t="n"/>
      <c r="I491" s="18">
        <f>IF(OR(F491="",G491=""),"",G491-F491)</f>
        <v/>
      </c>
      <c r="J491" s="18">
        <f>IF(OR(F491="",G491=""),"",MAX(0,IF(H491&lt;&gt;"",H491,TODAY())-G491))</f>
        <v/>
      </c>
      <c r="K491" s="19" t="n"/>
      <c r="L491" s="19">
        <f>IF(J491="","",J491*IFERROR(INDEX(Equipamentos!$D$6:$D$405,MATCH($D491,Equipamentos!$A$6:$A$405,0)),0))</f>
        <v/>
      </c>
      <c r="M491" s="19" t="n"/>
      <c r="N491" s="16" t="n"/>
      <c r="O491" s="19" t="n"/>
      <c r="P491" s="19">
        <f>IF($A491="","",N(K491)+N(L491)+N(M491))</f>
        <v/>
      </c>
      <c r="Q491" s="19">
        <f>IF($A491="","",P491-N(O491))</f>
        <v/>
      </c>
      <c r="R491" s="16">
        <f>IF(OR($A491="",F491=""),"",IF(H491&lt;&gt;"",IF(Q491&gt;0,"DEVOLVIDO, A RECEBER","ENCERRADO"),IF(G491="","EM LOCAÇÃO",IF(TODAY()&gt;G491,"ATRASADO",IF(G491-TODAY()&lt;=3,"DEVOLVE EM 3 DIAS","EM LOCAÇÃO")))))</f>
        <v/>
      </c>
      <c r="S491" s="16" t="n"/>
    </row>
    <row r="492">
      <c r="A492" s="16" t="n"/>
      <c r="B492" s="16" t="n"/>
      <c r="C492" s="16" t="n"/>
      <c r="D492" s="16" t="n"/>
      <c r="E492" s="16">
        <f>IF($D492="","",IFERROR(INDEX(Equipamentos!$B$6:$B$405,MATCH($D492,Equipamentos!$A$6:$A$405,0)),"Código não cadastrado"))</f>
        <v/>
      </c>
      <c r="F492" s="17" t="n"/>
      <c r="G492" s="17" t="n"/>
      <c r="H492" s="17" t="n"/>
      <c r="I492" s="18">
        <f>IF(OR(F492="",G492=""),"",G492-F492)</f>
        <v/>
      </c>
      <c r="J492" s="18">
        <f>IF(OR(F492="",G492=""),"",MAX(0,IF(H492&lt;&gt;"",H492,TODAY())-G492))</f>
        <v/>
      </c>
      <c r="K492" s="19" t="n"/>
      <c r="L492" s="19">
        <f>IF(J492="","",J492*IFERROR(INDEX(Equipamentos!$D$6:$D$405,MATCH($D492,Equipamentos!$A$6:$A$405,0)),0))</f>
        <v/>
      </c>
      <c r="M492" s="19" t="n"/>
      <c r="N492" s="16" t="n"/>
      <c r="O492" s="19" t="n"/>
      <c r="P492" s="19">
        <f>IF($A492="","",N(K492)+N(L492)+N(M492))</f>
        <v/>
      </c>
      <c r="Q492" s="19">
        <f>IF($A492="","",P492-N(O492))</f>
        <v/>
      </c>
      <c r="R492" s="16">
        <f>IF(OR($A492="",F492=""),"",IF(H492&lt;&gt;"",IF(Q492&gt;0,"DEVOLVIDO, A RECEBER","ENCERRADO"),IF(G492="","EM LOCAÇÃO",IF(TODAY()&gt;G492,"ATRASADO",IF(G492-TODAY()&lt;=3,"DEVOLVE EM 3 DIAS","EM LOCAÇÃO")))))</f>
        <v/>
      </c>
      <c r="S492" s="16" t="n"/>
    </row>
    <row r="493">
      <c r="A493" s="16" t="n"/>
      <c r="B493" s="16" t="n"/>
      <c r="C493" s="16" t="n"/>
      <c r="D493" s="16" t="n"/>
      <c r="E493" s="16">
        <f>IF($D493="","",IFERROR(INDEX(Equipamentos!$B$6:$B$405,MATCH($D493,Equipamentos!$A$6:$A$405,0)),"Código não cadastrado"))</f>
        <v/>
      </c>
      <c r="F493" s="17" t="n"/>
      <c r="G493" s="17" t="n"/>
      <c r="H493" s="17" t="n"/>
      <c r="I493" s="18">
        <f>IF(OR(F493="",G493=""),"",G493-F493)</f>
        <v/>
      </c>
      <c r="J493" s="18">
        <f>IF(OR(F493="",G493=""),"",MAX(0,IF(H493&lt;&gt;"",H493,TODAY())-G493))</f>
        <v/>
      </c>
      <c r="K493" s="19" t="n"/>
      <c r="L493" s="19">
        <f>IF(J493="","",J493*IFERROR(INDEX(Equipamentos!$D$6:$D$405,MATCH($D493,Equipamentos!$A$6:$A$405,0)),0))</f>
        <v/>
      </c>
      <c r="M493" s="19" t="n"/>
      <c r="N493" s="16" t="n"/>
      <c r="O493" s="19" t="n"/>
      <c r="P493" s="19">
        <f>IF($A493="","",N(K493)+N(L493)+N(M493))</f>
        <v/>
      </c>
      <c r="Q493" s="19">
        <f>IF($A493="","",P493-N(O493))</f>
        <v/>
      </c>
      <c r="R493" s="16">
        <f>IF(OR($A493="",F493=""),"",IF(H493&lt;&gt;"",IF(Q493&gt;0,"DEVOLVIDO, A RECEBER","ENCERRADO"),IF(G493="","EM LOCAÇÃO",IF(TODAY()&gt;G493,"ATRASADO",IF(G493-TODAY()&lt;=3,"DEVOLVE EM 3 DIAS","EM LOCAÇÃO")))))</f>
        <v/>
      </c>
      <c r="S493" s="16" t="n"/>
    </row>
    <row r="494">
      <c r="A494" s="16" t="n"/>
      <c r="B494" s="16" t="n"/>
      <c r="C494" s="16" t="n"/>
      <c r="D494" s="16" t="n"/>
      <c r="E494" s="16">
        <f>IF($D494="","",IFERROR(INDEX(Equipamentos!$B$6:$B$405,MATCH($D494,Equipamentos!$A$6:$A$405,0)),"Código não cadastrado"))</f>
        <v/>
      </c>
      <c r="F494" s="17" t="n"/>
      <c r="G494" s="17" t="n"/>
      <c r="H494" s="17" t="n"/>
      <c r="I494" s="18">
        <f>IF(OR(F494="",G494=""),"",G494-F494)</f>
        <v/>
      </c>
      <c r="J494" s="18">
        <f>IF(OR(F494="",G494=""),"",MAX(0,IF(H494&lt;&gt;"",H494,TODAY())-G494))</f>
        <v/>
      </c>
      <c r="K494" s="19" t="n"/>
      <c r="L494" s="19">
        <f>IF(J494="","",J494*IFERROR(INDEX(Equipamentos!$D$6:$D$405,MATCH($D494,Equipamentos!$A$6:$A$405,0)),0))</f>
        <v/>
      </c>
      <c r="M494" s="19" t="n"/>
      <c r="N494" s="16" t="n"/>
      <c r="O494" s="19" t="n"/>
      <c r="P494" s="19">
        <f>IF($A494="","",N(K494)+N(L494)+N(M494))</f>
        <v/>
      </c>
      <c r="Q494" s="19">
        <f>IF($A494="","",P494-N(O494))</f>
        <v/>
      </c>
      <c r="R494" s="16">
        <f>IF(OR($A494="",F494=""),"",IF(H494&lt;&gt;"",IF(Q494&gt;0,"DEVOLVIDO, A RECEBER","ENCERRADO"),IF(G494="","EM LOCAÇÃO",IF(TODAY()&gt;G494,"ATRASADO",IF(G494-TODAY()&lt;=3,"DEVOLVE EM 3 DIAS","EM LOCAÇÃO")))))</f>
        <v/>
      </c>
      <c r="S494" s="16" t="n"/>
    </row>
    <row r="495">
      <c r="A495" s="16" t="n"/>
      <c r="B495" s="16" t="n"/>
      <c r="C495" s="16" t="n"/>
      <c r="D495" s="16" t="n"/>
      <c r="E495" s="16">
        <f>IF($D495="","",IFERROR(INDEX(Equipamentos!$B$6:$B$405,MATCH($D495,Equipamentos!$A$6:$A$405,0)),"Código não cadastrado"))</f>
        <v/>
      </c>
      <c r="F495" s="17" t="n"/>
      <c r="G495" s="17" t="n"/>
      <c r="H495" s="17" t="n"/>
      <c r="I495" s="18">
        <f>IF(OR(F495="",G495=""),"",G495-F495)</f>
        <v/>
      </c>
      <c r="J495" s="18">
        <f>IF(OR(F495="",G495=""),"",MAX(0,IF(H495&lt;&gt;"",H495,TODAY())-G495))</f>
        <v/>
      </c>
      <c r="K495" s="19" t="n"/>
      <c r="L495" s="19">
        <f>IF(J495="","",J495*IFERROR(INDEX(Equipamentos!$D$6:$D$405,MATCH($D495,Equipamentos!$A$6:$A$405,0)),0))</f>
        <v/>
      </c>
      <c r="M495" s="19" t="n"/>
      <c r="N495" s="16" t="n"/>
      <c r="O495" s="19" t="n"/>
      <c r="P495" s="19">
        <f>IF($A495="","",N(K495)+N(L495)+N(M495))</f>
        <v/>
      </c>
      <c r="Q495" s="19">
        <f>IF($A495="","",P495-N(O495))</f>
        <v/>
      </c>
      <c r="R495" s="16">
        <f>IF(OR($A495="",F495=""),"",IF(H495&lt;&gt;"",IF(Q495&gt;0,"DEVOLVIDO, A RECEBER","ENCERRADO"),IF(G495="","EM LOCAÇÃO",IF(TODAY()&gt;G495,"ATRASADO",IF(G495-TODAY()&lt;=3,"DEVOLVE EM 3 DIAS","EM LOCAÇÃO")))))</f>
        <v/>
      </c>
      <c r="S495" s="16" t="n"/>
    </row>
    <row r="496">
      <c r="A496" s="16" t="n"/>
      <c r="B496" s="16" t="n"/>
      <c r="C496" s="16" t="n"/>
      <c r="D496" s="16" t="n"/>
      <c r="E496" s="16">
        <f>IF($D496="","",IFERROR(INDEX(Equipamentos!$B$6:$B$405,MATCH($D496,Equipamentos!$A$6:$A$405,0)),"Código não cadastrado"))</f>
        <v/>
      </c>
      <c r="F496" s="17" t="n"/>
      <c r="G496" s="17" t="n"/>
      <c r="H496" s="17" t="n"/>
      <c r="I496" s="18">
        <f>IF(OR(F496="",G496=""),"",G496-F496)</f>
        <v/>
      </c>
      <c r="J496" s="18">
        <f>IF(OR(F496="",G496=""),"",MAX(0,IF(H496&lt;&gt;"",H496,TODAY())-G496))</f>
        <v/>
      </c>
      <c r="K496" s="19" t="n"/>
      <c r="L496" s="19">
        <f>IF(J496="","",J496*IFERROR(INDEX(Equipamentos!$D$6:$D$405,MATCH($D496,Equipamentos!$A$6:$A$405,0)),0))</f>
        <v/>
      </c>
      <c r="M496" s="19" t="n"/>
      <c r="N496" s="16" t="n"/>
      <c r="O496" s="19" t="n"/>
      <c r="P496" s="19">
        <f>IF($A496="","",N(K496)+N(L496)+N(M496))</f>
        <v/>
      </c>
      <c r="Q496" s="19">
        <f>IF($A496="","",P496-N(O496))</f>
        <v/>
      </c>
      <c r="R496" s="16">
        <f>IF(OR($A496="",F496=""),"",IF(H496&lt;&gt;"",IF(Q496&gt;0,"DEVOLVIDO, A RECEBER","ENCERRADO"),IF(G496="","EM LOCAÇÃO",IF(TODAY()&gt;G496,"ATRASADO",IF(G496-TODAY()&lt;=3,"DEVOLVE EM 3 DIAS","EM LOCAÇÃO")))))</f>
        <v/>
      </c>
      <c r="S496" s="16" t="n"/>
    </row>
    <row r="497">
      <c r="A497" s="16" t="n"/>
      <c r="B497" s="16" t="n"/>
      <c r="C497" s="16" t="n"/>
      <c r="D497" s="16" t="n"/>
      <c r="E497" s="16">
        <f>IF($D497="","",IFERROR(INDEX(Equipamentos!$B$6:$B$405,MATCH($D497,Equipamentos!$A$6:$A$405,0)),"Código não cadastrado"))</f>
        <v/>
      </c>
      <c r="F497" s="17" t="n"/>
      <c r="G497" s="17" t="n"/>
      <c r="H497" s="17" t="n"/>
      <c r="I497" s="18">
        <f>IF(OR(F497="",G497=""),"",G497-F497)</f>
        <v/>
      </c>
      <c r="J497" s="18">
        <f>IF(OR(F497="",G497=""),"",MAX(0,IF(H497&lt;&gt;"",H497,TODAY())-G497))</f>
        <v/>
      </c>
      <c r="K497" s="19" t="n"/>
      <c r="L497" s="19">
        <f>IF(J497="","",J497*IFERROR(INDEX(Equipamentos!$D$6:$D$405,MATCH($D497,Equipamentos!$A$6:$A$405,0)),0))</f>
        <v/>
      </c>
      <c r="M497" s="19" t="n"/>
      <c r="N497" s="16" t="n"/>
      <c r="O497" s="19" t="n"/>
      <c r="P497" s="19">
        <f>IF($A497="","",N(K497)+N(L497)+N(M497))</f>
        <v/>
      </c>
      <c r="Q497" s="19">
        <f>IF($A497="","",P497-N(O497))</f>
        <v/>
      </c>
      <c r="R497" s="16">
        <f>IF(OR($A497="",F497=""),"",IF(H497&lt;&gt;"",IF(Q497&gt;0,"DEVOLVIDO, A RECEBER","ENCERRADO"),IF(G497="","EM LOCAÇÃO",IF(TODAY()&gt;G497,"ATRASADO",IF(G497-TODAY()&lt;=3,"DEVOLVE EM 3 DIAS","EM LOCAÇÃO")))))</f>
        <v/>
      </c>
      <c r="S497" s="16" t="n"/>
    </row>
    <row r="498">
      <c r="A498" s="16" t="n"/>
      <c r="B498" s="16" t="n"/>
      <c r="C498" s="16" t="n"/>
      <c r="D498" s="16" t="n"/>
      <c r="E498" s="16">
        <f>IF($D498="","",IFERROR(INDEX(Equipamentos!$B$6:$B$405,MATCH($D498,Equipamentos!$A$6:$A$405,0)),"Código não cadastrado"))</f>
        <v/>
      </c>
      <c r="F498" s="17" t="n"/>
      <c r="G498" s="17" t="n"/>
      <c r="H498" s="17" t="n"/>
      <c r="I498" s="18">
        <f>IF(OR(F498="",G498=""),"",G498-F498)</f>
        <v/>
      </c>
      <c r="J498" s="18">
        <f>IF(OR(F498="",G498=""),"",MAX(0,IF(H498&lt;&gt;"",H498,TODAY())-G498))</f>
        <v/>
      </c>
      <c r="K498" s="19" t="n"/>
      <c r="L498" s="19">
        <f>IF(J498="","",J498*IFERROR(INDEX(Equipamentos!$D$6:$D$405,MATCH($D498,Equipamentos!$A$6:$A$405,0)),0))</f>
        <v/>
      </c>
      <c r="M498" s="19" t="n"/>
      <c r="N498" s="16" t="n"/>
      <c r="O498" s="19" t="n"/>
      <c r="P498" s="19">
        <f>IF($A498="","",N(K498)+N(L498)+N(M498))</f>
        <v/>
      </c>
      <c r="Q498" s="19">
        <f>IF($A498="","",P498-N(O498))</f>
        <v/>
      </c>
      <c r="R498" s="16">
        <f>IF(OR($A498="",F498=""),"",IF(H498&lt;&gt;"",IF(Q498&gt;0,"DEVOLVIDO, A RECEBER","ENCERRADO"),IF(G498="","EM LOCAÇÃO",IF(TODAY()&gt;G498,"ATRASADO",IF(G498-TODAY()&lt;=3,"DEVOLVE EM 3 DIAS","EM LOCAÇÃO")))))</f>
        <v/>
      </c>
      <c r="S498" s="16" t="n"/>
    </row>
    <row r="499">
      <c r="A499" s="16" t="n"/>
      <c r="B499" s="16" t="n"/>
      <c r="C499" s="16" t="n"/>
      <c r="D499" s="16" t="n"/>
      <c r="E499" s="16">
        <f>IF($D499="","",IFERROR(INDEX(Equipamentos!$B$6:$B$405,MATCH($D499,Equipamentos!$A$6:$A$405,0)),"Código não cadastrado"))</f>
        <v/>
      </c>
      <c r="F499" s="17" t="n"/>
      <c r="G499" s="17" t="n"/>
      <c r="H499" s="17" t="n"/>
      <c r="I499" s="18">
        <f>IF(OR(F499="",G499=""),"",G499-F499)</f>
        <v/>
      </c>
      <c r="J499" s="18">
        <f>IF(OR(F499="",G499=""),"",MAX(0,IF(H499&lt;&gt;"",H499,TODAY())-G499))</f>
        <v/>
      </c>
      <c r="K499" s="19" t="n"/>
      <c r="L499" s="19">
        <f>IF(J499="","",J499*IFERROR(INDEX(Equipamentos!$D$6:$D$405,MATCH($D499,Equipamentos!$A$6:$A$405,0)),0))</f>
        <v/>
      </c>
      <c r="M499" s="19" t="n"/>
      <c r="N499" s="16" t="n"/>
      <c r="O499" s="19" t="n"/>
      <c r="P499" s="19">
        <f>IF($A499="","",N(K499)+N(L499)+N(M499))</f>
        <v/>
      </c>
      <c r="Q499" s="19">
        <f>IF($A499="","",P499-N(O499))</f>
        <v/>
      </c>
      <c r="R499" s="16">
        <f>IF(OR($A499="",F499=""),"",IF(H499&lt;&gt;"",IF(Q499&gt;0,"DEVOLVIDO, A RECEBER","ENCERRADO"),IF(G499="","EM LOCAÇÃO",IF(TODAY()&gt;G499,"ATRASADO",IF(G499-TODAY()&lt;=3,"DEVOLVE EM 3 DIAS","EM LOCAÇÃO")))))</f>
        <v/>
      </c>
      <c r="S499" s="16" t="n"/>
    </row>
    <row r="500">
      <c r="A500" s="16" t="n"/>
      <c r="B500" s="16" t="n"/>
      <c r="C500" s="16" t="n"/>
      <c r="D500" s="16" t="n"/>
      <c r="E500" s="16">
        <f>IF($D500="","",IFERROR(INDEX(Equipamentos!$B$6:$B$405,MATCH($D500,Equipamentos!$A$6:$A$405,0)),"Código não cadastrado"))</f>
        <v/>
      </c>
      <c r="F500" s="17" t="n"/>
      <c r="G500" s="17" t="n"/>
      <c r="H500" s="17" t="n"/>
      <c r="I500" s="18">
        <f>IF(OR(F500="",G500=""),"",G500-F500)</f>
        <v/>
      </c>
      <c r="J500" s="18">
        <f>IF(OR(F500="",G500=""),"",MAX(0,IF(H500&lt;&gt;"",H500,TODAY())-G500))</f>
        <v/>
      </c>
      <c r="K500" s="19" t="n"/>
      <c r="L500" s="19">
        <f>IF(J500="","",J500*IFERROR(INDEX(Equipamentos!$D$6:$D$405,MATCH($D500,Equipamentos!$A$6:$A$405,0)),0))</f>
        <v/>
      </c>
      <c r="M500" s="19" t="n"/>
      <c r="N500" s="16" t="n"/>
      <c r="O500" s="19" t="n"/>
      <c r="P500" s="19">
        <f>IF($A500="","",N(K500)+N(L500)+N(M500))</f>
        <v/>
      </c>
      <c r="Q500" s="19">
        <f>IF($A500="","",P500-N(O500))</f>
        <v/>
      </c>
      <c r="R500" s="16">
        <f>IF(OR($A500="",F500=""),"",IF(H500&lt;&gt;"",IF(Q500&gt;0,"DEVOLVIDO, A RECEBER","ENCERRADO"),IF(G500="","EM LOCAÇÃO",IF(TODAY()&gt;G500,"ATRASADO",IF(G500-TODAY()&lt;=3,"DEVOLVE EM 3 DIAS","EM LOCAÇÃO")))))</f>
        <v/>
      </c>
      <c r="S500" s="16" t="n"/>
    </row>
    <row r="501">
      <c r="A501" s="16" t="n"/>
      <c r="B501" s="16" t="n"/>
      <c r="C501" s="16" t="n"/>
      <c r="D501" s="16" t="n"/>
      <c r="E501" s="16">
        <f>IF($D501="","",IFERROR(INDEX(Equipamentos!$B$6:$B$405,MATCH($D501,Equipamentos!$A$6:$A$405,0)),"Código não cadastrado"))</f>
        <v/>
      </c>
      <c r="F501" s="17" t="n"/>
      <c r="G501" s="17" t="n"/>
      <c r="H501" s="17" t="n"/>
      <c r="I501" s="18">
        <f>IF(OR(F501="",G501=""),"",G501-F501)</f>
        <v/>
      </c>
      <c r="J501" s="18">
        <f>IF(OR(F501="",G501=""),"",MAX(0,IF(H501&lt;&gt;"",H501,TODAY())-G501))</f>
        <v/>
      </c>
      <c r="K501" s="19" t="n"/>
      <c r="L501" s="19">
        <f>IF(J501="","",J501*IFERROR(INDEX(Equipamentos!$D$6:$D$405,MATCH($D501,Equipamentos!$A$6:$A$405,0)),0))</f>
        <v/>
      </c>
      <c r="M501" s="19" t="n"/>
      <c r="N501" s="16" t="n"/>
      <c r="O501" s="19" t="n"/>
      <c r="P501" s="19">
        <f>IF($A501="","",N(K501)+N(L501)+N(M501))</f>
        <v/>
      </c>
      <c r="Q501" s="19">
        <f>IF($A501="","",P501-N(O501))</f>
        <v/>
      </c>
      <c r="R501" s="16">
        <f>IF(OR($A501="",F501=""),"",IF(H501&lt;&gt;"",IF(Q501&gt;0,"DEVOLVIDO, A RECEBER","ENCERRADO"),IF(G501="","EM LOCAÇÃO",IF(TODAY()&gt;G501,"ATRASADO",IF(G501-TODAY()&lt;=3,"DEVOLVE EM 3 DIAS","EM LOCAÇÃO")))))</f>
        <v/>
      </c>
      <c r="S501" s="16" t="n"/>
    </row>
    <row r="502">
      <c r="A502" s="16" t="n"/>
      <c r="B502" s="16" t="n"/>
      <c r="C502" s="16" t="n"/>
      <c r="D502" s="16" t="n"/>
      <c r="E502" s="16">
        <f>IF($D502="","",IFERROR(INDEX(Equipamentos!$B$6:$B$405,MATCH($D502,Equipamentos!$A$6:$A$405,0)),"Código não cadastrado"))</f>
        <v/>
      </c>
      <c r="F502" s="17" t="n"/>
      <c r="G502" s="17" t="n"/>
      <c r="H502" s="17" t="n"/>
      <c r="I502" s="18">
        <f>IF(OR(F502="",G502=""),"",G502-F502)</f>
        <v/>
      </c>
      <c r="J502" s="18">
        <f>IF(OR(F502="",G502=""),"",MAX(0,IF(H502&lt;&gt;"",H502,TODAY())-G502))</f>
        <v/>
      </c>
      <c r="K502" s="19" t="n"/>
      <c r="L502" s="19">
        <f>IF(J502="","",J502*IFERROR(INDEX(Equipamentos!$D$6:$D$405,MATCH($D502,Equipamentos!$A$6:$A$405,0)),0))</f>
        <v/>
      </c>
      <c r="M502" s="19" t="n"/>
      <c r="N502" s="16" t="n"/>
      <c r="O502" s="19" t="n"/>
      <c r="P502" s="19">
        <f>IF($A502="","",N(K502)+N(L502)+N(M502))</f>
        <v/>
      </c>
      <c r="Q502" s="19">
        <f>IF($A502="","",P502-N(O502))</f>
        <v/>
      </c>
      <c r="R502" s="16">
        <f>IF(OR($A502="",F502=""),"",IF(H502&lt;&gt;"",IF(Q502&gt;0,"DEVOLVIDO, A RECEBER","ENCERRADO"),IF(G502="","EM LOCAÇÃO",IF(TODAY()&gt;G502,"ATRASADO",IF(G502-TODAY()&lt;=3,"DEVOLVE EM 3 DIAS","EM LOCAÇÃO")))))</f>
        <v/>
      </c>
      <c r="S502" s="16" t="n"/>
    </row>
    <row r="503">
      <c r="A503" s="16" t="n"/>
      <c r="B503" s="16" t="n"/>
      <c r="C503" s="16" t="n"/>
      <c r="D503" s="16" t="n"/>
      <c r="E503" s="16">
        <f>IF($D503="","",IFERROR(INDEX(Equipamentos!$B$6:$B$405,MATCH($D503,Equipamentos!$A$6:$A$405,0)),"Código não cadastrado"))</f>
        <v/>
      </c>
      <c r="F503" s="17" t="n"/>
      <c r="G503" s="17" t="n"/>
      <c r="H503" s="17" t="n"/>
      <c r="I503" s="18">
        <f>IF(OR(F503="",G503=""),"",G503-F503)</f>
        <v/>
      </c>
      <c r="J503" s="18">
        <f>IF(OR(F503="",G503=""),"",MAX(0,IF(H503&lt;&gt;"",H503,TODAY())-G503))</f>
        <v/>
      </c>
      <c r="K503" s="19" t="n"/>
      <c r="L503" s="19">
        <f>IF(J503="","",J503*IFERROR(INDEX(Equipamentos!$D$6:$D$405,MATCH($D503,Equipamentos!$A$6:$A$405,0)),0))</f>
        <v/>
      </c>
      <c r="M503" s="19" t="n"/>
      <c r="N503" s="16" t="n"/>
      <c r="O503" s="19" t="n"/>
      <c r="P503" s="19">
        <f>IF($A503="","",N(K503)+N(L503)+N(M503))</f>
        <v/>
      </c>
      <c r="Q503" s="19">
        <f>IF($A503="","",P503-N(O503))</f>
        <v/>
      </c>
      <c r="R503" s="16">
        <f>IF(OR($A503="",F503=""),"",IF(H503&lt;&gt;"",IF(Q503&gt;0,"DEVOLVIDO, A RECEBER","ENCERRADO"),IF(G503="","EM LOCAÇÃO",IF(TODAY()&gt;G503,"ATRASADO",IF(G503-TODAY()&lt;=3,"DEVOLVE EM 3 DIAS","EM LOCAÇÃO")))))</f>
        <v/>
      </c>
      <c r="S503" s="16" t="n"/>
    </row>
    <row r="504">
      <c r="A504" s="16" t="n"/>
      <c r="B504" s="16" t="n"/>
      <c r="C504" s="16" t="n"/>
      <c r="D504" s="16" t="n"/>
      <c r="E504" s="16">
        <f>IF($D504="","",IFERROR(INDEX(Equipamentos!$B$6:$B$405,MATCH($D504,Equipamentos!$A$6:$A$405,0)),"Código não cadastrado"))</f>
        <v/>
      </c>
      <c r="F504" s="17" t="n"/>
      <c r="G504" s="17" t="n"/>
      <c r="H504" s="17" t="n"/>
      <c r="I504" s="18">
        <f>IF(OR(F504="",G504=""),"",G504-F504)</f>
        <v/>
      </c>
      <c r="J504" s="18">
        <f>IF(OR(F504="",G504=""),"",MAX(0,IF(H504&lt;&gt;"",H504,TODAY())-G504))</f>
        <v/>
      </c>
      <c r="K504" s="19" t="n"/>
      <c r="L504" s="19">
        <f>IF(J504="","",J504*IFERROR(INDEX(Equipamentos!$D$6:$D$405,MATCH($D504,Equipamentos!$A$6:$A$405,0)),0))</f>
        <v/>
      </c>
      <c r="M504" s="19" t="n"/>
      <c r="N504" s="16" t="n"/>
      <c r="O504" s="19" t="n"/>
      <c r="P504" s="19">
        <f>IF($A504="","",N(K504)+N(L504)+N(M504))</f>
        <v/>
      </c>
      <c r="Q504" s="19">
        <f>IF($A504="","",P504-N(O504))</f>
        <v/>
      </c>
      <c r="R504" s="16">
        <f>IF(OR($A504="",F504=""),"",IF(H504&lt;&gt;"",IF(Q504&gt;0,"DEVOLVIDO, A RECEBER","ENCERRADO"),IF(G504="","EM LOCAÇÃO",IF(TODAY()&gt;G504,"ATRASADO",IF(G504-TODAY()&lt;=3,"DEVOLVE EM 3 DIAS","EM LOCAÇÃO")))))</f>
        <v/>
      </c>
      <c r="S504" s="16" t="n"/>
    </row>
    <row r="505">
      <c r="A505" s="16" t="n"/>
      <c r="B505" s="16" t="n"/>
      <c r="C505" s="16" t="n"/>
      <c r="D505" s="16" t="n"/>
      <c r="E505" s="16">
        <f>IF($D505="","",IFERROR(INDEX(Equipamentos!$B$6:$B$405,MATCH($D505,Equipamentos!$A$6:$A$405,0)),"Código não cadastrado"))</f>
        <v/>
      </c>
      <c r="F505" s="17" t="n"/>
      <c r="G505" s="17" t="n"/>
      <c r="H505" s="17" t="n"/>
      <c r="I505" s="18">
        <f>IF(OR(F505="",G505=""),"",G505-F505)</f>
        <v/>
      </c>
      <c r="J505" s="18">
        <f>IF(OR(F505="",G505=""),"",MAX(0,IF(H505&lt;&gt;"",H505,TODAY())-G505))</f>
        <v/>
      </c>
      <c r="K505" s="19" t="n"/>
      <c r="L505" s="19">
        <f>IF(J505="","",J505*IFERROR(INDEX(Equipamentos!$D$6:$D$405,MATCH($D505,Equipamentos!$A$6:$A$405,0)),0))</f>
        <v/>
      </c>
      <c r="M505" s="19" t="n"/>
      <c r="N505" s="16" t="n"/>
      <c r="O505" s="19" t="n"/>
      <c r="P505" s="19">
        <f>IF($A505="","",N(K505)+N(L505)+N(M505))</f>
        <v/>
      </c>
      <c r="Q505" s="19">
        <f>IF($A505="","",P505-N(O505))</f>
        <v/>
      </c>
      <c r="R505" s="16">
        <f>IF(OR($A505="",F505=""),"",IF(H505&lt;&gt;"",IF(Q505&gt;0,"DEVOLVIDO, A RECEBER","ENCERRADO"),IF(G505="","EM LOCAÇÃO",IF(TODAY()&gt;G505,"ATRASADO",IF(G505-TODAY()&lt;=3,"DEVOLVE EM 3 DIAS","EM LOCAÇÃO")))))</f>
        <v/>
      </c>
      <c r="S505" s="16" t="n"/>
    </row>
    <row r="506">
      <c r="A506" s="16" t="n"/>
      <c r="B506" s="16" t="n"/>
      <c r="C506" s="16" t="n"/>
      <c r="D506" s="16" t="n"/>
      <c r="E506" s="16">
        <f>IF($D506="","",IFERROR(INDEX(Equipamentos!$B$6:$B$405,MATCH($D506,Equipamentos!$A$6:$A$405,0)),"Código não cadastrado"))</f>
        <v/>
      </c>
      <c r="F506" s="17" t="n"/>
      <c r="G506" s="17" t="n"/>
      <c r="H506" s="17" t="n"/>
      <c r="I506" s="18">
        <f>IF(OR(F506="",G506=""),"",G506-F506)</f>
        <v/>
      </c>
      <c r="J506" s="18">
        <f>IF(OR(F506="",G506=""),"",MAX(0,IF(H506&lt;&gt;"",H506,TODAY())-G506))</f>
        <v/>
      </c>
      <c r="K506" s="19" t="n"/>
      <c r="L506" s="19">
        <f>IF(J506="","",J506*IFERROR(INDEX(Equipamentos!$D$6:$D$405,MATCH($D506,Equipamentos!$A$6:$A$405,0)),0))</f>
        <v/>
      </c>
      <c r="M506" s="19" t="n"/>
      <c r="N506" s="16" t="n"/>
      <c r="O506" s="19" t="n"/>
      <c r="P506" s="19">
        <f>IF($A506="","",N(K506)+N(L506)+N(M506))</f>
        <v/>
      </c>
      <c r="Q506" s="19">
        <f>IF($A506="","",P506-N(O506))</f>
        <v/>
      </c>
      <c r="R506" s="16">
        <f>IF(OR($A506="",F506=""),"",IF(H506&lt;&gt;"",IF(Q506&gt;0,"DEVOLVIDO, A RECEBER","ENCERRADO"),IF(G506="","EM LOCAÇÃO",IF(TODAY()&gt;G506,"ATRASADO",IF(G506-TODAY()&lt;=3,"DEVOLVE EM 3 DIAS","EM LOCAÇÃO")))))</f>
        <v/>
      </c>
      <c r="S506" s="16" t="n"/>
    </row>
    <row r="507">
      <c r="A507" s="16" t="n"/>
      <c r="B507" s="16" t="n"/>
      <c r="C507" s="16" t="n"/>
      <c r="D507" s="16" t="n"/>
      <c r="E507" s="16">
        <f>IF($D507="","",IFERROR(INDEX(Equipamentos!$B$6:$B$405,MATCH($D507,Equipamentos!$A$6:$A$405,0)),"Código não cadastrado"))</f>
        <v/>
      </c>
      <c r="F507" s="17" t="n"/>
      <c r="G507" s="17" t="n"/>
      <c r="H507" s="17" t="n"/>
      <c r="I507" s="18">
        <f>IF(OR(F507="",G507=""),"",G507-F507)</f>
        <v/>
      </c>
      <c r="J507" s="18">
        <f>IF(OR(F507="",G507=""),"",MAX(0,IF(H507&lt;&gt;"",H507,TODAY())-G507))</f>
        <v/>
      </c>
      <c r="K507" s="19" t="n"/>
      <c r="L507" s="19">
        <f>IF(J507="","",J507*IFERROR(INDEX(Equipamentos!$D$6:$D$405,MATCH($D507,Equipamentos!$A$6:$A$405,0)),0))</f>
        <v/>
      </c>
      <c r="M507" s="19" t="n"/>
      <c r="N507" s="16" t="n"/>
      <c r="O507" s="19" t="n"/>
      <c r="P507" s="19">
        <f>IF($A507="","",N(K507)+N(L507)+N(M507))</f>
        <v/>
      </c>
      <c r="Q507" s="19">
        <f>IF($A507="","",P507-N(O507))</f>
        <v/>
      </c>
      <c r="R507" s="16">
        <f>IF(OR($A507="",F507=""),"",IF(H507&lt;&gt;"",IF(Q507&gt;0,"DEVOLVIDO, A RECEBER","ENCERRADO"),IF(G507="","EM LOCAÇÃO",IF(TODAY()&gt;G507,"ATRASADO",IF(G507-TODAY()&lt;=3,"DEVOLVE EM 3 DIAS","EM LOCAÇÃO")))))</f>
        <v/>
      </c>
      <c r="S507" s="16" t="n"/>
    </row>
    <row r="508">
      <c r="A508" s="16" t="n"/>
      <c r="B508" s="16" t="n"/>
      <c r="C508" s="16" t="n"/>
      <c r="D508" s="16" t="n"/>
      <c r="E508" s="16">
        <f>IF($D508="","",IFERROR(INDEX(Equipamentos!$B$6:$B$405,MATCH($D508,Equipamentos!$A$6:$A$405,0)),"Código não cadastrado"))</f>
        <v/>
      </c>
      <c r="F508" s="17" t="n"/>
      <c r="G508" s="17" t="n"/>
      <c r="H508" s="17" t="n"/>
      <c r="I508" s="18">
        <f>IF(OR(F508="",G508=""),"",G508-F508)</f>
        <v/>
      </c>
      <c r="J508" s="18">
        <f>IF(OR(F508="",G508=""),"",MAX(0,IF(H508&lt;&gt;"",H508,TODAY())-G508))</f>
        <v/>
      </c>
      <c r="K508" s="19" t="n"/>
      <c r="L508" s="19">
        <f>IF(J508="","",J508*IFERROR(INDEX(Equipamentos!$D$6:$D$405,MATCH($D508,Equipamentos!$A$6:$A$405,0)),0))</f>
        <v/>
      </c>
      <c r="M508" s="19" t="n"/>
      <c r="N508" s="16" t="n"/>
      <c r="O508" s="19" t="n"/>
      <c r="P508" s="19">
        <f>IF($A508="","",N(K508)+N(L508)+N(M508))</f>
        <v/>
      </c>
      <c r="Q508" s="19">
        <f>IF($A508="","",P508-N(O508))</f>
        <v/>
      </c>
      <c r="R508" s="16">
        <f>IF(OR($A508="",F508=""),"",IF(H508&lt;&gt;"",IF(Q508&gt;0,"DEVOLVIDO, A RECEBER","ENCERRADO"),IF(G508="","EM LOCAÇÃO",IF(TODAY()&gt;G508,"ATRASADO",IF(G508-TODAY()&lt;=3,"DEVOLVE EM 3 DIAS","EM LOCAÇÃO")))))</f>
        <v/>
      </c>
      <c r="S508" s="16" t="n"/>
    </row>
    <row r="509">
      <c r="A509" s="16" t="n"/>
      <c r="B509" s="16" t="n"/>
      <c r="C509" s="16" t="n"/>
      <c r="D509" s="16" t="n"/>
      <c r="E509" s="16">
        <f>IF($D509="","",IFERROR(INDEX(Equipamentos!$B$6:$B$405,MATCH($D509,Equipamentos!$A$6:$A$405,0)),"Código não cadastrado"))</f>
        <v/>
      </c>
      <c r="F509" s="17" t="n"/>
      <c r="G509" s="17" t="n"/>
      <c r="H509" s="17" t="n"/>
      <c r="I509" s="18">
        <f>IF(OR(F509="",G509=""),"",G509-F509)</f>
        <v/>
      </c>
      <c r="J509" s="18">
        <f>IF(OR(F509="",G509=""),"",MAX(0,IF(H509&lt;&gt;"",H509,TODAY())-G509))</f>
        <v/>
      </c>
      <c r="K509" s="19" t="n"/>
      <c r="L509" s="19">
        <f>IF(J509="","",J509*IFERROR(INDEX(Equipamentos!$D$6:$D$405,MATCH($D509,Equipamentos!$A$6:$A$405,0)),0))</f>
        <v/>
      </c>
      <c r="M509" s="19" t="n"/>
      <c r="N509" s="16" t="n"/>
      <c r="O509" s="19" t="n"/>
      <c r="P509" s="19">
        <f>IF($A509="","",N(K509)+N(L509)+N(M509))</f>
        <v/>
      </c>
      <c r="Q509" s="19">
        <f>IF($A509="","",P509-N(O509))</f>
        <v/>
      </c>
      <c r="R509" s="16">
        <f>IF(OR($A509="",F509=""),"",IF(H509&lt;&gt;"",IF(Q509&gt;0,"DEVOLVIDO, A RECEBER","ENCERRADO"),IF(G509="","EM LOCAÇÃO",IF(TODAY()&gt;G509,"ATRASADO",IF(G509-TODAY()&lt;=3,"DEVOLVE EM 3 DIAS","EM LOCAÇÃO")))))</f>
        <v/>
      </c>
      <c r="S509" s="16" t="n"/>
    </row>
    <row r="510">
      <c r="A510" s="16" t="n"/>
      <c r="B510" s="16" t="n"/>
      <c r="C510" s="16" t="n"/>
      <c r="D510" s="16" t="n"/>
      <c r="E510" s="16">
        <f>IF($D510="","",IFERROR(INDEX(Equipamentos!$B$6:$B$405,MATCH($D510,Equipamentos!$A$6:$A$405,0)),"Código não cadastrado"))</f>
        <v/>
      </c>
      <c r="F510" s="17" t="n"/>
      <c r="G510" s="17" t="n"/>
      <c r="H510" s="17" t="n"/>
      <c r="I510" s="18">
        <f>IF(OR(F510="",G510=""),"",G510-F510)</f>
        <v/>
      </c>
      <c r="J510" s="18">
        <f>IF(OR(F510="",G510=""),"",MAX(0,IF(H510&lt;&gt;"",H510,TODAY())-G510))</f>
        <v/>
      </c>
      <c r="K510" s="19" t="n"/>
      <c r="L510" s="19">
        <f>IF(J510="","",J510*IFERROR(INDEX(Equipamentos!$D$6:$D$405,MATCH($D510,Equipamentos!$A$6:$A$405,0)),0))</f>
        <v/>
      </c>
      <c r="M510" s="19" t="n"/>
      <c r="N510" s="16" t="n"/>
      <c r="O510" s="19" t="n"/>
      <c r="P510" s="19">
        <f>IF($A510="","",N(K510)+N(L510)+N(M510))</f>
        <v/>
      </c>
      <c r="Q510" s="19">
        <f>IF($A510="","",P510-N(O510))</f>
        <v/>
      </c>
      <c r="R510" s="16">
        <f>IF(OR($A510="",F510=""),"",IF(H510&lt;&gt;"",IF(Q510&gt;0,"DEVOLVIDO, A RECEBER","ENCERRADO"),IF(G510="","EM LOCAÇÃO",IF(TODAY()&gt;G510,"ATRASADO",IF(G510-TODAY()&lt;=3,"DEVOLVE EM 3 DIAS","EM LOCAÇÃO")))))</f>
        <v/>
      </c>
      <c r="S510" s="16" t="n"/>
    </row>
    <row r="511">
      <c r="A511" s="16" t="n"/>
      <c r="B511" s="16" t="n"/>
      <c r="C511" s="16" t="n"/>
      <c r="D511" s="16" t="n"/>
      <c r="E511" s="16">
        <f>IF($D511="","",IFERROR(INDEX(Equipamentos!$B$6:$B$405,MATCH($D511,Equipamentos!$A$6:$A$405,0)),"Código não cadastrado"))</f>
        <v/>
      </c>
      <c r="F511" s="17" t="n"/>
      <c r="G511" s="17" t="n"/>
      <c r="H511" s="17" t="n"/>
      <c r="I511" s="18">
        <f>IF(OR(F511="",G511=""),"",G511-F511)</f>
        <v/>
      </c>
      <c r="J511" s="18">
        <f>IF(OR(F511="",G511=""),"",MAX(0,IF(H511&lt;&gt;"",H511,TODAY())-G511))</f>
        <v/>
      </c>
      <c r="K511" s="19" t="n"/>
      <c r="L511" s="19">
        <f>IF(J511="","",J511*IFERROR(INDEX(Equipamentos!$D$6:$D$405,MATCH($D511,Equipamentos!$A$6:$A$405,0)),0))</f>
        <v/>
      </c>
      <c r="M511" s="19" t="n"/>
      <c r="N511" s="16" t="n"/>
      <c r="O511" s="19" t="n"/>
      <c r="P511" s="19">
        <f>IF($A511="","",N(K511)+N(L511)+N(M511))</f>
        <v/>
      </c>
      <c r="Q511" s="19">
        <f>IF($A511="","",P511-N(O511))</f>
        <v/>
      </c>
      <c r="R511" s="16">
        <f>IF(OR($A511="",F511=""),"",IF(H511&lt;&gt;"",IF(Q511&gt;0,"DEVOLVIDO, A RECEBER","ENCERRADO"),IF(G511="","EM LOCAÇÃO",IF(TODAY()&gt;G511,"ATRASADO",IF(G511-TODAY()&lt;=3,"DEVOLVE EM 3 DIAS","EM LOCAÇÃO")))))</f>
        <v/>
      </c>
      <c r="S511" s="16" t="n"/>
    </row>
    <row r="512">
      <c r="A512" s="16" t="n"/>
      <c r="B512" s="16" t="n"/>
      <c r="C512" s="16" t="n"/>
      <c r="D512" s="16" t="n"/>
      <c r="E512" s="16">
        <f>IF($D512="","",IFERROR(INDEX(Equipamentos!$B$6:$B$405,MATCH($D512,Equipamentos!$A$6:$A$405,0)),"Código não cadastrado"))</f>
        <v/>
      </c>
      <c r="F512" s="17" t="n"/>
      <c r="G512" s="17" t="n"/>
      <c r="H512" s="17" t="n"/>
      <c r="I512" s="18">
        <f>IF(OR(F512="",G512=""),"",G512-F512)</f>
        <v/>
      </c>
      <c r="J512" s="18">
        <f>IF(OR(F512="",G512=""),"",MAX(0,IF(H512&lt;&gt;"",H512,TODAY())-G512))</f>
        <v/>
      </c>
      <c r="K512" s="19" t="n"/>
      <c r="L512" s="19">
        <f>IF(J512="","",J512*IFERROR(INDEX(Equipamentos!$D$6:$D$405,MATCH($D512,Equipamentos!$A$6:$A$405,0)),0))</f>
        <v/>
      </c>
      <c r="M512" s="19" t="n"/>
      <c r="N512" s="16" t="n"/>
      <c r="O512" s="19" t="n"/>
      <c r="P512" s="19">
        <f>IF($A512="","",N(K512)+N(L512)+N(M512))</f>
        <v/>
      </c>
      <c r="Q512" s="19">
        <f>IF($A512="","",P512-N(O512))</f>
        <v/>
      </c>
      <c r="R512" s="16">
        <f>IF(OR($A512="",F512=""),"",IF(H512&lt;&gt;"",IF(Q512&gt;0,"DEVOLVIDO, A RECEBER","ENCERRADO"),IF(G512="","EM LOCAÇÃO",IF(TODAY()&gt;G512,"ATRASADO",IF(G512-TODAY()&lt;=3,"DEVOLVE EM 3 DIAS","EM LOCAÇÃO")))))</f>
        <v/>
      </c>
      <c r="S512" s="16" t="n"/>
    </row>
    <row r="513">
      <c r="A513" s="16" t="n"/>
      <c r="B513" s="16" t="n"/>
      <c r="C513" s="16" t="n"/>
      <c r="D513" s="16" t="n"/>
      <c r="E513" s="16">
        <f>IF($D513="","",IFERROR(INDEX(Equipamentos!$B$6:$B$405,MATCH($D513,Equipamentos!$A$6:$A$405,0)),"Código não cadastrado"))</f>
        <v/>
      </c>
      <c r="F513" s="17" t="n"/>
      <c r="G513" s="17" t="n"/>
      <c r="H513" s="17" t="n"/>
      <c r="I513" s="18">
        <f>IF(OR(F513="",G513=""),"",G513-F513)</f>
        <v/>
      </c>
      <c r="J513" s="18">
        <f>IF(OR(F513="",G513=""),"",MAX(0,IF(H513&lt;&gt;"",H513,TODAY())-G513))</f>
        <v/>
      </c>
      <c r="K513" s="19" t="n"/>
      <c r="L513" s="19">
        <f>IF(J513="","",J513*IFERROR(INDEX(Equipamentos!$D$6:$D$405,MATCH($D513,Equipamentos!$A$6:$A$405,0)),0))</f>
        <v/>
      </c>
      <c r="M513" s="19" t="n"/>
      <c r="N513" s="16" t="n"/>
      <c r="O513" s="19" t="n"/>
      <c r="P513" s="19">
        <f>IF($A513="","",N(K513)+N(L513)+N(M513))</f>
        <v/>
      </c>
      <c r="Q513" s="19">
        <f>IF($A513="","",P513-N(O513))</f>
        <v/>
      </c>
      <c r="R513" s="16">
        <f>IF(OR($A513="",F513=""),"",IF(H513&lt;&gt;"",IF(Q513&gt;0,"DEVOLVIDO, A RECEBER","ENCERRADO"),IF(G513="","EM LOCAÇÃO",IF(TODAY()&gt;G513,"ATRASADO",IF(G513-TODAY()&lt;=3,"DEVOLVE EM 3 DIAS","EM LOCAÇÃO")))))</f>
        <v/>
      </c>
      <c r="S513" s="16" t="n"/>
    </row>
    <row r="514">
      <c r="A514" s="16" t="n"/>
      <c r="B514" s="16" t="n"/>
      <c r="C514" s="16" t="n"/>
      <c r="D514" s="16" t="n"/>
      <c r="E514" s="16">
        <f>IF($D514="","",IFERROR(INDEX(Equipamentos!$B$6:$B$405,MATCH($D514,Equipamentos!$A$6:$A$405,0)),"Código não cadastrado"))</f>
        <v/>
      </c>
      <c r="F514" s="17" t="n"/>
      <c r="G514" s="17" t="n"/>
      <c r="H514" s="17" t="n"/>
      <c r="I514" s="18">
        <f>IF(OR(F514="",G514=""),"",G514-F514)</f>
        <v/>
      </c>
      <c r="J514" s="18">
        <f>IF(OR(F514="",G514=""),"",MAX(0,IF(H514&lt;&gt;"",H514,TODAY())-G514))</f>
        <v/>
      </c>
      <c r="K514" s="19" t="n"/>
      <c r="L514" s="19">
        <f>IF(J514="","",J514*IFERROR(INDEX(Equipamentos!$D$6:$D$405,MATCH($D514,Equipamentos!$A$6:$A$405,0)),0))</f>
        <v/>
      </c>
      <c r="M514" s="19" t="n"/>
      <c r="N514" s="16" t="n"/>
      <c r="O514" s="19" t="n"/>
      <c r="P514" s="19">
        <f>IF($A514="","",N(K514)+N(L514)+N(M514))</f>
        <v/>
      </c>
      <c r="Q514" s="19">
        <f>IF($A514="","",P514-N(O514))</f>
        <v/>
      </c>
      <c r="R514" s="16">
        <f>IF(OR($A514="",F514=""),"",IF(H514&lt;&gt;"",IF(Q514&gt;0,"DEVOLVIDO, A RECEBER","ENCERRADO"),IF(G514="","EM LOCAÇÃO",IF(TODAY()&gt;G514,"ATRASADO",IF(G514-TODAY()&lt;=3,"DEVOLVE EM 3 DIAS","EM LOCAÇÃO")))))</f>
        <v/>
      </c>
      <c r="S514" s="16" t="n"/>
    </row>
    <row r="515">
      <c r="A515" s="16" t="n"/>
      <c r="B515" s="16" t="n"/>
      <c r="C515" s="16" t="n"/>
      <c r="D515" s="16" t="n"/>
      <c r="E515" s="16">
        <f>IF($D515="","",IFERROR(INDEX(Equipamentos!$B$6:$B$405,MATCH($D515,Equipamentos!$A$6:$A$405,0)),"Código não cadastrado"))</f>
        <v/>
      </c>
      <c r="F515" s="17" t="n"/>
      <c r="G515" s="17" t="n"/>
      <c r="H515" s="17" t="n"/>
      <c r="I515" s="18">
        <f>IF(OR(F515="",G515=""),"",G515-F515)</f>
        <v/>
      </c>
      <c r="J515" s="18">
        <f>IF(OR(F515="",G515=""),"",MAX(0,IF(H515&lt;&gt;"",H515,TODAY())-G515))</f>
        <v/>
      </c>
      <c r="K515" s="19" t="n"/>
      <c r="L515" s="19">
        <f>IF(J515="","",J515*IFERROR(INDEX(Equipamentos!$D$6:$D$405,MATCH($D515,Equipamentos!$A$6:$A$405,0)),0))</f>
        <v/>
      </c>
      <c r="M515" s="19" t="n"/>
      <c r="N515" s="16" t="n"/>
      <c r="O515" s="19" t="n"/>
      <c r="P515" s="19">
        <f>IF($A515="","",N(K515)+N(L515)+N(M515))</f>
        <v/>
      </c>
      <c r="Q515" s="19">
        <f>IF($A515="","",P515-N(O515))</f>
        <v/>
      </c>
      <c r="R515" s="16">
        <f>IF(OR($A515="",F515=""),"",IF(H515&lt;&gt;"",IF(Q515&gt;0,"DEVOLVIDO, A RECEBER","ENCERRADO"),IF(G515="","EM LOCAÇÃO",IF(TODAY()&gt;G515,"ATRASADO",IF(G515-TODAY()&lt;=3,"DEVOLVE EM 3 DIAS","EM LOCAÇÃO")))))</f>
        <v/>
      </c>
      <c r="S515" s="16" t="n"/>
    </row>
    <row r="516">
      <c r="A516" s="16" t="n"/>
      <c r="B516" s="16" t="n"/>
      <c r="C516" s="16" t="n"/>
      <c r="D516" s="16" t="n"/>
      <c r="E516" s="16">
        <f>IF($D516="","",IFERROR(INDEX(Equipamentos!$B$6:$B$405,MATCH($D516,Equipamentos!$A$6:$A$405,0)),"Código não cadastrado"))</f>
        <v/>
      </c>
      <c r="F516" s="17" t="n"/>
      <c r="G516" s="17" t="n"/>
      <c r="H516" s="17" t="n"/>
      <c r="I516" s="18">
        <f>IF(OR(F516="",G516=""),"",G516-F516)</f>
        <v/>
      </c>
      <c r="J516" s="18">
        <f>IF(OR(F516="",G516=""),"",MAX(0,IF(H516&lt;&gt;"",H516,TODAY())-G516))</f>
        <v/>
      </c>
      <c r="K516" s="19" t="n"/>
      <c r="L516" s="19">
        <f>IF(J516="","",J516*IFERROR(INDEX(Equipamentos!$D$6:$D$405,MATCH($D516,Equipamentos!$A$6:$A$405,0)),0))</f>
        <v/>
      </c>
      <c r="M516" s="19" t="n"/>
      <c r="N516" s="16" t="n"/>
      <c r="O516" s="19" t="n"/>
      <c r="P516" s="19">
        <f>IF($A516="","",N(K516)+N(L516)+N(M516))</f>
        <v/>
      </c>
      <c r="Q516" s="19">
        <f>IF($A516="","",P516-N(O516))</f>
        <v/>
      </c>
      <c r="R516" s="16">
        <f>IF(OR($A516="",F516=""),"",IF(H516&lt;&gt;"",IF(Q516&gt;0,"DEVOLVIDO, A RECEBER","ENCERRADO"),IF(G516="","EM LOCAÇÃO",IF(TODAY()&gt;G516,"ATRASADO",IF(G516-TODAY()&lt;=3,"DEVOLVE EM 3 DIAS","EM LOCAÇÃO")))))</f>
        <v/>
      </c>
      <c r="S516" s="16" t="n"/>
    </row>
    <row r="517">
      <c r="A517" s="16" t="n"/>
      <c r="B517" s="16" t="n"/>
      <c r="C517" s="16" t="n"/>
      <c r="D517" s="16" t="n"/>
      <c r="E517" s="16">
        <f>IF($D517="","",IFERROR(INDEX(Equipamentos!$B$6:$B$405,MATCH($D517,Equipamentos!$A$6:$A$405,0)),"Código não cadastrado"))</f>
        <v/>
      </c>
      <c r="F517" s="17" t="n"/>
      <c r="G517" s="17" t="n"/>
      <c r="H517" s="17" t="n"/>
      <c r="I517" s="18">
        <f>IF(OR(F517="",G517=""),"",G517-F517)</f>
        <v/>
      </c>
      <c r="J517" s="18">
        <f>IF(OR(F517="",G517=""),"",MAX(0,IF(H517&lt;&gt;"",H517,TODAY())-G517))</f>
        <v/>
      </c>
      <c r="K517" s="19" t="n"/>
      <c r="L517" s="19">
        <f>IF(J517="","",J517*IFERROR(INDEX(Equipamentos!$D$6:$D$405,MATCH($D517,Equipamentos!$A$6:$A$405,0)),0))</f>
        <v/>
      </c>
      <c r="M517" s="19" t="n"/>
      <c r="N517" s="16" t="n"/>
      <c r="O517" s="19" t="n"/>
      <c r="P517" s="19">
        <f>IF($A517="","",N(K517)+N(L517)+N(M517))</f>
        <v/>
      </c>
      <c r="Q517" s="19">
        <f>IF($A517="","",P517-N(O517))</f>
        <v/>
      </c>
      <c r="R517" s="16">
        <f>IF(OR($A517="",F517=""),"",IF(H517&lt;&gt;"",IF(Q517&gt;0,"DEVOLVIDO, A RECEBER","ENCERRADO"),IF(G517="","EM LOCAÇÃO",IF(TODAY()&gt;G517,"ATRASADO",IF(G517-TODAY()&lt;=3,"DEVOLVE EM 3 DIAS","EM LOCAÇÃO")))))</f>
        <v/>
      </c>
      <c r="S517" s="16" t="n"/>
    </row>
    <row r="518">
      <c r="A518" s="16" t="n"/>
      <c r="B518" s="16" t="n"/>
      <c r="C518" s="16" t="n"/>
      <c r="D518" s="16" t="n"/>
      <c r="E518" s="16">
        <f>IF($D518="","",IFERROR(INDEX(Equipamentos!$B$6:$B$405,MATCH($D518,Equipamentos!$A$6:$A$405,0)),"Código não cadastrado"))</f>
        <v/>
      </c>
      <c r="F518" s="17" t="n"/>
      <c r="G518" s="17" t="n"/>
      <c r="H518" s="17" t="n"/>
      <c r="I518" s="18">
        <f>IF(OR(F518="",G518=""),"",G518-F518)</f>
        <v/>
      </c>
      <c r="J518" s="18">
        <f>IF(OR(F518="",G518=""),"",MAX(0,IF(H518&lt;&gt;"",H518,TODAY())-G518))</f>
        <v/>
      </c>
      <c r="K518" s="19" t="n"/>
      <c r="L518" s="19">
        <f>IF(J518="","",J518*IFERROR(INDEX(Equipamentos!$D$6:$D$405,MATCH($D518,Equipamentos!$A$6:$A$405,0)),0))</f>
        <v/>
      </c>
      <c r="M518" s="19" t="n"/>
      <c r="N518" s="16" t="n"/>
      <c r="O518" s="19" t="n"/>
      <c r="P518" s="19">
        <f>IF($A518="","",N(K518)+N(L518)+N(M518))</f>
        <v/>
      </c>
      <c r="Q518" s="19">
        <f>IF($A518="","",P518-N(O518))</f>
        <v/>
      </c>
      <c r="R518" s="16">
        <f>IF(OR($A518="",F518=""),"",IF(H518&lt;&gt;"",IF(Q518&gt;0,"DEVOLVIDO, A RECEBER","ENCERRADO"),IF(G518="","EM LOCAÇÃO",IF(TODAY()&gt;G518,"ATRASADO",IF(G518-TODAY()&lt;=3,"DEVOLVE EM 3 DIAS","EM LOCAÇÃO")))))</f>
        <v/>
      </c>
      <c r="S518" s="16" t="n"/>
    </row>
    <row r="519">
      <c r="A519" s="16" t="n"/>
      <c r="B519" s="16" t="n"/>
      <c r="C519" s="16" t="n"/>
      <c r="D519" s="16" t="n"/>
      <c r="E519" s="16">
        <f>IF($D519="","",IFERROR(INDEX(Equipamentos!$B$6:$B$405,MATCH($D519,Equipamentos!$A$6:$A$405,0)),"Código não cadastrado"))</f>
        <v/>
      </c>
      <c r="F519" s="17" t="n"/>
      <c r="G519" s="17" t="n"/>
      <c r="H519" s="17" t="n"/>
      <c r="I519" s="18">
        <f>IF(OR(F519="",G519=""),"",G519-F519)</f>
        <v/>
      </c>
      <c r="J519" s="18">
        <f>IF(OR(F519="",G519=""),"",MAX(0,IF(H519&lt;&gt;"",H519,TODAY())-G519))</f>
        <v/>
      </c>
      <c r="K519" s="19" t="n"/>
      <c r="L519" s="19">
        <f>IF(J519="","",J519*IFERROR(INDEX(Equipamentos!$D$6:$D$405,MATCH($D519,Equipamentos!$A$6:$A$405,0)),0))</f>
        <v/>
      </c>
      <c r="M519" s="19" t="n"/>
      <c r="N519" s="16" t="n"/>
      <c r="O519" s="19" t="n"/>
      <c r="P519" s="19">
        <f>IF($A519="","",N(K519)+N(L519)+N(M519))</f>
        <v/>
      </c>
      <c r="Q519" s="19">
        <f>IF($A519="","",P519-N(O519))</f>
        <v/>
      </c>
      <c r="R519" s="16">
        <f>IF(OR($A519="",F519=""),"",IF(H519&lt;&gt;"",IF(Q519&gt;0,"DEVOLVIDO, A RECEBER","ENCERRADO"),IF(G519="","EM LOCAÇÃO",IF(TODAY()&gt;G519,"ATRASADO",IF(G519-TODAY()&lt;=3,"DEVOLVE EM 3 DIAS","EM LOCAÇÃO")))))</f>
        <v/>
      </c>
      <c r="S519" s="16" t="n"/>
    </row>
    <row r="520">
      <c r="A520" s="16" t="n"/>
      <c r="B520" s="16" t="n"/>
      <c r="C520" s="16" t="n"/>
      <c r="D520" s="16" t="n"/>
      <c r="E520" s="16">
        <f>IF($D520="","",IFERROR(INDEX(Equipamentos!$B$6:$B$405,MATCH($D520,Equipamentos!$A$6:$A$405,0)),"Código não cadastrado"))</f>
        <v/>
      </c>
      <c r="F520" s="17" t="n"/>
      <c r="G520" s="17" t="n"/>
      <c r="H520" s="17" t="n"/>
      <c r="I520" s="18">
        <f>IF(OR(F520="",G520=""),"",G520-F520)</f>
        <v/>
      </c>
      <c r="J520" s="18">
        <f>IF(OR(F520="",G520=""),"",MAX(0,IF(H520&lt;&gt;"",H520,TODAY())-G520))</f>
        <v/>
      </c>
      <c r="K520" s="19" t="n"/>
      <c r="L520" s="19">
        <f>IF(J520="","",J520*IFERROR(INDEX(Equipamentos!$D$6:$D$405,MATCH($D520,Equipamentos!$A$6:$A$405,0)),0))</f>
        <v/>
      </c>
      <c r="M520" s="19" t="n"/>
      <c r="N520" s="16" t="n"/>
      <c r="O520" s="19" t="n"/>
      <c r="P520" s="19">
        <f>IF($A520="","",N(K520)+N(L520)+N(M520))</f>
        <v/>
      </c>
      <c r="Q520" s="19">
        <f>IF($A520="","",P520-N(O520))</f>
        <v/>
      </c>
      <c r="R520" s="16">
        <f>IF(OR($A520="",F520=""),"",IF(H520&lt;&gt;"",IF(Q520&gt;0,"DEVOLVIDO, A RECEBER","ENCERRADO"),IF(G520="","EM LOCAÇÃO",IF(TODAY()&gt;G520,"ATRASADO",IF(G520-TODAY()&lt;=3,"DEVOLVE EM 3 DIAS","EM LOCAÇÃO")))))</f>
        <v/>
      </c>
      <c r="S520" s="16" t="n"/>
    </row>
    <row r="521">
      <c r="A521" s="16" t="n"/>
      <c r="B521" s="16" t="n"/>
      <c r="C521" s="16" t="n"/>
      <c r="D521" s="16" t="n"/>
      <c r="E521" s="16">
        <f>IF($D521="","",IFERROR(INDEX(Equipamentos!$B$6:$B$405,MATCH($D521,Equipamentos!$A$6:$A$405,0)),"Código não cadastrado"))</f>
        <v/>
      </c>
      <c r="F521" s="17" t="n"/>
      <c r="G521" s="17" t="n"/>
      <c r="H521" s="17" t="n"/>
      <c r="I521" s="18">
        <f>IF(OR(F521="",G521=""),"",G521-F521)</f>
        <v/>
      </c>
      <c r="J521" s="18">
        <f>IF(OR(F521="",G521=""),"",MAX(0,IF(H521&lt;&gt;"",H521,TODAY())-G521))</f>
        <v/>
      </c>
      <c r="K521" s="19" t="n"/>
      <c r="L521" s="19">
        <f>IF(J521="","",J521*IFERROR(INDEX(Equipamentos!$D$6:$D$405,MATCH($D521,Equipamentos!$A$6:$A$405,0)),0))</f>
        <v/>
      </c>
      <c r="M521" s="19" t="n"/>
      <c r="N521" s="16" t="n"/>
      <c r="O521" s="19" t="n"/>
      <c r="P521" s="19">
        <f>IF($A521="","",N(K521)+N(L521)+N(M521))</f>
        <v/>
      </c>
      <c r="Q521" s="19">
        <f>IF($A521="","",P521-N(O521))</f>
        <v/>
      </c>
      <c r="R521" s="16">
        <f>IF(OR($A521="",F521=""),"",IF(H521&lt;&gt;"",IF(Q521&gt;0,"DEVOLVIDO, A RECEBER","ENCERRADO"),IF(G521="","EM LOCAÇÃO",IF(TODAY()&gt;G521,"ATRASADO",IF(G521-TODAY()&lt;=3,"DEVOLVE EM 3 DIAS","EM LOCAÇÃO")))))</f>
        <v/>
      </c>
      <c r="S521" s="16" t="n"/>
    </row>
    <row r="522">
      <c r="A522" s="16" t="n"/>
      <c r="B522" s="16" t="n"/>
      <c r="C522" s="16" t="n"/>
      <c r="D522" s="16" t="n"/>
      <c r="E522" s="16">
        <f>IF($D522="","",IFERROR(INDEX(Equipamentos!$B$6:$B$405,MATCH($D522,Equipamentos!$A$6:$A$405,0)),"Código não cadastrado"))</f>
        <v/>
      </c>
      <c r="F522" s="17" t="n"/>
      <c r="G522" s="17" t="n"/>
      <c r="H522" s="17" t="n"/>
      <c r="I522" s="18">
        <f>IF(OR(F522="",G522=""),"",G522-F522)</f>
        <v/>
      </c>
      <c r="J522" s="18">
        <f>IF(OR(F522="",G522=""),"",MAX(0,IF(H522&lt;&gt;"",H522,TODAY())-G522))</f>
        <v/>
      </c>
      <c r="K522" s="19" t="n"/>
      <c r="L522" s="19">
        <f>IF(J522="","",J522*IFERROR(INDEX(Equipamentos!$D$6:$D$405,MATCH($D522,Equipamentos!$A$6:$A$405,0)),0))</f>
        <v/>
      </c>
      <c r="M522" s="19" t="n"/>
      <c r="N522" s="16" t="n"/>
      <c r="O522" s="19" t="n"/>
      <c r="P522" s="19">
        <f>IF($A522="","",N(K522)+N(L522)+N(M522))</f>
        <v/>
      </c>
      <c r="Q522" s="19">
        <f>IF($A522="","",P522-N(O522))</f>
        <v/>
      </c>
      <c r="R522" s="16">
        <f>IF(OR($A522="",F522=""),"",IF(H522&lt;&gt;"",IF(Q522&gt;0,"DEVOLVIDO, A RECEBER","ENCERRADO"),IF(G522="","EM LOCAÇÃO",IF(TODAY()&gt;G522,"ATRASADO",IF(G522-TODAY()&lt;=3,"DEVOLVE EM 3 DIAS","EM LOCAÇÃO")))))</f>
        <v/>
      </c>
      <c r="S522" s="16" t="n"/>
    </row>
    <row r="523">
      <c r="A523" s="16" t="n"/>
      <c r="B523" s="16" t="n"/>
      <c r="C523" s="16" t="n"/>
      <c r="D523" s="16" t="n"/>
      <c r="E523" s="16">
        <f>IF($D523="","",IFERROR(INDEX(Equipamentos!$B$6:$B$405,MATCH($D523,Equipamentos!$A$6:$A$405,0)),"Código não cadastrado"))</f>
        <v/>
      </c>
      <c r="F523" s="17" t="n"/>
      <c r="G523" s="17" t="n"/>
      <c r="H523" s="17" t="n"/>
      <c r="I523" s="18">
        <f>IF(OR(F523="",G523=""),"",G523-F523)</f>
        <v/>
      </c>
      <c r="J523" s="18">
        <f>IF(OR(F523="",G523=""),"",MAX(0,IF(H523&lt;&gt;"",H523,TODAY())-G523))</f>
        <v/>
      </c>
      <c r="K523" s="19" t="n"/>
      <c r="L523" s="19">
        <f>IF(J523="","",J523*IFERROR(INDEX(Equipamentos!$D$6:$D$405,MATCH($D523,Equipamentos!$A$6:$A$405,0)),0))</f>
        <v/>
      </c>
      <c r="M523" s="19" t="n"/>
      <c r="N523" s="16" t="n"/>
      <c r="O523" s="19" t="n"/>
      <c r="P523" s="19">
        <f>IF($A523="","",N(K523)+N(L523)+N(M523))</f>
        <v/>
      </c>
      <c r="Q523" s="19">
        <f>IF($A523="","",P523-N(O523))</f>
        <v/>
      </c>
      <c r="R523" s="16">
        <f>IF(OR($A523="",F523=""),"",IF(H523&lt;&gt;"",IF(Q523&gt;0,"DEVOLVIDO, A RECEBER","ENCERRADO"),IF(G523="","EM LOCAÇÃO",IF(TODAY()&gt;G523,"ATRASADO",IF(G523-TODAY()&lt;=3,"DEVOLVE EM 3 DIAS","EM LOCAÇÃO")))))</f>
        <v/>
      </c>
      <c r="S523" s="16" t="n"/>
    </row>
    <row r="524">
      <c r="A524" s="16" t="n"/>
      <c r="B524" s="16" t="n"/>
      <c r="C524" s="16" t="n"/>
      <c r="D524" s="16" t="n"/>
      <c r="E524" s="16">
        <f>IF($D524="","",IFERROR(INDEX(Equipamentos!$B$6:$B$405,MATCH($D524,Equipamentos!$A$6:$A$405,0)),"Código não cadastrado"))</f>
        <v/>
      </c>
      <c r="F524" s="17" t="n"/>
      <c r="G524" s="17" t="n"/>
      <c r="H524" s="17" t="n"/>
      <c r="I524" s="18">
        <f>IF(OR(F524="",G524=""),"",G524-F524)</f>
        <v/>
      </c>
      <c r="J524" s="18">
        <f>IF(OR(F524="",G524=""),"",MAX(0,IF(H524&lt;&gt;"",H524,TODAY())-G524))</f>
        <v/>
      </c>
      <c r="K524" s="19" t="n"/>
      <c r="L524" s="19">
        <f>IF(J524="","",J524*IFERROR(INDEX(Equipamentos!$D$6:$D$405,MATCH($D524,Equipamentos!$A$6:$A$405,0)),0))</f>
        <v/>
      </c>
      <c r="M524" s="19" t="n"/>
      <c r="N524" s="16" t="n"/>
      <c r="O524" s="19" t="n"/>
      <c r="P524" s="19">
        <f>IF($A524="","",N(K524)+N(L524)+N(M524))</f>
        <v/>
      </c>
      <c r="Q524" s="19">
        <f>IF($A524="","",P524-N(O524))</f>
        <v/>
      </c>
      <c r="R524" s="16">
        <f>IF(OR($A524="",F524=""),"",IF(H524&lt;&gt;"",IF(Q524&gt;0,"DEVOLVIDO, A RECEBER","ENCERRADO"),IF(G524="","EM LOCAÇÃO",IF(TODAY()&gt;G524,"ATRASADO",IF(G524-TODAY()&lt;=3,"DEVOLVE EM 3 DIAS","EM LOCAÇÃO")))))</f>
        <v/>
      </c>
      <c r="S524" s="16" t="n"/>
    </row>
    <row r="525">
      <c r="A525" s="16" t="n"/>
      <c r="B525" s="16" t="n"/>
      <c r="C525" s="16" t="n"/>
      <c r="D525" s="16" t="n"/>
      <c r="E525" s="16">
        <f>IF($D525="","",IFERROR(INDEX(Equipamentos!$B$6:$B$405,MATCH($D525,Equipamentos!$A$6:$A$405,0)),"Código não cadastrado"))</f>
        <v/>
      </c>
      <c r="F525" s="17" t="n"/>
      <c r="G525" s="17" t="n"/>
      <c r="H525" s="17" t="n"/>
      <c r="I525" s="18">
        <f>IF(OR(F525="",G525=""),"",G525-F525)</f>
        <v/>
      </c>
      <c r="J525" s="18">
        <f>IF(OR(F525="",G525=""),"",MAX(0,IF(H525&lt;&gt;"",H525,TODAY())-G525))</f>
        <v/>
      </c>
      <c r="K525" s="19" t="n"/>
      <c r="L525" s="19">
        <f>IF(J525="","",J525*IFERROR(INDEX(Equipamentos!$D$6:$D$405,MATCH($D525,Equipamentos!$A$6:$A$405,0)),0))</f>
        <v/>
      </c>
      <c r="M525" s="19" t="n"/>
      <c r="N525" s="16" t="n"/>
      <c r="O525" s="19" t="n"/>
      <c r="P525" s="19">
        <f>IF($A525="","",N(K525)+N(L525)+N(M525))</f>
        <v/>
      </c>
      <c r="Q525" s="19">
        <f>IF($A525="","",P525-N(O525))</f>
        <v/>
      </c>
      <c r="R525" s="16">
        <f>IF(OR($A525="",F525=""),"",IF(H525&lt;&gt;"",IF(Q525&gt;0,"DEVOLVIDO, A RECEBER","ENCERRADO"),IF(G525="","EM LOCAÇÃO",IF(TODAY()&gt;G525,"ATRASADO",IF(G525-TODAY()&lt;=3,"DEVOLVE EM 3 DIAS","EM LOCAÇÃO")))))</f>
        <v/>
      </c>
      <c r="S525" s="16" t="n"/>
    </row>
    <row r="526">
      <c r="A526" s="16" t="n"/>
      <c r="B526" s="16" t="n"/>
      <c r="C526" s="16" t="n"/>
      <c r="D526" s="16" t="n"/>
      <c r="E526" s="16">
        <f>IF($D526="","",IFERROR(INDEX(Equipamentos!$B$6:$B$405,MATCH($D526,Equipamentos!$A$6:$A$405,0)),"Código não cadastrado"))</f>
        <v/>
      </c>
      <c r="F526" s="17" t="n"/>
      <c r="G526" s="17" t="n"/>
      <c r="H526" s="17" t="n"/>
      <c r="I526" s="18">
        <f>IF(OR(F526="",G526=""),"",G526-F526)</f>
        <v/>
      </c>
      <c r="J526" s="18">
        <f>IF(OR(F526="",G526=""),"",MAX(0,IF(H526&lt;&gt;"",H526,TODAY())-G526))</f>
        <v/>
      </c>
      <c r="K526" s="19" t="n"/>
      <c r="L526" s="19">
        <f>IF(J526="","",J526*IFERROR(INDEX(Equipamentos!$D$6:$D$405,MATCH($D526,Equipamentos!$A$6:$A$405,0)),0))</f>
        <v/>
      </c>
      <c r="M526" s="19" t="n"/>
      <c r="N526" s="16" t="n"/>
      <c r="O526" s="19" t="n"/>
      <c r="P526" s="19">
        <f>IF($A526="","",N(K526)+N(L526)+N(M526))</f>
        <v/>
      </c>
      <c r="Q526" s="19">
        <f>IF($A526="","",P526-N(O526))</f>
        <v/>
      </c>
      <c r="R526" s="16">
        <f>IF(OR($A526="",F526=""),"",IF(H526&lt;&gt;"",IF(Q526&gt;0,"DEVOLVIDO, A RECEBER","ENCERRADO"),IF(G526="","EM LOCAÇÃO",IF(TODAY()&gt;G526,"ATRASADO",IF(G526-TODAY()&lt;=3,"DEVOLVE EM 3 DIAS","EM LOCAÇÃO")))))</f>
        <v/>
      </c>
      <c r="S526" s="16" t="n"/>
    </row>
    <row r="527">
      <c r="A527" s="16" t="n"/>
      <c r="B527" s="16" t="n"/>
      <c r="C527" s="16" t="n"/>
      <c r="D527" s="16" t="n"/>
      <c r="E527" s="16">
        <f>IF($D527="","",IFERROR(INDEX(Equipamentos!$B$6:$B$405,MATCH($D527,Equipamentos!$A$6:$A$405,0)),"Código não cadastrado"))</f>
        <v/>
      </c>
      <c r="F527" s="17" t="n"/>
      <c r="G527" s="17" t="n"/>
      <c r="H527" s="17" t="n"/>
      <c r="I527" s="18">
        <f>IF(OR(F527="",G527=""),"",G527-F527)</f>
        <v/>
      </c>
      <c r="J527" s="18">
        <f>IF(OR(F527="",G527=""),"",MAX(0,IF(H527&lt;&gt;"",H527,TODAY())-G527))</f>
        <v/>
      </c>
      <c r="K527" s="19" t="n"/>
      <c r="L527" s="19">
        <f>IF(J527="","",J527*IFERROR(INDEX(Equipamentos!$D$6:$D$405,MATCH($D527,Equipamentos!$A$6:$A$405,0)),0))</f>
        <v/>
      </c>
      <c r="M527" s="19" t="n"/>
      <c r="N527" s="16" t="n"/>
      <c r="O527" s="19" t="n"/>
      <c r="P527" s="19">
        <f>IF($A527="","",N(K527)+N(L527)+N(M527))</f>
        <v/>
      </c>
      <c r="Q527" s="19">
        <f>IF($A527="","",P527-N(O527))</f>
        <v/>
      </c>
      <c r="R527" s="16">
        <f>IF(OR($A527="",F527=""),"",IF(H527&lt;&gt;"",IF(Q527&gt;0,"DEVOLVIDO, A RECEBER","ENCERRADO"),IF(G527="","EM LOCAÇÃO",IF(TODAY()&gt;G527,"ATRASADO",IF(G527-TODAY()&lt;=3,"DEVOLVE EM 3 DIAS","EM LOCAÇÃO")))))</f>
        <v/>
      </c>
      <c r="S527" s="16" t="n"/>
    </row>
    <row r="528">
      <c r="A528" s="16" t="n"/>
      <c r="B528" s="16" t="n"/>
      <c r="C528" s="16" t="n"/>
      <c r="D528" s="16" t="n"/>
      <c r="E528" s="16">
        <f>IF($D528="","",IFERROR(INDEX(Equipamentos!$B$6:$B$405,MATCH($D528,Equipamentos!$A$6:$A$405,0)),"Código não cadastrado"))</f>
        <v/>
      </c>
      <c r="F528" s="17" t="n"/>
      <c r="G528" s="17" t="n"/>
      <c r="H528" s="17" t="n"/>
      <c r="I528" s="18">
        <f>IF(OR(F528="",G528=""),"",G528-F528)</f>
        <v/>
      </c>
      <c r="J528" s="18">
        <f>IF(OR(F528="",G528=""),"",MAX(0,IF(H528&lt;&gt;"",H528,TODAY())-G528))</f>
        <v/>
      </c>
      <c r="K528" s="19" t="n"/>
      <c r="L528" s="19">
        <f>IF(J528="","",J528*IFERROR(INDEX(Equipamentos!$D$6:$D$405,MATCH($D528,Equipamentos!$A$6:$A$405,0)),0))</f>
        <v/>
      </c>
      <c r="M528" s="19" t="n"/>
      <c r="N528" s="16" t="n"/>
      <c r="O528" s="19" t="n"/>
      <c r="P528" s="19">
        <f>IF($A528="","",N(K528)+N(L528)+N(M528))</f>
        <v/>
      </c>
      <c r="Q528" s="19">
        <f>IF($A528="","",P528-N(O528))</f>
        <v/>
      </c>
      <c r="R528" s="16">
        <f>IF(OR($A528="",F528=""),"",IF(H528&lt;&gt;"",IF(Q528&gt;0,"DEVOLVIDO, A RECEBER","ENCERRADO"),IF(G528="","EM LOCAÇÃO",IF(TODAY()&gt;G528,"ATRASADO",IF(G528-TODAY()&lt;=3,"DEVOLVE EM 3 DIAS","EM LOCAÇÃO")))))</f>
        <v/>
      </c>
      <c r="S528" s="16" t="n"/>
    </row>
    <row r="529">
      <c r="A529" s="16" t="n"/>
      <c r="B529" s="16" t="n"/>
      <c r="C529" s="16" t="n"/>
      <c r="D529" s="16" t="n"/>
      <c r="E529" s="16">
        <f>IF($D529="","",IFERROR(INDEX(Equipamentos!$B$6:$B$405,MATCH($D529,Equipamentos!$A$6:$A$405,0)),"Código não cadastrado"))</f>
        <v/>
      </c>
      <c r="F529" s="17" t="n"/>
      <c r="G529" s="17" t="n"/>
      <c r="H529" s="17" t="n"/>
      <c r="I529" s="18">
        <f>IF(OR(F529="",G529=""),"",G529-F529)</f>
        <v/>
      </c>
      <c r="J529" s="18">
        <f>IF(OR(F529="",G529=""),"",MAX(0,IF(H529&lt;&gt;"",H529,TODAY())-G529))</f>
        <v/>
      </c>
      <c r="K529" s="19" t="n"/>
      <c r="L529" s="19">
        <f>IF(J529="","",J529*IFERROR(INDEX(Equipamentos!$D$6:$D$405,MATCH($D529,Equipamentos!$A$6:$A$405,0)),0))</f>
        <v/>
      </c>
      <c r="M529" s="19" t="n"/>
      <c r="N529" s="16" t="n"/>
      <c r="O529" s="19" t="n"/>
      <c r="P529" s="19">
        <f>IF($A529="","",N(K529)+N(L529)+N(M529))</f>
        <v/>
      </c>
      <c r="Q529" s="19">
        <f>IF($A529="","",P529-N(O529))</f>
        <v/>
      </c>
      <c r="R529" s="16">
        <f>IF(OR($A529="",F529=""),"",IF(H529&lt;&gt;"",IF(Q529&gt;0,"DEVOLVIDO, A RECEBER","ENCERRADO"),IF(G529="","EM LOCAÇÃO",IF(TODAY()&gt;G529,"ATRASADO",IF(G529-TODAY()&lt;=3,"DEVOLVE EM 3 DIAS","EM LOCAÇÃO")))))</f>
        <v/>
      </c>
      <c r="S529" s="16" t="n"/>
    </row>
    <row r="530">
      <c r="A530" s="16" t="n"/>
      <c r="B530" s="16" t="n"/>
      <c r="C530" s="16" t="n"/>
      <c r="D530" s="16" t="n"/>
      <c r="E530" s="16">
        <f>IF($D530="","",IFERROR(INDEX(Equipamentos!$B$6:$B$405,MATCH($D530,Equipamentos!$A$6:$A$405,0)),"Código não cadastrado"))</f>
        <v/>
      </c>
      <c r="F530" s="17" t="n"/>
      <c r="G530" s="17" t="n"/>
      <c r="H530" s="17" t="n"/>
      <c r="I530" s="18">
        <f>IF(OR(F530="",G530=""),"",G530-F530)</f>
        <v/>
      </c>
      <c r="J530" s="18">
        <f>IF(OR(F530="",G530=""),"",MAX(0,IF(H530&lt;&gt;"",H530,TODAY())-G530))</f>
        <v/>
      </c>
      <c r="K530" s="19" t="n"/>
      <c r="L530" s="19">
        <f>IF(J530="","",J530*IFERROR(INDEX(Equipamentos!$D$6:$D$405,MATCH($D530,Equipamentos!$A$6:$A$405,0)),0))</f>
        <v/>
      </c>
      <c r="M530" s="19" t="n"/>
      <c r="N530" s="16" t="n"/>
      <c r="O530" s="19" t="n"/>
      <c r="P530" s="19">
        <f>IF($A530="","",N(K530)+N(L530)+N(M530))</f>
        <v/>
      </c>
      <c r="Q530" s="19">
        <f>IF($A530="","",P530-N(O530))</f>
        <v/>
      </c>
      <c r="R530" s="16">
        <f>IF(OR($A530="",F530=""),"",IF(H530&lt;&gt;"",IF(Q530&gt;0,"DEVOLVIDO, A RECEBER","ENCERRADO"),IF(G530="","EM LOCAÇÃO",IF(TODAY()&gt;G530,"ATRASADO",IF(G530-TODAY()&lt;=3,"DEVOLVE EM 3 DIAS","EM LOCAÇÃO")))))</f>
        <v/>
      </c>
      <c r="S530" s="16" t="n"/>
    </row>
    <row r="531">
      <c r="A531" s="16" t="n"/>
      <c r="B531" s="16" t="n"/>
      <c r="C531" s="16" t="n"/>
      <c r="D531" s="16" t="n"/>
      <c r="E531" s="16">
        <f>IF($D531="","",IFERROR(INDEX(Equipamentos!$B$6:$B$405,MATCH($D531,Equipamentos!$A$6:$A$405,0)),"Código não cadastrado"))</f>
        <v/>
      </c>
      <c r="F531" s="17" t="n"/>
      <c r="G531" s="17" t="n"/>
      <c r="H531" s="17" t="n"/>
      <c r="I531" s="18">
        <f>IF(OR(F531="",G531=""),"",G531-F531)</f>
        <v/>
      </c>
      <c r="J531" s="18">
        <f>IF(OR(F531="",G531=""),"",MAX(0,IF(H531&lt;&gt;"",H531,TODAY())-G531))</f>
        <v/>
      </c>
      <c r="K531" s="19" t="n"/>
      <c r="L531" s="19">
        <f>IF(J531="","",J531*IFERROR(INDEX(Equipamentos!$D$6:$D$405,MATCH($D531,Equipamentos!$A$6:$A$405,0)),0))</f>
        <v/>
      </c>
      <c r="M531" s="19" t="n"/>
      <c r="N531" s="16" t="n"/>
      <c r="O531" s="19" t="n"/>
      <c r="P531" s="19">
        <f>IF($A531="","",N(K531)+N(L531)+N(M531))</f>
        <v/>
      </c>
      <c r="Q531" s="19">
        <f>IF($A531="","",P531-N(O531))</f>
        <v/>
      </c>
      <c r="R531" s="16">
        <f>IF(OR($A531="",F531=""),"",IF(H531&lt;&gt;"",IF(Q531&gt;0,"DEVOLVIDO, A RECEBER","ENCERRADO"),IF(G531="","EM LOCAÇÃO",IF(TODAY()&gt;G531,"ATRASADO",IF(G531-TODAY()&lt;=3,"DEVOLVE EM 3 DIAS","EM LOCAÇÃO")))))</f>
        <v/>
      </c>
      <c r="S531" s="16" t="n"/>
    </row>
    <row r="532">
      <c r="A532" s="16" t="n"/>
      <c r="B532" s="16" t="n"/>
      <c r="C532" s="16" t="n"/>
      <c r="D532" s="16" t="n"/>
      <c r="E532" s="16">
        <f>IF($D532="","",IFERROR(INDEX(Equipamentos!$B$6:$B$405,MATCH($D532,Equipamentos!$A$6:$A$405,0)),"Código não cadastrado"))</f>
        <v/>
      </c>
      <c r="F532" s="17" t="n"/>
      <c r="G532" s="17" t="n"/>
      <c r="H532" s="17" t="n"/>
      <c r="I532" s="18">
        <f>IF(OR(F532="",G532=""),"",G532-F532)</f>
        <v/>
      </c>
      <c r="J532" s="18">
        <f>IF(OR(F532="",G532=""),"",MAX(0,IF(H532&lt;&gt;"",H532,TODAY())-G532))</f>
        <v/>
      </c>
      <c r="K532" s="19" t="n"/>
      <c r="L532" s="19">
        <f>IF(J532="","",J532*IFERROR(INDEX(Equipamentos!$D$6:$D$405,MATCH($D532,Equipamentos!$A$6:$A$405,0)),0))</f>
        <v/>
      </c>
      <c r="M532" s="19" t="n"/>
      <c r="N532" s="16" t="n"/>
      <c r="O532" s="19" t="n"/>
      <c r="P532" s="19">
        <f>IF($A532="","",N(K532)+N(L532)+N(M532))</f>
        <v/>
      </c>
      <c r="Q532" s="19">
        <f>IF($A532="","",P532-N(O532))</f>
        <v/>
      </c>
      <c r="R532" s="16">
        <f>IF(OR($A532="",F532=""),"",IF(H532&lt;&gt;"",IF(Q532&gt;0,"DEVOLVIDO, A RECEBER","ENCERRADO"),IF(G532="","EM LOCAÇÃO",IF(TODAY()&gt;G532,"ATRASADO",IF(G532-TODAY()&lt;=3,"DEVOLVE EM 3 DIAS","EM LOCAÇÃO")))))</f>
        <v/>
      </c>
      <c r="S532" s="16" t="n"/>
    </row>
    <row r="533">
      <c r="A533" s="16" t="n"/>
      <c r="B533" s="16" t="n"/>
      <c r="C533" s="16" t="n"/>
      <c r="D533" s="16" t="n"/>
      <c r="E533" s="16">
        <f>IF($D533="","",IFERROR(INDEX(Equipamentos!$B$6:$B$405,MATCH($D533,Equipamentos!$A$6:$A$405,0)),"Código não cadastrado"))</f>
        <v/>
      </c>
      <c r="F533" s="17" t="n"/>
      <c r="G533" s="17" t="n"/>
      <c r="H533" s="17" t="n"/>
      <c r="I533" s="18">
        <f>IF(OR(F533="",G533=""),"",G533-F533)</f>
        <v/>
      </c>
      <c r="J533" s="18">
        <f>IF(OR(F533="",G533=""),"",MAX(0,IF(H533&lt;&gt;"",H533,TODAY())-G533))</f>
        <v/>
      </c>
      <c r="K533" s="19" t="n"/>
      <c r="L533" s="19">
        <f>IF(J533="","",J533*IFERROR(INDEX(Equipamentos!$D$6:$D$405,MATCH($D533,Equipamentos!$A$6:$A$405,0)),0))</f>
        <v/>
      </c>
      <c r="M533" s="19" t="n"/>
      <c r="N533" s="16" t="n"/>
      <c r="O533" s="19" t="n"/>
      <c r="P533" s="19">
        <f>IF($A533="","",N(K533)+N(L533)+N(M533))</f>
        <v/>
      </c>
      <c r="Q533" s="19">
        <f>IF($A533="","",P533-N(O533))</f>
        <v/>
      </c>
      <c r="R533" s="16">
        <f>IF(OR($A533="",F533=""),"",IF(H533&lt;&gt;"",IF(Q533&gt;0,"DEVOLVIDO, A RECEBER","ENCERRADO"),IF(G533="","EM LOCAÇÃO",IF(TODAY()&gt;G533,"ATRASADO",IF(G533-TODAY()&lt;=3,"DEVOLVE EM 3 DIAS","EM LOCAÇÃO")))))</f>
        <v/>
      </c>
      <c r="S533" s="16" t="n"/>
    </row>
    <row r="534">
      <c r="A534" s="16" t="n"/>
      <c r="B534" s="16" t="n"/>
      <c r="C534" s="16" t="n"/>
      <c r="D534" s="16" t="n"/>
      <c r="E534" s="16">
        <f>IF($D534="","",IFERROR(INDEX(Equipamentos!$B$6:$B$405,MATCH($D534,Equipamentos!$A$6:$A$405,0)),"Código não cadastrado"))</f>
        <v/>
      </c>
      <c r="F534" s="17" t="n"/>
      <c r="G534" s="17" t="n"/>
      <c r="H534" s="17" t="n"/>
      <c r="I534" s="18">
        <f>IF(OR(F534="",G534=""),"",G534-F534)</f>
        <v/>
      </c>
      <c r="J534" s="18">
        <f>IF(OR(F534="",G534=""),"",MAX(0,IF(H534&lt;&gt;"",H534,TODAY())-G534))</f>
        <v/>
      </c>
      <c r="K534" s="19" t="n"/>
      <c r="L534" s="19">
        <f>IF(J534="","",J534*IFERROR(INDEX(Equipamentos!$D$6:$D$405,MATCH($D534,Equipamentos!$A$6:$A$405,0)),0))</f>
        <v/>
      </c>
      <c r="M534" s="19" t="n"/>
      <c r="N534" s="16" t="n"/>
      <c r="O534" s="19" t="n"/>
      <c r="P534" s="19">
        <f>IF($A534="","",N(K534)+N(L534)+N(M534))</f>
        <v/>
      </c>
      <c r="Q534" s="19">
        <f>IF($A534="","",P534-N(O534))</f>
        <v/>
      </c>
      <c r="R534" s="16">
        <f>IF(OR($A534="",F534=""),"",IF(H534&lt;&gt;"",IF(Q534&gt;0,"DEVOLVIDO, A RECEBER","ENCERRADO"),IF(G534="","EM LOCAÇÃO",IF(TODAY()&gt;G534,"ATRASADO",IF(G534-TODAY()&lt;=3,"DEVOLVE EM 3 DIAS","EM LOCAÇÃO")))))</f>
        <v/>
      </c>
      <c r="S534" s="16" t="n"/>
    </row>
    <row r="535">
      <c r="A535" s="16" t="n"/>
      <c r="B535" s="16" t="n"/>
      <c r="C535" s="16" t="n"/>
      <c r="D535" s="16" t="n"/>
      <c r="E535" s="16">
        <f>IF($D535="","",IFERROR(INDEX(Equipamentos!$B$6:$B$405,MATCH($D535,Equipamentos!$A$6:$A$405,0)),"Código não cadastrado"))</f>
        <v/>
      </c>
      <c r="F535" s="17" t="n"/>
      <c r="G535" s="17" t="n"/>
      <c r="H535" s="17" t="n"/>
      <c r="I535" s="18">
        <f>IF(OR(F535="",G535=""),"",G535-F535)</f>
        <v/>
      </c>
      <c r="J535" s="18">
        <f>IF(OR(F535="",G535=""),"",MAX(0,IF(H535&lt;&gt;"",H535,TODAY())-G535))</f>
        <v/>
      </c>
      <c r="K535" s="19" t="n"/>
      <c r="L535" s="19">
        <f>IF(J535="","",J535*IFERROR(INDEX(Equipamentos!$D$6:$D$405,MATCH($D535,Equipamentos!$A$6:$A$405,0)),0))</f>
        <v/>
      </c>
      <c r="M535" s="19" t="n"/>
      <c r="N535" s="16" t="n"/>
      <c r="O535" s="19" t="n"/>
      <c r="P535" s="19">
        <f>IF($A535="","",N(K535)+N(L535)+N(M535))</f>
        <v/>
      </c>
      <c r="Q535" s="19">
        <f>IF($A535="","",P535-N(O535))</f>
        <v/>
      </c>
      <c r="R535" s="16">
        <f>IF(OR($A535="",F535=""),"",IF(H535&lt;&gt;"",IF(Q535&gt;0,"DEVOLVIDO, A RECEBER","ENCERRADO"),IF(G535="","EM LOCAÇÃO",IF(TODAY()&gt;G535,"ATRASADO",IF(G535-TODAY()&lt;=3,"DEVOLVE EM 3 DIAS","EM LOCAÇÃO")))))</f>
        <v/>
      </c>
      <c r="S535" s="16" t="n"/>
    </row>
    <row r="536">
      <c r="A536" s="16" t="n"/>
      <c r="B536" s="16" t="n"/>
      <c r="C536" s="16" t="n"/>
      <c r="D536" s="16" t="n"/>
      <c r="E536" s="16">
        <f>IF($D536="","",IFERROR(INDEX(Equipamentos!$B$6:$B$405,MATCH($D536,Equipamentos!$A$6:$A$405,0)),"Código não cadastrado"))</f>
        <v/>
      </c>
      <c r="F536" s="17" t="n"/>
      <c r="G536" s="17" t="n"/>
      <c r="H536" s="17" t="n"/>
      <c r="I536" s="18">
        <f>IF(OR(F536="",G536=""),"",G536-F536)</f>
        <v/>
      </c>
      <c r="J536" s="18">
        <f>IF(OR(F536="",G536=""),"",MAX(0,IF(H536&lt;&gt;"",H536,TODAY())-G536))</f>
        <v/>
      </c>
      <c r="K536" s="19" t="n"/>
      <c r="L536" s="19">
        <f>IF(J536="","",J536*IFERROR(INDEX(Equipamentos!$D$6:$D$405,MATCH($D536,Equipamentos!$A$6:$A$405,0)),0))</f>
        <v/>
      </c>
      <c r="M536" s="19" t="n"/>
      <c r="N536" s="16" t="n"/>
      <c r="O536" s="19" t="n"/>
      <c r="P536" s="19">
        <f>IF($A536="","",N(K536)+N(L536)+N(M536))</f>
        <v/>
      </c>
      <c r="Q536" s="19">
        <f>IF($A536="","",P536-N(O536))</f>
        <v/>
      </c>
      <c r="R536" s="16">
        <f>IF(OR($A536="",F536=""),"",IF(H536&lt;&gt;"",IF(Q536&gt;0,"DEVOLVIDO, A RECEBER","ENCERRADO"),IF(G536="","EM LOCAÇÃO",IF(TODAY()&gt;G536,"ATRASADO",IF(G536-TODAY()&lt;=3,"DEVOLVE EM 3 DIAS","EM LOCAÇÃO")))))</f>
        <v/>
      </c>
      <c r="S536" s="16" t="n"/>
    </row>
    <row r="537">
      <c r="A537" s="16" t="n"/>
      <c r="B537" s="16" t="n"/>
      <c r="C537" s="16" t="n"/>
      <c r="D537" s="16" t="n"/>
      <c r="E537" s="16">
        <f>IF($D537="","",IFERROR(INDEX(Equipamentos!$B$6:$B$405,MATCH($D537,Equipamentos!$A$6:$A$405,0)),"Código não cadastrado"))</f>
        <v/>
      </c>
      <c r="F537" s="17" t="n"/>
      <c r="G537" s="17" t="n"/>
      <c r="H537" s="17" t="n"/>
      <c r="I537" s="18">
        <f>IF(OR(F537="",G537=""),"",G537-F537)</f>
        <v/>
      </c>
      <c r="J537" s="18">
        <f>IF(OR(F537="",G537=""),"",MAX(0,IF(H537&lt;&gt;"",H537,TODAY())-G537))</f>
        <v/>
      </c>
      <c r="K537" s="19" t="n"/>
      <c r="L537" s="19">
        <f>IF(J537="","",J537*IFERROR(INDEX(Equipamentos!$D$6:$D$405,MATCH($D537,Equipamentos!$A$6:$A$405,0)),0))</f>
        <v/>
      </c>
      <c r="M537" s="19" t="n"/>
      <c r="N537" s="16" t="n"/>
      <c r="O537" s="19" t="n"/>
      <c r="P537" s="19">
        <f>IF($A537="","",N(K537)+N(L537)+N(M537))</f>
        <v/>
      </c>
      <c r="Q537" s="19">
        <f>IF($A537="","",P537-N(O537))</f>
        <v/>
      </c>
      <c r="R537" s="16">
        <f>IF(OR($A537="",F537=""),"",IF(H537&lt;&gt;"",IF(Q537&gt;0,"DEVOLVIDO, A RECEBER","ENCERRADO"),IF(G537="","EM LOCAÇÃO",IF(TODAY()&gt;G537,"ATRASADO",IF(G537-TODAY()&lt;=3,"DEVOLVE EM 3 DIAS","EM LOCAÇÃO")))))</f>
        <v/>
      </c>
      <c r="S537" s="16" t="n"/>
    </row>
    <row r="538">
      <c r="A538" s="16" t="n"/>
      <c r="B538" s="16" t="n"/>
      <c r="C538" s="16" t="n"/>
      <c r="D538" s="16" t="n"/>
      <c r="E538" s="16">
        <f>IF($D538="","",IFERROR(INDEX(Equipamentos!$B$6:$B$405,MATCH($D538,Equipamentos!$A$6:$A$405,0)),"Código não cadastrado"))</f>
        <v/>
      </c>
      <c r="F538" s="17" t="n"/>
      <c r="G538" s="17" t="n"/>
      <c r="H538" s="17" t="n"/>
      <c r="I538" s="18">
        <f>IF(OR(F538="",G538=""),"",G538-F538)</f>
        <v/>
      </c>
      <c r="J538" s="18">
        <f>IF(OR(F538="",G538=""),"",MAX(0,IF(H538&lt;&gt;"",H538,TODAY())-G538))</f>
        <v/>
      </c>
      <c r="K538" s="19" t="n"/>
      <c r="L538" s="19">
        <f>IF(J538="","",J538*IFERROR(INDEX(Equipamentos!$D$6:$D$405,MATCH($D538,Equipamentos!$A$6:$A$405,0)),0))</f>
        <v/>
      </c>
      <c r="M538" s="19" t="n"/>
      <c r="N538" s="16" t="n"/>
      <c r="O538" s="19" t="n"/>
      <c r="P538" s="19">
        <f>IF($A538="","",N(K538)+N(L538)+N(M538))</f>
        <v/>
      </c>
      <c r="Q538" s="19">
        <f>IF($A538="","",P538-N(O538))</f>
        <v/>
      </c>
      <c r="R538" s="16">
        <f>IF(OR($A538="",F538=""),"",IF(H538&lt;&gt;"",IF(Q538&gt;0,"DEVOLVIDO, A RECEBER","ENCERRADO"),IF(G538="","EM LOCAÇÃO",IF(TODAY()&gt;G538,"ATRASADO",IF(G538-TODAY()&lt;=3,"DEVOLVE EM 3 DIAS","EM LOCAÇÃO")))))</f>
        <v/>
      </c>
      <c r="S538" s="16" t="n"/>
    </row>
    <row r="539">
      <c r="A539" s="16" t="n"/>
      <c r="B539" s="16" t="n"/>
      <c r="C539" s="16" t="n"/>
      <c r="D539" s="16" t="n"/>
      <c r="E539" s="16">
        <f>IF($D539="","",IFERROR(INDEX(Equipamentos!$B$6:$B$405,MATCH($D539,Equipamentos!$A$6:$A$405,0)),"Código não cadastrado"))</f>
        <v/>
      </c>
      <c r="F539" s="17" t="n"/>
      <c r="G539" s="17" t="n"/>
      <c r="H539" s="17" t="n"/>
      <c r="I539" s="18">
        <f>IF(OR(F539="",G539=""),"",G539-F539)</f>
        <v/>
      </c>
      <c r="J539" s="18">
        <f>IF(OR(F539="",G539=""),"",MAX(0,IF(H539&lt;&gt;"",H539,TODAY())-G539))</f>
        <v/>
      </c>
      <c r="K539" s="19" t="n"/>
      <c r="L539" s="19">
        <f>IF(J539="","",J539*IFERROR(INDEX(Equipamentos!$D$6:$D$405,MATCH($D539,Equipamentos!$A$6:$A$405,0)),0))</f>
        <v/>
      </c>
      <c r="M539" s="19" t="n"/>
      <c r="N539" s="16" t="n"/>
      <c r="O539" s="19" t="n"/>
      <c r="P539" s="19">
        <f>IF($A539="","",N(K539)+N(L539)+N(M539))</f>
        <v/>
      </c>
      <c r="Q539" s="19">
        <f>IF($A539="","",P539-N(O539))</f>
        <v/>
      </c>
      <c r="R539" s="16">
        <f>IF(OR($A539="",F539=""),"",IF(H539&lt;&gt;"",IF(Q539&gt;0,"DEVOLVIDO, A RECEBER","ENCERRADO"),IF(G539="","EM LOCAÇÃO",IF(TODAY()&gt;G539,"ATRASADO",IF(G539-TODAY()&lt;=3,"DEVOLVE EM 3 DIAS","EM LOCAÇÃO")))))</f>
        <v/>
      </c>
      <c r="S539" s="16" t="n"/>
    </row>
    <row r="540">
      <c r="A540" s="16" t="n"/>
      <c r="B540" s="16" t="n"/>
      <c r="C540" s="16" t="n"/>
      <c r="D540" s="16" t="n"/>
      <c r="E540" s="16">
        <f>IF($D540="","",IFERROR(INDEX(Equipamentos!$B$6:$B$405,MATCH($D540,Equipamentos!$A$6:$A$405,0)),"Código não cadastrado"))</f>
        <v/>
      </c>
      <c r="F540" s="17" t="n"/>
      <c r="G540" s="17" t="n"/>
      <c r="H540" s="17" t="n"/>
      <c r="I540" s="18">
        <f>IF(OR(F540="",G540=""),"",G540-F540)</f>
        <v/>
      </c>
      <c r="J540" s="18">
        <f>IF(OR(F540="",G540=""),"",MAX(0,IF(H540&lt;&gt;"",H540,TODAY())-G540))</f>
        <v/>
      </c>
      <c r="K540" s="19" t="n"/>
      <c r="L540" s="19">
        <f>IF(J540="","",J540*IFERROR(INDEX(Equipamentos!$D$6:$D$405,MATCH($D540,Equipamentos!$A$6:$A$405,0)),0))</f>
        <v/>
      </c>
      <c r="M540" s="19" t="n"/>
      <c r="N540" s="16" t="n"/>
      <c r="O540" s="19" t="n"/>
      <c r="P540" s="19">
        <f>IF($A540="","",N(K540)+N(L540)+N(M540))</f>
        <v/>
      </c>
      <c r="Q540" s="19">
        <f>IF($A540="","",P540-N(O540))</f>
        <v/>
      </c>
      <c r="R540" s="16">
        <f>IF(OR($A540="",F540=""),"",IF(H540&lt;&gt;"",IF(Q540&gt;0,"DEVOLVIDO, A RECEBER","ENCERRADO"),IF(G540="","EM LOCAÇÃO",IF(TODAY()&gt;G540,"ATRASADO",IF(G540-TODAY()&lt;=3,"DEVOLVE EM 3 DIAS","EM LOCAÇÃO")))))</f>
        <v/>
      </c>
      <c r="S540" s="16" t="n"/>
    </row>
    <row r="541">
      <c r="A541" s="16" t="n"/>
      <c r="B541" s="16" t="n"/>
      <c r="C541" s="16" t="n"/>
      <c r="D541" s="16" t="n"/>
      <c r="E541" s="16">
        <f>IF($D541="","",IFERROR(INDEX(Equipamentos!$B$6:$B$405,MATCH($D541,Equipamentos!$A$6:$A$405,0)),"Código não cadastrado"))</f>
        <v/>
      </c>
      <c r="F541" s="17" t="n"/>
      <c r="G541" s="17" t="n"/>
      <c r="H541" s="17" t="n"/>
      <c r="I541" s="18">
        <f>IF(OR(F541="",G541=""),"",G541-F541)</f>
        <v/>
      </c>
      <c r="J541" s="18">
        <f>IF(OR(F541="",G541=""),"",MAX(0,IF(H541&lt;&gt;"",H541,TODAY())-G541))</f>
        <v/>
      </c>
      <c r="K541" s="19" t="n"/>
      <c r="L541" s="19">
        <f>IF(J541="","",J541*IFERROR(INDEX(Equipamentos!$D$6:$D$405,MATCH($D541,Equipamentos!$A$6:$A$405,0)),0))</f>
        <v/>
      </c>
      <c r="M541" s="19" t="n"/>
      <c r="N541" s="16" t="n"/>
      <c r="O541" s="19" t="n"/>
      <c r="P541" s="19">
        <f>IF($A541="","",N(K541)+N(L541)+N(M541))</f>
        <v/>
      </c>
      <c r="Q541" s="19">
        <f>IF($A541="","",P541-N(O541))</f>
        <v/>
      </c>
      <c r="R541" s="16">
        <f>IF(OR($A541="",F541=""),"",IF(H541&lt;&gt;"",IF(Q541&gt;0,"DEVOLVIDO, A RECEBER","ENCERRADO"),IF(G541="","EM LOCAÇÃO",IF(TODAY()&gt;G541,"ATRASADO",IF(G541-TODAY()&lt;=3,"DEVOLVE EM 3 DIAS","EM LOCAÇÃO")))))</f>
        <v/>
      </c>
      <c r="S541" s="16" t="n"/>
    </row>
    <row r="542">
      <c r="A542" s="16" t="n"/>
      <c r="B542" s="16" t="n"/>
      <c r="C542" s="16" t="n"/>
      <c r="D542" s="16" t="n"/>
      <c r="E542" s="16">
        <f>IF($D542="","",IFERROR(INDEX(Equipamentos!$B$6:$B$405,MATCH($D542,Equipamentos!$A$6:$A$405,0)),"Código não cadastrado"))</f>
        <v/>
      </c>
      <c r="F542" s="17" t="n"/>
      <c r="G542" s="17" t="n"/>
      <c r="H542" s="17" t="n"/>
      <c r="I542" s="18">
        <f>IF(OR(F542="",G542=""),"",G542-F542)</f>
        <v/>
      </c>
      <c r="J542" s="18">
        <f>IF(OR(F542="",G542=""),"",MAX(0,IF(H542&lt;&gt;"",H542,TODAY())-G542))</f>
        <v/>
      </c>
      <c r="K542" s="19" t="n"/>
      <c r="L542" s="19">
        <f>IF(J542="","",J542*IFERROR(INDEX(Equipamentos!$D$6:$D$405,MATCH($D542,Equipamentos!$A$6:$A$405,0)),0))</f>
        <v/>
      </c>
      <c r="M542" s="19" t="n"/>
      <c r="N542" s="16" t="n"/>
      <c r="O542" s="19" t="n"/>
      <c r="P542" s="19">
        <f>IF($A542="","",N(K542)+N(L542)+N(M542))</f>
        <v/>
      </c>
      <c r="Q542" s="19">
        <f>IF($A542="","",P542-N(O542))</f>
        <v/>
      </c>
      <c r="R542" s="16">
        <f>IF(OR($A542="",F542=""),"",IF(H542&lt;&gt;"",IF(Q542&gt;0,"DEVOLVIDO, A RECEBER","ENCERRADO"),IF(G542="","EM LOCAÇÃO",IF(TODAY()&gt;G542,"ATRASADO",IF(G542-TODAY()&lt;=3,"DEVOLVE EM 3 DIAS","EM LOCAÇÃO")))))</f>
        <v/>
      </c>
      <c r="S542" s="16" t="n"/>
    </row>
    <row r="543">
      <c r="A543" s="16" t="n"/>
      <c r="B543" s="16" t="n"/>
      <c r="C543" s="16" t="n"/>
      <c r="D543" s="16" t="n"/>
      <c r="E543" s="16">
        <f>IF($D543="","",IFERROR(INDEX(Equipamentos!$B$6:$B$405,MATCH($D543,Equipamentos!$A$6:$A$405,0)),"Código não cadastrado"))</f>
        <v/>
      </c>
      <c r="F543" s="17" t="n"/>
      <c r="G543" s="17" t="n"/>
      <c r="H543" s="17" t="n"/>
      <c r="I543" s="18">
        <f>IF(OR(F543="",G543=""),"",G543-F543)</f>
        <v/>
      </c>
      <c r="J543" s="18">
        <f>IF(OR(F543="",G543=""),"",MAX(0,IF(H543&lt;&gt;"",H543,TODAY())-G543))</f>
        <v/>
      </c>
      <c r="K543" s="19" t="n"/>
      <c r="L543" s="19">
        <f>IF(J543="","",J543*IFERROR(INDEX(Equipamentos!$D$6:$D$405,MATCH($D543,Equipamentos!$A$6:$A$405,0)),0))</f>
        <v/>
      </c>
      <c r="M543" s="19" t="n"/>
      <c r="N543" s="16" t="n"/>
      <c r="O543" s="19" t="n"/>
      <c r="P543" s="19">
        <f>IF($A543="","",N(K543)+N(L543)+N(M543))</f>
        <v/>
      </c>
      <c r="Q543" s="19">
        <f>IF($A543="","",P543-N(O543))</f>
        <v/>
      </c>
      <c r="R543" s="16">
        <f>IF(OR($A543="",F543=""),"",IF(H543&lt;&gt;"",IF(Q543&gt;0,"DEVOLVIDO, A RECEBER","ENCERRADO"),IF(G543="","EM LOCAÇÃO",IF(TODAY()&gt;G543,"ATRASADO",IF(G543-TODAY()&lt;=3,"DEVOLVE EM 3 DIAS","EM LOCAÇÃO")))))</f>
        <v/>
      </c>
      <c r="S543" s="16" t="n"/>
    </row>
    <row r="544">
      <c r="A544" s="16" t="n"/>
      <c r="B544" s="16" t="n"/>
      <c r="C544" s="16" t="n"/>
      <c r="D544" s="16" t="n"/>
      <c r="E544" s="16">
        <f>IF($D544="","",IFERROR(INDEX(Equipamentos!$B$6:$B$405,MATCH($D544,Equipamentos!$A$6:$A$405,0)),"Código não cadastrado"))</f>
        <v/>
      </c>
      <c r="F544" s="17" t="n"/>
      <c r="G544" s="17" t="n"/>
      <c r="H544" s="17" t="n"/>
      <c r="I544" s="18">
        <f>IF(OR(F544="",G544=""),"",G544-F544)</f>
        <v/>
      </c>
      <c r="J544" s="18">
        <f>IF(OR(F544="",G544=""),"",MAX(0,IF(H544&lt;&gt;"",H544,TODAY())-G544))</f>
        <v/>
      </c>
      <c r="K544" s="19" t="n"/>
      <c r="L544" s="19">
        <f>IF(J544="","",J544*IFERROR(INDEX(Equipamentos!$D$6:$D$405,MATCH($D544,Equipamentos!$A$6:$A$405,0)),0))</f>
        <v/>
      </c>
      <c r="M544" s="19" t="n"/>
      <c r="N544" s="16" t="n"/>
      <c r="O544" s="19" t="n"/>
      <c r="P544" s="19">
        <f>IF($A544="","",N(K544)+N(L544)+N(M544))</f>
        <v/>
      </c>
      <c r="Q544" s="19">
        <f>IF($A544="","",P544-N(O544))</f>
        <v/>
      </c>
      <c r="R544" s="16">
        <f>IF(OR($A544="",F544=""),"",IF(H544&lt;&gt;"",IF(Q544&gt;0,"DEVOLVIDO, A RECEBER","ENCERRADO"),IF(G544="","EM LOCAÇÃO",IF(TODAY()&gt;G544,"ATRASADO",IF(G544-TODAY()&lt;=3,"DEVOLVE EM 3 DIAS","EM LOCAÇÃO")))))</f>
        <v/>
      </c>
      <c r="S544" s="16" t="n"/>
    </row>
    <row r="545">
      <c r="A545" s="16" t="n"/>
      <c r="B545" s="16" t="n"/>
      <c r="C545" s="16" t="n"/>
      <c r="D545" s="16" t="n"/>
      <c r="E545" s="16">
        <f>IF($D545="","",IFERROR(INDEX(Equipamentos!$B$6:$B$405,MATCH($D545,Equipamentos!$A$6:$A$405,0)),"Código não cadastrado"))</f>
        <v/>
      </c>
      <c r="F545" s="17" t="n"/>
      <c r="G545" s="17" t="n"/>
      <c r="H545" s="17" t="n"/>
      <c r="I545" s="18">
        <f>IF(OR(F545="",G545=""),"",G545-F545)</f>
        <v/>
      </c>
      <c r="J545" s="18">
        <f>IF(OR(F545="",G545=""),"",MAX(0,IF(H545&lt;&gt;"",H545,TODAY())-G545))</f>
        <v/>
      </c>
      <c r="K545" s="19" t="n"/>
      <c r="L545" s="19">
        <f>IF(J545="","",J545*IFERROR(INDEX(Equipamentos!$D$6:$D$405,MATCH($D545,Equipamentos!$A$6:$A$405,0)),0))</f>
        <v/>
      </c>
      <c r="M545" s="19" t="n"/>
      <c r="N545" s="16" t="n"/>
      <c r="O545" s="19" t="n"/>
      <c r="P545" s="19">
        <f>IF($A545="","",N(K545)+N(L545)+N(M545))</f>
        <v/>
      </c>
      <c r="Q545" s="19">
        <f>IF($A545="","",P545-N(O545))</f>
        <v/>
      </c>
      <c r="R545" s="16">
        <f>IF(OR($A545="",F545=""),"",IF(H545&lt;&gt;"",IF(Q545&gt;0,"DEVOLVIDO, A RECEBER","ENCERRADO"),IF(G545="","EM LOCAÇÃO",IF(TODAY()&gt;G545,"ATRASADO",IF(G545-TODAY()&lt;=3,"DEVOLVE EM 3 DIAS","EM LOCAÇÃO")))))</f>
        <v/>
      </c>
      <c r="S545" s="16" t="n"/>
    </row>
    <row r="546">
      <c r="A546" s="16" t="n"/>
      <c r="B546" s="16" t="n"/>
      <c r="C546" s="16" t="n"/>
      <c r="D546" s="16" t="n"/>
      <c r="E546" s="16">
        <f>IF($D546="","",IFERROR(INDEX(Equipamentos!$B$6:$B$405,MATCH($D546,Equipamentos!$A$6:$A$405,0)),"Código não cadastrado"))</f>
        <v/>
      </c>
      <c r="F546" s="17" t="n"/>
      <c r="G546" s="17" t="n"/>
      <c r="H546" s="17" t="n"/>
      <c r="I546" s="18">
        <f>IF(OR(F546="",G546=""),"",G546-F546)</f>
        <v/>
      </c>
      <c r="J546" s="18">
        <f>IF(OR(F546="",G546=""),"",MAX(0,IF(H546&lt;&gt;"",H546,TODAY())-G546))</f>
        <v/>
      </c>
      <c r="K546" s="19" t="n"/>
      <c r="L546" s="19">
        <f>IF(J546="","",J546*IFERROR(INDEX(Equipamentos!$D$6:$D$405,MATCH($D546,Equipamentos!$A$6:$A$405,0)),0))</f>
        <v/>
      </c>
      <c r="M546" s="19" t="n"/>
      <c r="N546" s="16" t="n"/>
      <c r="O546" s="19" t="n"/>
      <c r="P546" s="19">
        <f>IF($A546="","",N(K546)+N(L546)+N(M546))</f>
        <v/>
      </c>
      <c r="Q546" s="19">
        <f>IF($A546="","",P546-N(O546))</f>
        <v/>
      </c>
      <c r="R546" s="16">
        <f>IF(OR($A546="",F546=""),"",IF(H546&lt;&gt;"",IF(Q546&gt;0,"DEVOLVIDO, A RECEBER","ENCERRADO"),IF(G546="","EM LOCAÇÃO",IF(TODAY()&gt;G546,"ATRASADO",IF(G546-TODAY()&lt;=3,"DEVOLVE EM 3 DIAS","EM LOCAÇÃO")))))</f>
        <v/>
      </c>
      <c r="S546" s="16" t="n"/>
    </row>
    <row r="547">
      <c r="A547" s="16" t="n"/>
      <c r="B547" s="16" t="n"/>
      <c r="C547" s="16" t="n"/>
      <c r="D547" s="16" t="n"/>
      <c r="E547" s="16">
        <f>IF($D547="","",IFERROR(INDEX(Equipamentos!$B$6:$B$405,MATCH($D547,Equipamentos!$A$6:$A$405,0)),"Código não cadastrado"))</f>
        <v/>
      </c>
      <c r="F547" s="17" t="n"/>
      <c r="G547" s="17" t="n"/>
      <c r="H547" s="17" t="n"/>
      <c r="I547" s="18">
        <f>IF(OR(F547="",G547=""),"",G547-F547)</f>
        <v/>
      </c>
      <c r="J547" s="18">
        <f>IF(OR(F547="",G547=""),"",MAX(0,IF(H547&lt;&gt;"",H547,TODAY())-G547))</f>
        <v/>
      </c>
      <c r="K547" s="19" t="n"/>
      <c r="L547" s="19">
        <f>IF(J547="","",J547*IFERROR(INDEX(Equipamentos!$D$6:$D$405,MATCH($D547,Equipamentos!$A$6:$A$405,0)),0))</f>
        <v/>
      </c>
      <c r="M547" s="19" t="n"/>
      <c r="N547" s="16" t="n"/>
      <c r="O547" s="19" t="n"/>
      <c r="P547" s="19">
        <f>IF($A547="","",N(K547)+N(L547)+N(M547))</f>
        <v/>
      </c>
      <c r="Q547" s="19">
        <f>IF($A547="","",P547-N(O547))</f>
        <v/>
      </c>
      <c r="R547" s="16">
        <f>IF(OR($A547="",F547=""),"",IF(H547&lt;&gt;"",IF(Q547&gt;0,"DEVOLVIDO, A RECEBER","ENCERRADO"),IF(G547="","EM LOCAÇÃO",IF(TODAY()&gt;G547,"ATRASADO",IF(G547-TODAY()&lt;=3,"DEVOLVE EM 3 DIAS","EM LOCAÇÃO")))))</f>
        <v/>
      </c>
      <c r="S547" s="16" t="n"/>
    </row>
    <row r="548">
      <c r="A548" s="16" t="n"/>
      <c r="B548" s="16" t="n"/>
      <c r="C548" s="16" t="n"/>
      <c r="D548" s="16" t="n"/>
      <c r="E548" s="16">
        <f>IF($D548="","",IFERROR(INDEX(Equipamentos!$B$6:$B$405,MATCH($D548,Equipamentos!$A$6:$A$405,0)),"Código não cadastrado"))</f>
        <v/>
      </c>
      <c r="F548" s="17" t="n"/>
      <c r="G548" s="17" t="n"/>
      <c r="H548" s="17" t="n"/>
      <c r="I548" s="18">
        <f>IF(OR(F548="",G548=""),"",G548-F548)</f>
        <v/>
      </c>
      <c r="J548" s="18">
        <f>IF(OR(F548="",G548=""),"",MAX(0,IF(H548&lt;&gt;"",H548,TODAY())-G548))</f>
        <v/>
      </c>
      <c r="K548" s="19" t="n"/>
      <c r="L548" s="19">
        <f>IF(J548="","",J548*IFERROR(INDEX(Equipamentos!$D$6:$D$405,MATCH($D548,Equipamentos!$A$6:$A$405,0)),0))</f>
        <v/>
      </c>
      <c r="M548" s="19" t="n"/>
      <c r="N548" s="16" t="n"/>
      <c r="O548" s="19" t="n"/>
      <c r="P548" s="19">
        <f>IF($A548="","",N(K548)+N(L548)+N(M548))</f>
        <v/>
      </c>
      <c r="Q548" s="19">
        <f>IF($A548="","",P548-N(O548))</f>
        <v/>
      </c>
      <c r="R548" s="16">
        <f>IF(OR($A548="",F548=""),"",IF(H548&lt;&gt;"",IF(Q548&gt;0,"DEVOLVIDO, A RECEBER","ENCERRADO"),IF(G548="","EM LOCAÇÃO",IF(TODAY()&gt;G548,"ATRASADO",IF(G548-TODAY()&lt;=3,"DEVOLVE EM 3 DIAS","EM LOCAÇÃO")))))</f>
        <v/>
      </c>
      <c r="S548" s="16" t="n"/>
    </row>
    <row r="549">
      <c r="A549" s="16" t="n"/>
      <c r="B549" s="16" t="n"/>
      <c r="C549" s="16" t="n"/>
      <c r="D549" s="16" t="n"/>
      <c r="E549" s="16">
        <f>IF($D549="","",IFERROR(INDEX(Equipamentos!$B$6:$B$405,MATCH($D549,Equipamentos!$A$6:$A$405,0)),"Código não cadastrado"))</f>
        <v/>
      </c>
      <c r="F549" s="17" t="n"/>
      <c r="G549" s="17" t="n"/>
      <c r="H549" s="17" t="n"/>
      <c r="I549" s="18">
        <f>IF(OR(F549="",G549=""),"",G549-F549)</f>
        <v/>
      </c>
      <c r="J549" s="18">
        <f>IF(OR(F549="",G549=""),"",MAX(0,IF(H549&lt;&gt;"",H549,TODAY())-G549))</f>
        <v/>
      </c>
      <c r="K549" s="19" t="n"/>
      <c r="L549" s="19">
        <f>IF(J549="","",J549*IFERROR(INDEX(Equipamentos!$D$6:$D$405,MATCH($D549,Equipamentos!$A$6:$A$405,0)),0))</f>
        <v/>
      </c>
      <c r="M549" s="19" t="n"/>
      <c r="N549" s="16" t="n"/>
      <c r="O549" s="19" t="n"/>
      <c r="P549" s="19">
        <f>IF($A549="","",N(K549)+N(L549)+N(M549))</f>
        <v/>
      </c>
      <c r="Q549" s="19">
        <f>IF($A549="","",P549-N(O549))</f>
        <v/>
      </c>
      <c r="R549" s="16">
        <f>IF(OR($A549="",F549=""),"",IF(H549&lt;&gt;"",IF(Q549&gt;0,"DEVOLVIDO, A RECEBER","ENCERRADO"),IF(G549="","EM LOCAÇÃO",IF(TODAY()&gt;G549,"ATRASADO",IF(G549-TODAY()&lt;=3,"DEVOLVE EM 3 DIAS","EM LOCAÇÃO")))))</f>
        <v/>
      </c>
      <c r="S549" s="16" t="n"/>
    </row>
    <row r="550">
      <c r="A550" s="16" t="n"/>
      <c r="B550" s="16" t="n"/>
      <c r="C550" s="16" t="n"/>
      <c r="D550" s="16" t="n"/>
      <c r="E550" s="16">
        <f>IF($D550="","",IFERROR(INDEX(Equipamentos!$B$6:$B$405,MATCH($D550,Equipamentos!$A$6:$A$405,0)),"Código não cadastrado"))</f>
        <v/>
      </c>
      <c r="F550" s="17" t="n"/>
      <c r="G550" s="17" t="n"/>
      <c r="H550" s="17" t="n"/>
      <c r="I550" s="18">
        <f>IF(OR(F550="",G550=""),"",G550-F550)</f>
        <v/>
      </c>
      <c r="J550" s="18">
        <f>IF(OR(F550="",G550=""),"",MAX(0,IF(H550&lt;&gt;"",H550,TODAY())-G550))</f>
        <v/>
      </c>
      <c r="K550" s="19" t="n"/>
      <c r="L550" s="19">
        <f>IF(J550="","",J550*IFERROR(INDEX(Equipamentos!$D$6:$D$405,MATCH($D550,Equipamentos!$A$6:$A$405,0)),0))</f>
        <v/>
      </c>
      <c r="M550" s="19" t="n"/>
      <c r="N550" s="16" t="n"/>
      <c r="O550" s="19" t="n"/>
      <c r="P550" s="19">
        <f>IF($A550="","",N(K550)+N(L550)+N(M550))</f>
        <v/>
      </c>
      <c r="Q550" s="19">
        <f>IF($A550="","",P550-N(O550))</f>
        <v/>
      </c>
      <c r="R550" s="16">
        <f>IF(OR($A550="",F550=""),"",IF(H550&lt;&gt;"",IF(Q550&gt;0,"DEVOLVIDO, A RECEBER","ENCERRADO"),IF(G550="","EM LOCAÇÃO",IF(TODAY()&gt;G550,"ATRASADO",IF(G550-TODAY()&lt;=3,"DEVOLVE EM 3 DIAS","EM LOCAÇÃO")))))</f>
        <v/>
      </c>
      <c r="S550" s="16" t="n"/>
    </row>
    <row r="551">
      <c r="A551" s="16" t="n"/>
      <c r="B551" s="16" t="n"/>
      <c r="C551" s="16" t="n"/>
      <c r="D551" s="16" t="n"/>
      <c r="E551" s="16">
        <f>IF($D551="","",IFERROR(INDEX(Equipamentos!$B$6:$B$405,MATCH($D551,Equipamentos!$A$6:$A$405,0)),"Código não cadastrado"))</f>
        <v/>
      </c>
      <c r="F551" s="17" t="n"/>
      <c r="G551" s="17" t="n"/>
      <c r="H551" s="17" t="n"/>
      <c r="I551" s="18">
        <f>IF(OR(F551="",G551=""),"",G551-F551)</f>
        <v/>
      </c>
      <c r="J551" s="18">
        <f>IF(OR(F551="",G551=""),"",MAX(0,IF(H551&lt;&gt;"",H551,TODAY())-G551))</f>
        <v/>
      </c>
      <c r="K551" s="19" t="n"/>
      <c r="L551" s="19">
        <f>IF(J551="","",J551*IFERROR(INDEX(Equipamentos!$D$6:$D$405,MATCH($D551,Equipamentos!$A$6:$A$405,0)),0))</f>
        <v/>
      </c>
      <c r="M551" s="19" t="n"/>
      <c r="N551" s="16" t="n"/>
      <c r="O551" s="19" t="n"/>
      <c r="P551" s="19">
        <f>IF($A551="","",N(K551)+N(L551)+N(M551))</f>
        <v/>
      </c>
      <c r="Q551" s="19">
        <f>IF($A551="","",P551-N(O551))</f>
        <v/>
      </c>
      <c r="R551" s="16">
        <f>IF(OR($A551="",F551=""),"",IF(H551&lt;&gt;"",IF(Q551&gt;0,"DEVOLVIDO, A RECEBER","ENCERRADO"),IF(G551="","EM LOCAÇÃO",IF(TODAY()&gt;G551,"ATRASADO",IF(G551-TODAY()&lt;=3,"DEVOLVE EM 3 DIAS","EM LOCAÇÃO")))))</f>
        <v/>
      </c>
      <c r="S551" s="16" t="n"/>
    </row>
    <row r="552">
      <c r="A552" s="16" t="n"/>
      <c r="B552" s="16" t="n"/>
      <c r="C552" s="16" t="n"/>
      <c r="D552" s="16" t="n"/>
      <c r="E552" s="16">
        <f>IF($D552="","",IFERROR(INDEX(Equipamentos!$B$6:$B$405,MATCH($D552,Equipamentos!$A$6:$A$405,0)),"Código não cadastrado"))</f>
        <v/>
      </c>
      <c r="F552" s="17" t="n"/>
      <c r="G552" s="17" t="n"/>
      <c r="H552" s="17" t="n"/>
      <c r="I552" s="18">
        <f>IF(OR(F552="",G552=""),"",G552-F552)</f>
        <v/>
      </c>
      <c r="J552" s="18">
        <f>IF(OR(F552="",G552=""),"",MAX(0,IF(H552&lt;&gt;"",H552,TODAY())-G552))</f>
        <v/>
      </c>
      <c r="K552" s="19" t="n"/>
      <c r="L552" s="19">
        <f>IF(J552="","",J552*IFERROR(INDEX(Equipamentos!$D$6:$D$405,MATCH($D552,Equipamentos!$A$6:$A$405,0)),0))</f>
        <v/>
      </c>
      <c r="M552" s="19" t="n"/>
      <c r="N552" s="16" t="n"/>
      <c r="O552" s="19" t="n"/>
      <c r="P552" s="19">
        <f>IF($A552="","",N(K552)+N(L552)+N(M552))</f>
        <v/>
      </c>
      <c r="Q552" s="19">
        <f>IF($A552="","",P552-N(O552))</f>
        <v/>
      </c>
      <c r="R552" s="16">
        <f>IF(OR($A552="",F552=""),"",IF(H552&lt;&gt;"",IF(Q552&gt;0,"DEVOLVIDO, A RECEBER","ENCERRADO"),IF(G552="","EM LOCAÇÃO",IF(TODAY()&gt;G552,"ATRASADO",IF(G552-TODAY()&lt;=3,"DEVOLVE EM 3 DIAS","EM LOCAÇÃO")))))</f>
        <v/>
      </c>
      <c r="S552" s="16" t="n"/>
    </row>
    <row r="553">
      <c r="A553" s="16" t="n"/>
      <c r="B553" s="16" t="n"/>
      <c r="C553" s="16" t="n"/>
      <c r="D553" s="16" t="n"/>
      <c r="E553" s="16">
        <f>IF($D553="","",IFERROR(INDEX(Equipamentos!$B$6:$B$405,MATCH($D553,Equipamentos!$A$6:$A$405,0)),"Código não cadastrado"))</f>
        <v/>
      </c>
      <c r="F553" s="17" t="n"/>
      <c r="G553" s="17" t="n"/>
      <c r="H553" s="17" t="n"/>
      <c r="I553" s="18">
        <f>IF(OR(F553="",G553=""),"",G553-F553)</f>
        <v/>
      </c>
      <c r="J553" s="18">
        <f>IF(OR(F553="",G553=""),"",MAX(0,IF(H553&lt;&gt;"",H553,TODAY())-G553))</f>
        <v/>
      </c>
      <c r="K553" s="19" t="n"/>
      <c r="L553" s="19">
        <f>IF(J553="","",J553*IFERROR(INDEX(Equipamentos!$D$6:$D$405,MATCH($D553,Equipamentos!$A$6:$A$405,0)),0))</f>
        <v/>
      </c>
      <c r="M553" s="19" t="n"/>
      <c r="N553" s="16" t="n"/>
      <c r="O553" s="19" t="n"/>
      <c r="P553" s="19">
        <f>IF($A553="","",N(K553)+N(L553)+N(M553))</f>
        <v/>
      </c>
      <c r="Q553" s="19">
        <f>IF($A553="","",P553-N(O553))</f>
        <v/>
      </c>
      <c r="R553" s="16">
        <f>IF(OR($A553="",F553=""),"",IF(H553&lt;&gt;"",IF(Q553&gt;0,"DEVOLVIDO, A RECEBER","ENCERRADO"),IF(G553="","EM LOCAÇÃO",IF(TODAY()&gt;G553,"ATRASADO",IF(G553-TODAY()&lt;=3,"DEVOLVE EM 3 DIAS","EM LOCAÇÃO")))))</f>
        <v/>
      </c>
      <c r="S553" s="16" t="n"/>
    </row>
    <row r="554">
      <c r="A554" s="16" t="n"/>
      <c r="B554" s="16" t="n"/>
      <c r="C554" s="16" t="n"/>
      <c r="D554" s="16" t="n"/>
      <c r="E554" s="16">
        <f>IF($D554="","",IFERROR(INDEX(Equipamentos!$B$6:$B$405,MATCH($D554,Equipamentos!$A$6:$A$405,0)),"Código não cadastrado"))</f>
        <v/>
      </c>
      <c r="F554" s="17" t="n"/>
      <c r="G554" s="17" t="n"/>
      <c r="H554" s="17" t="n"/>
      <c r="I554" s="18">
        <f>IF(OR(F554="",G554=""),"",G554-F554)</f>
        <v/>
      </c>
      <c r="J554" s="18">
        <f>IF(OR(F554="",G554=""),"",MAX(0,IF(H554&lt;&gt;"",H554,TODAY())-G554))</f>
        <v/>
      </c>
      <c r="K554" s="19" t="n"/>
      <c r="L554" s="19">
        <f>IF(J554="","",J554*IFERROR(INDEX(Equipamentos!$D$6:$D$405,MATCH($D554,Equipamentos!$A$6:$A$405,0)),0))</f>
        <v/>
      </c>
      <c r="M554" s="19" t="n"/>
      <c r="N554" s="16" t="n"/>
      <c r="O554" s="19" t="n"/>
      <c r="P554" s="19">
        <f>IF($A554="","",N(K554)+N(L554)+N(M554))</f>
        <v/>
      </c>
      <c r="Q554" s="19">
        <f>IF($A554="","",P554-N(O554))</f>
        <v/>
      </c>
      <c r="R554" s="16">
        <f>IF(OR($A554="",F554=""),"",IF(H554&lt;&gt;"",IF(Q554&gt;0,"DEVOLVIDO, A RECEBER","ENCERRADO"),IF(G554="","EM LOCAÇÃO",IF(TODAY()&gt;G554,"ATRASADO",IF(G554-TODAY()&lt;=3,"DEVOLVE EM 3 DIAS","EM LOCAÇÃO")))))</f>
        <v/>
      </c>
      <c r="S554" s="16" t="n"/>
    </row>
    <row r="555">
      <c r="A555" s="16" t="n"/>
      <c r="B555" s="16" t="n"/>
      <c r="C555" s="16" t="n"/>
      <c r="D555" s="16" t="n"/>
      <c r="E555" s="16">
        <f>IF($D555="","",IFERROR(INDEX(Equipamentos!$B$6:$B$405,MATCH($D555,Equipamentos!$A$6:$A$405,0)),"Código não cadastrado"))</f>
        <v/>
      </c>
      <c r="F555" s="17" t="n"/>
      <c r="G555" s="17" t="n"/>
      <c r="H555" s="17" t="n"/>
      <c r="I555" s="18">
        <f>IF(OR(F555="",G555=""),"",G555-F555)</f>
        <v/>
      </c>
      <c r="J555" s="18">
        <f>IF(OR(F555="",G555=""),"",MAX(0,IF(H555&lt;&gt;"",H555,TODAY())-G555))</f>
        <v/>
      </c>
      <c r="K555" s="19" t="n"/>
      <c r="L555" s="19">
        <f>IF(J555="","",J555*IFERROR(INDEX(Equipamentos!$D$6:$D$405,MATCH($D555,Equipamentos!$A$6:$A$405,0)),0))</f>
        <v/>
      </c>
      <c r="M555" s="19" t="n"/>
      <c r="N555" s="16" t="n"/>
      <c r="O555" s="19" t="n"/>
      <c r="P555" s="19">
        <f>IF($A555="","",N(K555)+N(L555)+N(M555))</f>
        <v/>
      </c>
      <c r="Q555" s="19">
        <f>IF($A555="","",P555-N(O555))</f>
        <v/>
      </c>
      <c r="R555" s="16">
        <f>IF(OR($A555="",F555=""),"",IF(H555&lt;&gt;"",IF(Q555&gt;0,"DEVOLVIDO, A RECEBER","ENCERRADO"),IF(G555="","EM LOCAÇÃO",IF(TODAY()&gt;G555,"ATRASADO",IF(G555-TODAY()&lt;=3,"DEVOLVE EM 3 DIAS","EM LOCAÇÃO")))))</f>
        <v/>
      </c>
      <c r="S555" s="16" t="n"/>
    </row>
    <row r="556">
      <c r="A556" s="16" t="n"/>
      <c r="B556" s="16" t="n"/>
      <c r="C556" s="16" t="n"/>
      <c r="D556" s="16" t="n"/>
      <c r="E556" s="16">
        <f>IF($D556="","",IFERROR(INDEX(Equipamentos!$B$6:$B$405,MATCH($D556,Equipamentos!$A$6:$A$405,0)),"Código não cadastrado"))</f>
        <v/>
      </c>
      <c r="F556" s="17" t="n"/>
      <c r="G556" s="17" t="n"/>
      <c r="H556" s="17" t="n"/>
      <c r="I556" s="18">
        <f>IF(OR(F556="",G556=""),"",G556-F556)</f>
        <v/>
      </c>
      <c r="J556" s="18">
        <f>IF(OR(F556="",G556=""),"",MAX(0,IF(H556&lt;&gt;"",H556,TODAY())-G556))</f>
        <v/>
      </c>
      <c r="K556" s="19" t="n"/>
      <c r="L556" s="19">
        <f>IF(J556="","",J556*IFERROR(INDEX(Equipamentos!$D$6:$D$405,MATCH($D556,Equipamentos!$A$6:$A$405,0)),0))</f>
        <v/>
      </c>
      <c r="M556" s="19" t="n"/>
      <c r="N556" s="16" t="n"/>
      <c r="O556" s="19" t="n"/>
      <c r="P556" s="19">
        <f>IF($A556="","",N(K556)+N(L556)+N(M556))</f>
        <v/>
      </c>
      <c r="Q556" s="19">
        <f>IF($A556="","",P556-N(O556))</f>
        <v/>
      </c>
      <c r="R556" s="16">
        <f>IF(OR($A556="",F556=""),"",IF(H556&lt;&gt;"",IF(Q556&gt;0,"DEVOLVIDO, A RECEBER","ENCERRADO"),IF(G556="","EM LOCAÇÃO",IF(TODAY()&gt;G556,"ATRASADO",IF(G556-TODAY()&lt;=3,"DEVOLVE EM 3 DIAS","EM LOCAÇÃO")))))</f>
        <v/>
      </c>
      <c r="S556" s="16" t="n"/>
    </row>
    <row r="557">
      <c r="A557" s="16" t="n"/>
      <c r="B557" s="16" t="n"/>
      <c r="C557" s="16" t="n"/>
      <c r="D557" s="16" t="n"/>
      <c r="E557" s="16">
        <f>IF($D557="","",IFERROR(INDEX(Equipamentos!$B$6:$B$405,MATCH($D557,Equipamentos!$A$6:$A$405,0)),"Código não cadastrado"))</f>
        <v/>
      </c>
      <c r="F557" s="17" t="n"/>
      <c r="G557" s="17" t="n"/>
      <c r="H557" s="17" t="n"/>
      <c r="I557" s="18">
        <f>IF(OR(F557="",G557=""),"",G557-F557)</f>
        <v/>
      </c>
      <c r="J557" s="18">
        <f>IF(OR(F557="",G557=""),"",MAX(0,IF(H557&lt;&gt;"",H557,TODAY())-G557))</f>
        <v/>
      </c>
      <c r="K557" s="19" t="n"/>
      <c r="L557" s="19">
        <f>IF(J557="","",J557*IFERROR(INDEX(Equipamentos!$D$6:$D$405,MATCH($D557,Equipamentos!$A$6:$A$405,0)),0))</f>
        <v/>
      </c>
      <c r="M557" s="19" t="n"/>
      <c r="N557" s="16" t="n"/>
      <c r="O557" s="19" t="n"/>
      <c r="P557" s="19">
        <f>IF($A557="","",N(K557)+N(L557)+N(M557))</f>
        <v/>
      </c>
      <c r="Q557" s="19">
        <f>IF($A557="","",P557-N(O557))</f>
        <v/>
      </c>
      <c r="R557" s="16">
        <f>IF(OR($A557="",F557=""),"",IF(H557&lt;&gt;"",IF(Q557&gt;0,"DEVOLVIDO, A RECEBER","ENCERRADO"),IF(G557="","EM LOCAÇÃO",IF(TODAY()&gt;G557,"ATRASADO",IF(G557-TODAY()&lt;=3,"DEVOLVE EM 3 DIAS","EM LOCAÇÃO")))))</f>
        <v/>
      </c>
      <c r="S557" s="16" t="n"/>
    </row>
    <row r="558">
      <c r="A558" s="16" t="n"/>
      <c r="B558" s="16" t="n"/>
      <c r="C558" s="16" t="n"/>
      <c r="D558" s="16" t="n"/>
      <c r="E558" s="16">
        <f>IF($D558="","",IFERROR(INDEX(Equipamentos!$B$6:$B$405,MATCH($D558,Equipamentos!$A$6:$A$405,0)),"Código não cadastrado"))</f>
        <v/>
      </c>
      <c r="F558" s="17" t="n"/>
      <c r="G558" s="17" t="n"/>
      <c r="H558" s="17" t="n"/>
      <c r="I558" s="18">
        <f>IF(OR(F558="",G558=""),"",G558-F558)</f>
        <v/>
      </c>
      <c r="J558" s="18">
        <f>IF(OR(F558="",G558=""),"",MAX(0,IF(H558&lt;&gt;"",H558,TODAY())-G558))</f>
        <v/>
      </c>
      <c r="K558" s="19" t="n"/>
      <c r="L558" s="19">
        <f>IF(J558="","",J558*IFERROR(INDEX(Equipamentos!$D$6:$D$405,MATCH($D558,Equipamentos!$A$6:$A$405,0)),0))</f>
        <v/>
      </c>
      <c r="M558" s="19" t="n"/>
      <c r="N558" s="16" t="n"/>
      <c r="O558" s="19" t="n"/>
      <c r="P558" s="19">
        <f>IF($A558="","",N(K558)+N(L558)+N(M558))</f>
        <v/>
      </c>
      <c r="Q558" s="19">
        <f>IF($A558="","",P558-N(O558))</f>
        <v/>
      </c>
      <c r="R558" s="16">
        <f>IF(OR($A558="",F558=""),"",IF(H558&lt;&gt;"",IF(Q558&gt;0,"DEVOLVIDO, A RECEBER","ENCERRADO"),IF(G558="","EM LOCAÇÃO",IF(TODAY()&gt;G558,"ATRASADO",IF(G558-TODAY()&lt;=3,"DEVOLVE EM 3 DIAS","EM LOCAÇÃO")))))</f>
        <v/>
      </c>
      <c r="S558" s="16" t="n"/>
    </row>
    <row r="559">
      <c r="A559" s="16" t="n"/>
      <c r="B559" s="16" t="n"/>
      <c r="C559" s="16" t="n"/>
      <c r="D559" s="16" t="n"/>
      <c r="E559" s="16">
        <f>IF($D559="","",IFERROR(INDEX(Equipamentos!$B$6:$B$405,MATCH($D559,Equipamentos!$A$6:$A$405,0)),"Código não cadastrado"))</f>
        <v/>
      </c>
      <c r="F559" s="17" t="n"/>
      <c r="G559" s="17" t="n"/>
      <c r="H559" s="17" t="n"/>
      <c r="I559" s="18">
        <f>IF(OR(F559="",G559=""),"",G559-F559)</f>
        <v/>
      </c>
      <c r="J559" s="18">
        <f>IF(OR(F559="",G559=""),"",MAX(0,IF(H559&lt;&gt;"",H559,TODAY())-G559))</f>
        <v/>
      </c>
      <c r="K559" s="19" t="n"/>
      <c r="L559" s="19">
        <f>IF(J559="","",J559*IFERROR(INDEX(Equipamentos!$D$6:$D$405,MATCH($D559,Equipamentos!$A$6:$A$405,0)),0))</f>
        <v/>
      </c>
      <c r="M559" s="19" t="n"/>
      <c r="N559" s="16" t="n"/>
      <c r="O559" s="19" t="n"/>
      <c r="P559" s="19">
        <f>IF($A559="","",N(K559)+N(L559)+N(M559))</f>
        <v/>
      </c>
      <c r="Q559" s="19">
        <f>IF($A559="","",P559-N(O559))</f>
        <v/>
      </c>
      <c r="R559" s="16">
        <f>IF(OR($A559="",F559=""),"",IF(H559&lt;&gt;"",IF(Q559&gt;0,"DEVOLVIDO, A RECEBER","ENCERRADO"),IF(G559="","EM LOCAÇÃO",IF(TODAY()&gt;G559,"ATRASADO",IF(G559-TODAY()&lt;=3,"DEVOLVE EM 3 DIAS","EM LOCAÇÃO")))))</f>
        <v/>
      </c>
      <c r="S559" s="16" t="n"/>
    </row>
    <row r="560">
      <c r="A560" s="16" t="n"/>
      <c r="B560" s="16" t="n"/>
      <c r="C560" s="16" t="n"/>
      <c r="D560" s="16" t="n"/>
      <c r="E560" s="16">
        <f>IF($D560="","",IFERROR(INDEX(Equipamentos!$B$6:$B$405,MATCH($D560,Equipamentos!$A$6:$A$405,0)),"Código não cadastrado"))</f>
        <v/>
      </c>
      <c r="F560" s="17" t="n"/>
      <c r="G560" s="17" t="n"/>
      <c r="H560" s="17" t="n"/>
      <c r="I560" s="18">
        <f>IF(OR(F560="",G560=""),"",G560-F560)</f>
        <v/>
      </c>
      <c r="J560" s="18">
        <f>IF(OR(F560="",G560=""),"",MAX(0,IF(H560&lt;&gt;"",H560,TODAY())-G560))</f>
        <v/>
      </c>
      <c r="K560" s="19" t="n"/>
      <c r="L560" s="19">
        <f>IF(J560="","",J560*IFERROR(INDEX(Equipamentos!$D$6:$D$405,MATCH($D560,Equipamentos!$A$6:$A$405,0)),0))</f>
        <v/>
      </c>
      <c r="M560" s="19" t="n"/>
      <c r="N560" s="16" t="n"/>
      <c r="O560" s="19" t="n"/>
      <c r="P560" s="19">
        <f>IF($A560="","",N(K560)+N(L560)+N(M560))</f>
        <v/>
      </c>
      <c r="Q560" s="19">
        <f>IF($A560="","",P560-N(O560))</f>
        <v/>
      </c>
      <c r="R560" s="16">
        <f>IF(OR($A560="",F560=""),"",IF(H560&lt;&gt;"",IF(Q560&gt;0,"DEVOLVIDO, A RECEBER","ENCERRADO"),IF(G560="","EM LOCAÇÃO",IF(TODAY()&gt;G560,"ATRASADO",IF(G560-TODAY()&lt;=3,"DEVOLVE EM 3 DIAS","EM LOCAÇÃO")))))</f>
        <v/>
      </c>
      <c r="S560" s="16" t="n"/>
    </row>
    <row r="561">
      <c r="A561" s="16" t="n"/>
      <c r="B561" s="16" t="n"/>
      <c r="C561" s="16" t="n"/>
      <c r="D561" s="16" t="n"/>
      <c r="E561" s="16">
        <f>IF($D561="","",IFERROR(INDEX(Equipamentos!$B$6:$B$405,MATCH($D561,Equipamentos!$A$6:$A$405,0)),"Código não cadastrado"))</f>
        <v/>
      </c>
      <c r="F561" s="17" t="n"/>
      <c r="G561" s="17" t="n"/>
      <c r="H561" s="17" t="n"/>
      <c r="I561" s="18">
        <f>IF(OR(F561="",G561=""),"",G561-F561)</f>
        <v/>
      </c>
      <c r="J561" s="18">
        <f>IF(OR(F561="",G561=""),"",MAX(0,IF(H561&lt;&gt;"",H561,TODAY())-G561))</f>
        <v/>
      </c>
      <c r="K561" s="19" t="n"/>
      <c r="L561" s="19">
        <f>IF(J561="","",J561*IFERROR(INDEX(Equipamentos!$D$6:$D$405,MATCH($D561,Equipamentos!$A$6:$A$405,0)),0))</f>
        <v/>
      </c>
      <c r="M561" s="19" t="n"/>
      <c r="N561" s="16" t="n"/>
      <c r="O561" s="19" t="n"/>
      <c r="P561" s="19">
        <f>IF($A561="","",N(K561)+N(L561)+N(M561))</f>
        <v/>
      </c>
      <c r="Q561" s="19">
        <f>IF($A561="","",P561-N(O561))</f>
        <v/>
      </c>
      <c r="R561" s="16">
        <f>IF(OR($A561="",F561=""),"",IF(H561&lt;&gt;"",IF(Q561&gt;0,"DEVOLVIDO, A RECEBER","ENCERRADO"),IF(G561="","EM LOCAÇÃO",IF(TODAY()&gt;G561,"ATRASADO",IF(G561-TODAY()&lt;=3,"DEVOLVE EM 3 DIAS","EM LOCAÇÃO")))))</f>
        <v/>
      </c>
      <c r="S561" s="16" t="n"/>
    </row>
    <row r="562">
      <c r="A562" s="16" t="n"/>
      <c r="B562" s="16" t="n"/>
      <c r="C562" s="16" t="n"/>
      <c r="D562" s="16" t="n"/>
      <c r="E562" s="16">
        <f>IF($D562="","",IFERROR(INDEX(Equipamentos!$B$6:$B$405,MATCH($D562,Equipamentos!$A$6:$A$405,0)),"Código não cadastrado"))</f>
        <v/>
      </c>
      <c r="F562" s="17" t="n"/>
      <c r="G562" s="17" t="n"/>
      <c r="H562" s="17" t="n"/>
      <c r="I562" s="18">
        <f>IF(OR(F562="",G562=""),"",G562-F562)</f>
        <v/>
      </c>
      <c r="J562" s="18">
        <f>IF(OR(F562="",G562=""),"",MAX(0,IF(H562&lt;&gt;"",H562,TODAY())-G562))</f>
        <v/>
      </c>
      <c r="K562" s="19" t="n"/>
      <c r="L562" s="19">
        <f>IF(J562="","",J562*IFERROR(INDEX(Equipamentos!$D$6:$D$405,MATCH($D562,Equipamentos!$A$6:$A$405,0)),0))</f>
        <v/>
      </c>
      <c r="M562" s="19" t="n"/>
      <c r="N562" s="16" t="n"/>
      <c r="O562" s="19" t="n"/>
      <c r="P562" s="19">
        <f>IF($A562="","",N(K562)+N(L562)+N(M562))</f>
        <v/>
      </c>
      <c r="Q562" s="19">
        <f>IF($A562="","",P562-N(O562))</f>
        <v/>
      </c>
      <c r="R562" s="16">
        <f>IF(OR($A562="",F562=""),"",IF(H562&lt;&gt;"",IF(Q562&gt;0,"DEVOLVIDO, A RECEBER","ENCERRADO"),IF(G562="","EM LOCAÇÃO",IF(TODAY()&gt;G562,"ATRASADO",IF(G562-TODAY()&lt;=3,"DEVOLVE EM 3 DIAS","EM LOCAÇÃO")))))</f>
        <v/>
      </c>
      <c r="S562" s="16" t="n"/>
    </row>
    <row r="563">
      <c r="A563" s="16" t="n"/>
      <c r="B563" s="16" t="n"/>
      <c r="C563" s="16" t="n"/>
      <c r="D563" s="16" t="n"/>
      <c r="E563" s="16">
        <f>IF($D563="","",IFERROR(INDEX(Equipamentos!$B$6:$B$405,MATCH($D563,Equipamentos!$A$6:$A$405,0)),"Código não cadastrado"))</f>
        <v/>
      </c>
      <c r="F563" s="17" t="n"/>
      <c r="G563" s="17" t="n"/>
      <c r="H563" s="17" t="n"/>
      <c r="I563" s="18">
        <f>IF(OR(F563="",G563=""),"",G563-F563)</f>
        <v/>
      </c>
      <c r="J563" s="18">
        <f>IF(OR(F563="",G563=""),"",MAX(0,IF(H563&lt;&gt;"",H563,TODAY())-G563))</f>
        <v/>
      </c>
      <c r="K563" s="19" t="n"/>
      <c r="L563" s="19">
        <f>IF(J563="","",J563*IFERROR(INDEX(Equipamentos!$D$6:$D$405,MATCH($D563,Equipamentos!$A$6:$A$405,0)),0))</f>
        <v/>
      </c>
      <c r="M563" s="19" t="n"/>
      <c r="N563" s="16" t="n"/>
      <c r="O563" s="19" t="n"/>
      <c r="P563" s="19">
        <f>IF($A563="","",N(K563)+N(L563)+N(M563))</f>
        <v/>
      </c>
      <c r="Q563" s="19">
        <f>IF($A563="","",P563-N(O563))</f>
        <v/>
      </c>
      <c r="R563" s="16">
        <f>IF(OR($A563="",F563=""),"",IF(H563&lt;&gt;"",IF(Q563&gt;0,"DEVOLVIDO, A RECEBER","ENCERRADO"),IF(G563="","EM LOCAÇÃO",IF(TODAY()&gt;G563,"ATRASADO",IF(G563-TODAY()&lt;=3,"DEVOLVE EM 3 DIAS","EM LOCAÇÃO")))))</f>
        <v/>
      </c>
      <c r="S563" s="16" t="n"/>
    </row>
    <row r="564">
      <c r="A564" s="16" t="n"/>
      <c r="B564" s="16" t="n"/>
      <c r="C564" s="16" t="n"/>
      <c r="D564" s="16" t="n"/>
      <c r="E564" s="16">
        <f>IF($D564="","",IFERROR(INDEX(Equipamentos!$B$6:$B$405,MATCH($D564,Equipamentos!$A$6:$A$405,0)),"Código não cadastrado"))</f>
        <v/>
      </c>
      <c r="F564" s="17" t="n"/>
      <c r="G564" s="17" t="n"/>
      <c r="H564" s="17" t="n"/>
      <c r="I564" s="18">
        <f>IF(OR(F564="",G564=""),"",G564-F564)</f>
        <v/>
      </c>
      <c r="J564" s="18">
        <f>IF(OR(F564="",G564=""),"",MAX(0,IF(H564&lt;&gt;"",H564,TODAY())-G564))</f>
        <v/>
      </c>
      <c r="K564" s="19" t="n"/>
      <c r="L564" s="19">
        <f>IF(J564="","",J564*IFERROR(INDEX(Equipamentos!$D$6:$D$405,MATCH($D564,Equipamentos!$A$6:$A$405,0)),0))</f>
        <v/>
      </c>
      <c r="M564" s="19" t="n"/>
      <c r="N564" s="16" t="n"/>
      <c r="O564" s="19" t="n"/>
      <c r="P564" s="19">
        <f>IF($A564="","",N(K564)+N(L564)+N(M564))</f>
        <v/>
      </c>
      <c r="Q564" s="19">
        <f>IF($A564="","",P564-N(O564))</f>
        <v/>
      </c>
      <c r="R564" s="16">
        <f>IF(OR($A564="",F564=""),"",IF(H564&lt;&gt;"",IF(Q564&gt;0,"DEVOLVIDO, A RECEBER","ENCERRADO"),IF(G564="","EM LOCAÇÃO",IF(TODAY()&gt;G564,"ATRASADO",IF(G564-TODAY()&lt;=3,"DEVOLVE EM 3 DIAS","EM LOCAÇÃO")))))</f>
        <v/>
      </c>
      <c r="S564" s="16" t="n"/>
    </row>
    <row r="565">
      <c r="A565" s="16" t="n"/>
      <c r="B565" s="16" t="n"/>
      <c r="C565" s="16" t="n"/>
      <c r="D565" s="16" t="n"/>
      <c r="E565" s="16">
        <f>IF($D565="","",IFERROR(INDEX(Equipamentos!$B$6:$B$405,MATCH($D565,Equipamentos!$A$6:$A$405,0)),"Código não cadastrado"))</f>
        <v/>
      </c>
      <c r="F565" s="17" t="n"/>
      <c r="G565" s="17" t="n"/>
      <c r="H565" s="17" t="n"/>
      <c r="I565" s="18">
        <f>IF(OR(F565="",G565=""),"",G565-F565)</f>
        <v/>
      </c>
      <c r="J565" s="18">
        <f>IF(OR(F565="",G565=""),"",MAX(0,IF(H565&lt;&gt;"",H565,TODAY())-G565))</f>
        <v/>
      </c>
      <c r="K565" s="19" t="n"/>
      <c r="L565" s="19">
        <f>IF(J565="","",J565*IFERROR(INDEX(Equipamentos!$D$6:$D$405,MATCH($D565,Equipamentos!$A$6:$A$405,0)),0))</f>
        <v/>
      </c>
      <c r="M565" s="19" t="n"/>
      <c r="N565" s="16" t="n"/>
      <c r="O565" s="19" t="n"/>
      <c r="P565" s="19">
        <f>IF($A565="","",N(K565)+N(L565)+N(M565))</f>
        <v/>
      </c>
      <c r="Q565" s="19">
        <f>IF($A565="","",P565-N(O565))</f>
        <v/>
      </c>
      <c r="R565" s="16">
        <f>IF(OR($A565="",F565=""),"",IF(H565&lt;&gt;"",IF(Q565&gt;0,"DEVOLVIDO, A RECEBER","ENCERRADO"),IF(G565="","EM LOCAÇÃO",IF(TODAY()&gt;G565,"ATRASADO",IF(G565-TODAY()&lt;=3,"DEVOLVE EM 3 DIAS","EM LOCAÇÃO")))))</f>
        <v/>
      </c>
      <c r="S565" s="16" t="n"/>
    </row>
    <row r="566">
      <c r="A566" s="16" t="n"/>
      <c r="B566" s="16" t="n"/>
      <c r="C566" s="16" t="n"/>
      <c r="D566" s="16" t="n"/>
      <c r="E566" s="16">
        <f>IF($D566="","",IFERROR(INDEX(Equipamentos!$B$6:$B$405,MATCH($D566,Equipamentos!$A$6:$A$405,0)),"Código não cadastrado"))</f>
        <v/>
      </c>
      <c r="F566" s="17" t="n"/>
      <c r="G566" s="17" t="n"/>
      <c r="H566" s="17" t="n"/>
      <c r="I566" s="18">
        <f>IF(OR(F566="",G566=""),"",G566-F566)</f>
        <v/>
      </c>
      <c r="J566" s="18">
        <f>IF(OR(F566="",G566=""),"",MAX(0,IF(H566&lt;&gt;"",H566,TODAY())-G566))</f>
        <v/>
      </c>
      <c r="K566" s="19" t="n"/>
      <c r="L566" s="19">
        <f>IF(J566="","",J566*IFERROR(INDEX(Equipamentos!$D$6:$D$405,MATCH($D566,Equipamentos!$A$6:$A$405,0)),0))</f>
        <v/>
      </c>
      <c r="M566" s="19" t="n"/>
      <c r="N566" s="16" t="n"/>
      <c r="O566" s="19" t="n"/>
      <c r="P566" s="19">
        <f>IF($A566="","",N(K566)+N(L566)+N(M566))</f>
        <v/>
      </c>
      <c r="Q566" s="19">
        <f>IF($A566="","",P566-N(O566))</f>
        <v/>
      </c>
      <c r="R566" s="16">
        <f>IF(OR($A566="",F566=""),"",IF(H566&lt;&gt;"",IF(Q566&gt;0,"DEVOLVIDO, A RECEBER","ENCERRADO"),IF(G566="","EM LOCAÇÃO",IF(TODAY()&gt;G566,"ATRASADO",IF(G566-TODAY()&lt;=3,"DEVOLVE EM 3 DIAS","EM LOCAÇÃO")))))</f>
        <v/>
      </c>
      <c r="S566" s="16" t="n"/>
    </row>
    <row r="567">
      <c r="A567" s="16" t="n"/>
      <c r="B567" s="16" t="n"/>
      <c r="C567" s="16" t="n"/>
      <c r="D567" s="16" t="n"/>
      <c r="E567" s="16">
        <f>IF($D567="","",IFERROR(INDEX(Equipamentos!$B$6:$B$405,MATCH($D567,Equipamentos!$A$6:$A$405,0)),"Código não cadastrado"))</f>
        <v/>
      </c>
      <c r="F567" s="17" t="n"/>
      <c r="G567" s="17" t="n"/>
      <c r="H567" s="17" t="n"/>
      <c r="I567" s="18">
        <f>IF(OR(F567="",G567=""),"",G567-F567)</f>
        <v/>
      </c>
      <c r="J567" s="18">
        <f>IF(OR(F567="",G567=""),"",MAX(0,IF(H567&lt;&gt;"",H567,TODAY())-G567))</f>
        <v/>
      </c>
      <c r="K567" s="19" t="n"/>
      <c r="L567" s="19">
        <f>IF(J567="","",J567*IFERROR(INDEX(Equipamentos!$D$6:$D$405,MATCH($D567,Equipamentos!$A$6:$A$405,0)),0))</f>
        <v/>
      </c>
      <c r="M567" s="19" t="n"/>
      <c r="N567" s="16" t="n"/>
      <c r="O567" s="19" t="n"/>
      <c r="P567" s="19">
        <f>IF($A567="","",N(K567)+N(L567)+N(M567))</f>
        <v/>
      </c>
      <c r="Q567" s="19">
        <f>IF($A567="","",P567-N(O567))</f>
        <v/>
      </c>
      <c r="R567" s="16">
        <f>IF(OR($A567="",F567=""),"",IF(H567&lt;&gt;"",IF(Q567&gt;0,"DEVOLVIDO, A RECEBER","ENCERRADO"),IF(G567="","EM LOCAÇÃO",IF(TODAY()&gt;G567,"ATRASADO",IF(G567-TODAY()&lt;=3,"DEVOLVE EM 3 DIAS","EM LOCAÇÃO")))))</f>
        <v/>
      </c>
      <c r="S567" s="16" t="n"/>
    </row>
    <row r="568">
      <c r="A568" s="16" t="n"/>
      <c r="B568" s="16" t="n"/>
      <c r="C568" s="16" t="n"/>
      <c r="D568" s="16" t="n"/>
      <c r="E568" s="16">
        <f>IF($D568="","",IFERROR(INDEX(Equipamentos!$B$6:$B$405,MATCH($D568,Equipamentos!$A$6:$A$405,0)),"Código não cadastrado"))</f>
        <v/>
      </c>
      <c r="F568" s="17" t="n"/>
      <c r="G568" s="17" t="n"/>
      <c r="H568" s="17" t="n"/>
      <c r="I568" s="18">
        <f>IF(OR(F568="",G568=""),"",G568-F568)</f>
        <v/>
      </c>
      <c r="J568" s="18">
        <f>IF(OR(F568="",G568=""),"",MAX(0,IF(H568&lt;&gt;"",H568,TODAY())-G568))</f>
        <v/>
      </c>
      <c r="K568" s="19" t="n"/>
      <c r="L568" s="19">
        <f>IF(J568="","",J568*IFERROR(INDEX(Equipamentos!$D$6:$D$405,MATCH($D568,Equipamentos!$A$6:$A$405,0)),0))</f>
        <v/>
      </c>
      <c r="M568" s="19" t="n"/>
      <c r="N568" s="16" t="n"/>
      <c r="O568" s="19" t="n"/>
      <c r="P568" s="19">
        <f>IF($A568="","",N(K568)+N(L568)+N(M568))</f>
        <v/>
      </c>
      <c r="Q568" s="19">
        <f>IF($A568="","",P568-N(O568))</f>
        <v/>
      </c>
      <c r="R568" s="16">
        <f>IF(OR($A568="",F568=""),"",IF(H568&lt;&gt;"",IF(Q568&gt;0,"DEVOLVIDO, A RECEBER","ENCERRADO"),IF(G568="","EM LOCAÇÃO",IF(TODAY()&gt;G568,"ATRASADO",IF(G568-TODAY()&lt;=3,"DEVOLVE EM 3 DIAS","EM LOCAÇÃO")))))</f>
        <v/>
      </c>
      <c r="S568" s="16" t="n"/>
    </row>
    <row r="569">
      <c r="A569" s="16" t="n"/>
      <c r="B569" s="16" t="n"/>
      <c r="C569" s="16" t="n"/>
      <c r="D569" s="16" t="n"/>
      <c r="E569" s="16">
        <f>IF($D569="","",IFERROR(INDEX(Equipamentos!$B$6:$B$405,MATCH($D569,Equipamentos!$A$6:$A$405,0)),"Código não cadastrado"))</f>
        <v/>
      </c>
      <c r="F569" s="17" t="n"/>
      <c r="G569" s="17" t="n"/>
      <c r="H569" s="17" t="n"/>
      <c r="I569" s="18">
        <f>IF(OR(F569="",G569=""),"",G569-F569)</f>
        <v/>
      </c>
      <c r="J569" s="18">
        <f>IF(OR(F569="",G569=""),"",MAX(0,IF(H569&lt;&gt;"",H569,TODAY())-G569))</f>
        <v/>
      </c>
      <c r="K569" s="19" t="n"/>
      <c r="L569" s="19">
        <f>IF(J569="","",J569*IFERROR(INDEX(Equipamentos!$D$6:$D$405,MATCH($D569,Equipamentos!$A$6:$A$405,0)),0))</f>
        <v/>
      </c>
      <c r="M569" s="19" t="n"/>
      <c r="N569" s="16" t="n"/>
      <c r="O569" s="19" t="n"/>
      <c r="P569" s="19">
        <f>IF($A569="","",N(K569)+N(L569)+N(M569))</f>
        <v/>
      </c>
      <c r="Q569" s="19">
        <f>IF($A569="","",P569-N(O569))</f>
        <v/>
      </c>
      <c r="R569" s="16">
        <f>IF(OR($A569="",F569=""),"",IF(H569&lt;&gt;"",IF(Q569&gt;0,"DEVOLVIDO, A RECEBER","ENCERRADO"),IF(G569="","EM LOCAÇÃO",IF(TODAY()&gt;G569,"ATRASADO",IF(G569-TODAY()&lt;=3,"DEVOLVE EM 3 DIAS","EM LOCAÇÃO")))))</f>
        <v/>
      </c>
      <c r="S569" s="16" t="n"/>
    </row>
    <row r="570">
      <c r="A570" s="16" t="n"/>
      <c r="B570" s="16" t="n"/>
      <c r="C570" s="16" t="n"/>
      <c r="D570" s="16" t="n"/>
      <c r="E570" s="16">
        <f>IF($D570="","",IFERROR(INDEX(Equipamentos!$B$6:$B$405,MATCH($D570,Equipamentos!$A$6:$A$405,0)),"Código não cadastrado"))</f>
        <v/>
      </c>
      <c r="F570" s="17" t="n"/>
      <c r="G570" s="17" t="n"/>
      <c r="H570" s="17" t="n"/>
      <c r="I570" s="18">
        <f>IF(OR(F570="",G570=""),"",G570-F570)</f>
        <v/>
      </c>
      <c r="J570" s="18">
        <f>IF(OR(F570="",G570=""),"",MAX(0,IF(H570&lt;&gt;"",H570,TODAY())-G570))</f>
        <v/>
      </c>
      <c r="K570" s="19" t="n"/>
      <c r="L570" s="19">
        <f>IF(J570="","",J570*IFERROR(INDEX(Equipamentos!$D$6:$D$405,MATCH($D570,Equipamentos!$A$6:$A$405,0)),0))</f>
        <v/>
      </c>
      <c r="M570" s="19" t="n"/>
      <c r="N570" s="16" t="n"/>
      <c r="O570" s="19" t="n"/>
      <c r="P570" s="19">
        <f>IF($A570="","",N(K570)+N(L570)+N(M570))</f>
        <v/>
      </c>
      <c r="Q570" s="19">
        <f>IF($A570="","",P570-N(O570))</f>
        <v/>
      </c>
      <c r="R570" s="16">
        <f>IF(OR($A570="",F570=""),"",IF(H570&lt;&gt;"",IF(Q570&gt;0,"DEVOLVIDO, A RECEBER","ENCERRADO"),IF(G570="","EM LOCAÇÃO",IF(TODAY()&gt;G570,"ATRASADO",IF(G570-TODAY()&lt;=3,"DEVOLVE EM 3 DIAS","EM LOCAÇÃO")))))</f>
        <v/>
      </c>
      <c r="S570" s="16" t="n"/>
    </row>
    <row r="571">
      <c r="A571" s="16" t="n"/>
      <c r="B571" s="16" t="n"/>
      <c r="C571" s="16" t="n"/>
      <c r="D571" s="16" t="n"/>
      <c r="E571" s="16">
        <f>IF($D571="","",IFERROR(INDEX(Equipamentos!$B$6:$B$405,MATCH($D571,Equipamentos!$A$6:$A$405,0)),"Código não cadastrado"))</f>
        <v/>
      </c>
      <c r="F571" s="17" t="n"/>
      <c r="G571" s="17" t="n"/>
      <c r="H571" s="17" t="n"/>
      <c r="I571" s="18">
        <f>IF(OR(F571="",G571=""),"",G571-F571)</f>
        <v/>
      </c>
      <c r="J571" s="18">
        <f>IF(OR(F571="",G571=""),"",MAX(0,IF(H571&lt;&gt;"",H571,TODAY())-G571))</f>
        <v/>
      </c>
      <c r="K571" s="19" t="n"/>
      <c r="L571" s="19">
        <f>IF(J571="","",J571*IFERROR(INDEX(Equipamentos!$D$6:$D$405,MATCH($D571,Equipamentos!$A$6:$A$405,0)),0))</f>
        <v/>
      </c>
      <c r="M571" s="19" t="n"/>
      <c r="N571" s="16" t="n"/>
      <c r="O571" s="19" t="n"/>
      <c r="P571" s="19">
        <f>IF($A571="","",N(K571)+N(L571)+N(M571))</f>
        <v/>
      </c>
      <c r="Q571" s="19">
        <f>IF($A571="","",P571-N(O571))</f>
        <v/>
      </c>
      <c r="R571" s="16">
        <f>IF(OR($A571="",F571=""),"",IF(H571&lt;&gt;"",IF(Q571&gt;0,"DEVOLVIDO, A RECEBER","ENCERRADO"),IF(G571="","EM LOCAÇÃO",IF(TODAY()&gt;G571,"ATRASADO",IF(G571-TODAY()&lt;=3,"DEVOLVE EM 3 DIAS","EM LOCAÇÃO")))))</f>
        <v/>
      </c>
      <c r="S571" s="16" t="n"/>
    </row>
    <row r="572">
      <c r="A572" s="16" t="n"/>
      <c r="B572" s="16" t="n"/>
      <c r="C572" s="16" t="n"/>
      <c r="D572" s="16" t="n"/>
      <c r="E572" s="16">
        <f>IF($D572="","",IFERROR(INDEX(Equipamentos!$B$6:$B$405,MATCH($D572,Equipamentos!$A$6:$A$405,0)),"Código não cadastrado"))</f>
        <v/>
      </c>
      <c r="F572" s="17" t="n"/>
      <c r="G572" s="17" t="n"/>
      <c r="H572" s="17" t="n"/>
      <c r="I572" s="18">
        <f>IF(OR(F572="",G572=""),"",G572-F572)</f>
        <v/>
      </c>
      <c r="J572" s="18">
        <f>IF(OR(F572="",G572=""),"",MAX(0,IF(H572&lt;&gt;"",H572,TODAY())-G572))</f>
        <v/>
      </c>
      <c r="K572" s="19" t="n"/>
      <c r="L572" s="19">
        <f>IF(J572="","",J572*IFERROR(INDEX(Equipamentos!$D$6:$D$405,MATCH($D572,Equipamentos!$A$6:$A$405,0)),0))</f>
        <v/>
      </c>
      <c r="M572" s="19" t="n"/>
      <c r="N572" s="16" t="n"/>
      <c r="O572" s="19" t="n"/>
      <c r="P572" s="19">
        <f>IF($A572="","",N(K572)+N(L572)+N(M572))</f>
        <v/>
      </c>
      <c r="Q572" s="19">
        <f>IF($A572="","",P572-N(O572))</f>
        <v/>
      </c>
      <c r="R572" s="16">
        <f>IF(OR($A572="",F572=""),"",IF(H572&lt;&gt;"",IF(Q572&gt;0,"DEVOLVIDO, A RECEBER","ENCERRADO"),IF(G572="","EM LOCAÇÃO",IF(TODAY()&gt;G572,"ATRASADO",IF(G572-TODAY()&lt;=3,"DEVOLVE EM 3 DIAS","EM LOCAÇÃO")))))</f>
        <v/>
      </c>
      <c r="S572" s="16" t="n"/>
    </row>
    <row r="573">
      <c r="A573" s="16" t="n"/>
      <c r="B573" s="16" t="n"/>
      <c r="C573" s="16" t="n"/>
      <c r="D573" s="16" t="n"/>
      <c r="E573" s="16">
        <f>IF($D573="","",IFERROR(INDEX(Equipamentos!$B$6:$B$405,MATCH($D573,Equipamentos!$A$6:$A$405,0)),"Código não cadastrado"))</f>
        <v/>
      </c>
      <c r="F573" s="17" t="n"/>
      <c r="G573" s="17" t="n"/>
      <c r="H573" s="17" t="n"/>
      <c r="I573" s="18">
        <f>IF(OR(F573="",G573=""),"",G573-F573)</f>
        <v/>
      </c>
      <c r="J573" s="18">
        <f>IF(OR(F573="",G573=""),"",MAX(0,IF(H573&lt;&gt;"",H573,TODAY())-G573))</f>
        <v/>
      </c>
      <c r="K573" s="19" t="n"/>
      <c r="L573" s="19">
        <f>IF(J573="","",J573*IFERROR(INDEX(Equipamentos!$D$6:$D$405,MATCH($D573,Equipamentos!$A$6:$A$405,0)),0))</f>
        <v/>
      </c>
      <c r="M573" s="19" t="n"/>
      <c r="N573" s="16" t="n"/>
      <c r="O573" s="19" t="n"/>
      <c r="P573" s="19">
        <f>IF($A573="","",N(K573)+N(L573)+N(M573))</f>
        <v/>
      </c>
      <c r="Q573" s="19">
        <f>IF($A573="","",P573-N(O573))</f>
        <v/>
      </c>
      <c r="R573" s="16">
        <f>IF(OR($A573="",F573=""),"",IF(H573&lt;&gt;"",IF(Q573&gt;0,"DEVOLVIDO, A RECEBER","ENCERRADO"),IF(G573="","EM LOCAÇÃO",IF(TODAY()&gt;G573,"ATRASADO",IF(G573-TODAY()&lt;=3,"DEVOLVE EM 3 DIAS","EM LOCAÇÃO")))))</f>
        <v/>
      </c>
      <c r="S573" s="16" t="n"/>
    </row>
    <row r="574">
      <c r="A574" s="16" t="n"/>
      <c r="B574" s="16" t="n"/>
      <c r="C574" s="16" t="n"/>
      <c r="D574" s="16" t="n"/>
      <c r="E574" s="16">
        <f>IF($D574="","",IFERROR(INDEX(Equipamentos!$B$6:$B$405,MATCH($D574,Equipamentos!$A$6:$A$405,0)),"Código não cadastrado"))</f>
        <v/>
      </c>
      <c r="F574" s="17" t="n"/>
      <c r="G574" s="17" t="n"/>
      <c r="H574" s="17" t="n"/>
      <c r="I574" s="18">
        <f>IF(OR(F574="",G574=""),"",G574-F574)</f>
        <v/>
      </c>
      <c r="J574" s="18">
        <f>IF(OR(F574="",G574=""),"",MAX(0,IF(H574&lt;&gt;"",H574,TODAY())-G574))</f>
        <v/>
      </c>
      <c r="K574" s="19" t="n"/>
      <c r="L574" s="19">
        <f>IF(J574="","",J574*IFERROR(INDEX(Equipamentos!$D$6:$D$405,MATCH($D574,Equipamentos!$A$6:$A$405,0)),0))</f>
        <v/>
      </c>
      <c r="M574" s="19" t="n"/>
      <c r="N574" s="16" t="n"/>
      <c r="O574" s="19" t="n"/>
      <c r="P574" s="19">
        <f>IF($A574="","",N(K574)+N(L574)+N(M574))</f>
        <v/>
      </c>
      <c r="Q574" s="19">
        <f>IF($A574="","",P574-N(O574))</f>
        <v/>
      </c>
      <c r="R574" s="16">
        <f>IF(OR($A574="",F574=""),"",IF(H574&lt;&gt;"",IF(Q574&gt;0,"DEVOLVIDO, A RECEBER","ENCERRADO"),IF(G574="","EM LOCAÇÃO",IF(TODAY()&gt;G574,"ATRASADO",IF(G574-TODAY()&lt;=3,"DEVOLVE EM 3 DIAS","EM LOCAÇÃO")))))</f>
        <v/>
      </c>
      <c r="S574" s="16" t="n"/>
    </row>
    <row r="575">
      <c r="A575" s="16" t="n"/>
      <c r="B575" s="16" t="n"/>
      <c r="C575" s="16" t="n"/>
      <c r="D575" s="16" t="n"/>
      <c r="E575" s="16">
        <f>IF($D575="","",IFERROR(INDEX(Equipamentos!$B$6:$B$405,MATCH($D575,Equipamentos!$A$6:$A$405,0)),"Código não cadastrado"))</f>
        <v/>
      </c>
      <c r="F575" s="17" t="n"/>
      <c r="G575" s="17" t="n"/>
      <c r="H575" s="17" t="n"/>
      <c r="I575" s="18">
        <f>IF(OR(F575="",G575=""),"",G575-F575)</f>
        <v/>
      </c>
      <c r="J575" s="18">
        <f>IF(OR(F575="",G575=""),"",MAX(0,IF(H575&lt;&gt;"",H575,TODAY())-G575))</f>
        <v/>
      </c>
      <c r="K575" s="19" t="n"/>
      <c r="L575" s="19">
        <f>IF(J575="","",J575*IFERROR(INDEX(Equipamentos!$D$6:$D$405,MATCH($D575,Equipamentos!$A$6:$A$405,0)),0))</f>
        <v/>
      </c>
      <c r="M575" s="19" t="n"/>
      <c r="N575" s="16" t="n"/>
      <c r="O575" s="19" t="n"/>
      <c r="P575" s="19">
        <f>IF($A575="","",N(K575)+N(L575)+N(M575))</f>
        <v/>
      </c>
      <c r="Q575" s="19">
        <f>IF($A575="","",P575-N(O575))</f>
        <v/>
      </c>
      <c r="R575" s="16">
        <f>IF(OR($A575="",F575=""),"",IF(H575&lt;&gt;"",IF(Q575&gt;0,"DEVOLVIDO, A RECEBER","ENCERRADO"),IF(G575="","EM LOCAÇÃO",IF(TODAY()&gt;G575,"ATRASADO",IF(G575-TODAY()&lt;=3,"DEVOLVE EM 3 DIAS","EM LOCAÇÃO")))))</f>
        <v/>
      </c>
      <c r="S575" s="16" t="n"/>
    </row>
    <row r="576">
      <c r="A576" s="16" t="n"/>
      <c r="B576" s="16" t="n"/>
      <c r="C576" s="16" t="n"/>
      <c r="D576" s="16" t="n"/>
      <c r="E576" s="16">
        <f>IF($D576="","",IFERROR(INDEX(Equipamentos!$B$6:$B$405,MATCH($D576,Equipamentos!$A$6:$A$405,0)),"Código não cadastrado"))</f>
        <v/>
      </c>
      <c r="F576" s="17" t="n"/>
      <c r="G576" s="17" t="n"/>
      <c r="H576" s="17" t="n"/>
      <c r="I576" s="18">
        <f>IF(OR(F576="",G576=""),"",G576-F576)</f>
        <v/>
      </c>
      <c r="J576" s="18">
        <f>IF(OR(F576="",G576=""),"",MAX(0,IF(H576&lt;&gt;"",H576,TODAY())-G576))</f>
        <v/>
      </c>
      <c r="K576" s="19" t="n"/>
      <c r="L576" s="19">
        <f>IF(J576="","",J576*IFERROR(INDEX(Equipamentos!$D$6:$D$405,MATCH($D576,Equipamentos!$A$6:$A$405,0)),0))</f>
        <v/>
      </c>
      <c r="M576" s="19" t="n"/>
      <c r="N576" s="16" t="n"/>
      <c r="O576" s="19" t="n"/>
      <c r="P576" s="19">
        <f>IF($A576="","",N(K576)+N(L576)+N(M576))</f>
        <v/>
      </c>
      <c r="Q576" s="19">
        <f>IF($A576="","",P576-N(O576))</f>
        <v/>
      </c>
      <c r="R576" s="16">
        <f>IF(OR($A576="",F576=""),"",IF(H576&lt;&gt;"",IF(Q576&gt;0,"DEVOLVIDO, A RECEBER","ENCERRADO"),IF(G576="","EM LOCAÇÃO",IF(TODAY()&gt;G576,"ATRASADO",IF(G576-TODAY()&lt;=3,"DEVOLVE EM 3 DIAS","EM LOCAÇÃO")))))</f>
        <v/>
      </c>
      <c r="S576" s="16" t="n"/>
    </row>
    <row r="577">
      <c r="A577" s="16" t="n"/>
      <c r="B577" s="16" t="n"/>
      <c r="C577" s="16" t="n"/>
      <c r="D577" s="16" t="n"/>
      <c r="E577" s="16">
        <f>IF($D577="","",IFERROR(INDEX(Equipamentos!$B$6:$B$405,MATCH($D577,Equipamentos!$A$6:$A$405,0)),"Código não cadastrado"))</f>
        <v/>
      </c>
      <c r="F577" s="17" t="n"/>
      <c r="G577" s="17" t="n"/>
      <c r="H577" s="17" t="n"/>
      <c r="I577" s="18">
        <f>IF(OR(F577="",G577=""),"",G577-F577)</f>
        <v/>
      </c>
      <c r="J577" s="18">
        <f>IF(OR(F577="",G577=""),"",MAX(0,IF(H577&lt;&gt;"",H577,TODAY())-G577))</f>
        <v/>
      </c>
      <c r="K577" s="19" t="n"/>
      <c r="L577" s="19">
        <f>IF(J577="","",J577*IFERROR(INDEX(Equipamentos!$D$6:$D$405,MATCH($D577,Equipamentos!$A$6:$A$405,0)),0))</f>
        <v/>
      </c>
      <c r="M577" s="19" t="n"/>
      <c r="N577" s="16" t="n"/>
      <c r="O577" s="19" t="n"/>
      <c r="P577" s="19">
        <f>IF($A577="","",N(K577)+N(L577)+N(M577))</f>
        <v/>
      </c>
      <c r="Q577" s="19">
        <f>IF($A577="","",P577-N(O577))</f>
        <v/>
      </c>
      <c r="R577" s="16">
        <f>IF(OR($A577="",F577=""),"",IF(H577&lt;&gt;"",IF(Q577&gt;0,"DEVOLVIDO, A RECEBER","ENCERRADO"),IF(G577="","EM LOCAÇÃO",IF(TODAY()&gt;G577,"ATRASADO",IF(G577-TODAY()&lt;=3,"DEVOLVE EM 3 DIAS","EM LOCAÇÃO")))))</f>
        <v/>
      </c>
      <c r="S577" s="16" t="n"/>
    </row>
    <row r="578">
      <c r="A578" s="16" t="n"/>
      <c r="B578" s="16" t="n"/>
      <c r="C578" s="16" t="n"/>
      <c r="D578" s="16" t="n"/>
      <c r="E578" s="16">
        <f>IF($D578="","",IFERROR(INDEX(Equipamentos!$B$6:$B$405,MATCH($D578,Equipamentos!$A$6:$A$405,0)),"Código não cadastrado"))</f>
        <v/>
      </c>
      <c r="F578" s="17" t="n"/>
      <c r="G578" s="17" t="n"/>
      <c r="H578" s="17" t="n"/>
      <c r="I578" s="18">
        <f>IF(OR(F578="",G578=""),"",G578-F578)</f>
        <v/>
      </c>
      <c r="J578" s="18">
        <f>IF(OR(F578="",G578=""),"",MAX(0,IF(H578&lt;&gt;"",H578,TODAY())-G578))</f>
        <v/>
      </c>
      <c r="K578" s="19" t="n"/>
      <c r="L578" s="19">
        <f>IF(J578="","",J578*IFERROR(INDEX(Equipamentos!$D$6:$D$405,MATCH($D578,Equipamentos!$A$6:$A$405,0)),0))</f>
        <v/>
      </c>
      <c r="M578" s="19" t="n"/>
      <c r="N578" s="16" t="n"/>
      <c r="O578" s="19" t="n"/>
      <c r="P578" s="19">
        <f>IF($A578="","",N(K578)+N(L578)+N(M578))</f>
        <v/>
      </c>
      <c r="Q578" s="19">
        <f>IF($A578="","",P578-N(O578))</f>
        <v/>
      </c>
      <c r="R578" s="16">
        <f>IF(OR($A578="",F578=""),"",IF(H578&lt;&gt;"",IF(Q578&gt;0,"DEVOLVIDO, A RECEBER","ENCERRADO"),IF(G578="","EM LOCAÇÃO",IF(TODAY()&gt;G578,"ATRASADO",IF(G578-TODAY()&lt;=3,"DEVOLVE EM 3 DIAS","EM LOCAÇÃO")))))</f>
        <v/>
      </c>
      <c r="S578" s="16" t="n"/>
    </row>
    <row r="579">
      <c r="A579" s="16" t="n"/>
      <c r="B579" s="16" t="n"/>
      <c r="C579" s="16" t="n"/>
      <c r="D579" s="16" t="n"/>
      <c r="E579" s="16">
        <f>IF($D579="","",IFERROR(INDEX(Equipamentos!$B$6:$B$405,MATCH($D579,Equipamentos!$A$6:$A$405,0)),"Código não cadastrado"))</f>
        <v/>
      </c>
      <c r="F579" s="17" t="n"/>
      <c r="G579" s="17" t="n"/>
      <c r="H579" s="17" t="n"/>
      <c r="I579" s="18">
        <f>IF(OR(F579="",G579=""),"",G579-F579)</f>
        <v/>
      </c>
      <c r="J579" s="18">
        <f>IF(OR(F579="",G579=""),"",MAX(0,IF(H579&lt;&gt;"",H579,TODAY())-G579))</f>
        <v/>
      </c>
      <c r="K579" s="19" t="n"/>
      <c r="L579" s="19">
        <f>IF(J579="","",J579*IFERROR(INDEX(Equipamentos!$D$6:$D$405,MATCH($D579,Equipamentos!$A$6:$A$405,0)),0))</f>
        <v/>
      </c>
      <c r="M579" s="19" t="n"/>
      <c r="N579" s="16" t="n"/>
      <c r="O579" s="19" t="n"/>
      <c r="P579" s="19">
        <f>IF($A579="","",N(K579)+N(L579)+N(M579))</f>
        <v/>
      </c>
      <c r="Q579" s="19">
        <f>IF($A579="","",P579-N(O579))</f>
        <v/>
      </c>
      <c r="R579" s="16">
        <f>IF(OR($A579="",F579=""),"",IF(H579&lt;&gt;"",IF(Q579&gt;0,"DEVOLVIDO, A RECEBER","ENCERRADO"),IF(G579="","EM LOCAÇÃO",IF(TODAY()&gt;G579,"ATRASADO",IF(G579-TODAY()&lt;=3,"DEVOLVE EM 3 DIAS","EM LOCAÇÃO")))))</f>
        <v/>
      </c>
      <c r="S579" s="16" t="n"/>
    </row>
    <row r="580">
      <c r="A580" s="16" t="n"/>
      <c r="B580" s="16" t="n"/>
      <c r="C580" s="16" t="n"/>
      <c r="D580" s="16" t="n"/>
      <c r="E580" s="16">
        <f>IF($D580="","",IFERROR(INDEX(Equipamentos!$B$6:$B$405,MATCH($D580,Equipamentos!$A$6:$A$405,0)),"Código não cadastrado"))</f>
        <v/>
      </c>
      <c r="F580" s="17" t="n"/>
      <c r="G580" s="17" t="n"/>
      <c r="H580" s="17" t="n"/>
      <c r="I580" s="18">
        <f>IF(OR(F580="",G580=""),"",G580-F580)</f>
        <v/>
      </c>
      <c r="J580" s="18">
        <f>IF(OR(F580="",G580=""),"",MAX(0,IF(H580&lt;&gt;"",H580,TODAY())-G580))</f>
        <v/>
      </c>
      <c r="K580" s="19" t="n"/>
      <c r="L580" s="19">
        <f>IF(J580="","",J580*IFERROR(INDEX(Equipamentos!$D$6:$D$405,MATCH($D580,Equipamentos!$A$6:$A$405,0)),0))</f>
        <v/>
      </c>
      <c r="M580" s="19" t="n"/>
      <c r="N580" s="16" t="n"/>
      <c r="O580" s="19" t="n"/>
      <c r="P580" s="19">
        <f>IF($A580="","",N(K580)+N(L580)+N(M580))</f>
        <v/>
      </c>
      <c r="Q580" s="19">
        <f>IF($A580="","",P580-N(O580))</f>
        <v/>
      </c>
      <c r="R580" s="16">
        <f>IF(OR($A580="",F580=""),"",IF(H580&lt;&gt;"",IF(Q580&gt;0,"DEVOLVIDO, A RECEBER","ENCERRADO"),IF(G580="","EM LOCAÇÃO",IF(TODAY()&gt;G580,"ATRASADO",IF(G580-TODAY()&lt;=3,"DEVOLVE EM 3 DIAS","EM LOCAÇÃO")))))</f>
        <v/>
      </c>
      <c r="S580" s="16" t="n"/>
    </row>
    <row r="581">
      <c r="A581" s="16" t="n"/>
      <c r="B581" s="16" t="n"/>
      <c r="C581" s="16" t="n"/>
      <c r="D581" s="16" t="n"/>
      <c r="E581" s="16">
        <f>IF($D581="","",IFERROR(INDEX(Equipamentos!$B$6:$B$405,MATCH($D581,Equipamentos!$A$6:$A$405,0)),"Código não cadastrado"))</f>
        <v/>
      </c>
      <c r="F581" s="17" t="n"/>
      <c r="G581" s="17" t="n"/>
      <c r="H581" s="17" t="n"/>
      <c r="I581" s="18">
        <f>IF(OR(F581="",G581=""),"",G581-F581)</f>
        <v/>
      </c>
      <c r="J581" s="18">
        <f>IF(OR(F581="",G581=""),"",MAX(0,IF(H581&lt;&gt;"",H581,TODAY())-G581))</f>
        <v/>
      </c>
      <c r="K581" s="19" t="n"/>
      <c r="L581" s="19">
        <f>IF(J581="","",J581*IFERROR(INDEX(Equipamentos!$D$6:$D$405,MATCH($D581,Equipamentos!$A$6:$A$405,0)),0))</f>
        <v/>
      </c>
      <c r="M581" s="19" t="n"/>
      <c r="N581" s="16" t="n"/>
      <c r="O581" s="19" t="n"/>
      <c r="P581" s="19">
        <f>IF($A581="","",N(K581)+N(L581)+N(M581))</f>
        <v/>
      </c>
      <c r="Q581" s="19">
        <f>IF($A581="","",P581-N(O581))</f>
        <v/>
      </c>
      <c r="R581" s="16">
        <f>IF(OR($A581="",F581=""),"",IF(H581&lt;&gt;"",IF(Q581&gt;0,"DEVOLVIDO, A RECEBER","ENCERRADO"),IF(G581="","EM LOCAÇÃO",IF(TODAY()&gt;G581,"ATRASADO",IF(G581-TODAY()&lt;=3,"DEVOLVE EM 3 DIAS","EM LOCAÇÃO")))))</f>
        <v/>
      </c>
      <c r="S581" s="16" t="n"/>
    </row>
    <row r="582">
      <c r="A582" s="16" t="n"/>
      <c r="B582" s="16" t="n"/>
      <c r="C582" s="16" t="n"/>
      <c r="D582" s="16" t="n"/>
      <c r="E582" s="16">
        <f>IF($D582="","",IFERROR(INDEX(Equipamentos!$B$6:$B$405,MATCH($D582,Equipamentos!$A$6:$A$405,0)),"Código não cadastrado"))</f>
        <v/>
      </c>
      <c r="F582" s="17" t="n"/>
      <c r="G582" s="17" t="n"/>
      <c r="H582" s="17" t="n"/>
      <c r="I582" s="18">
        <f>IF(OR(F582="",G582=""),"",G582-F582)</f>
        <v/>
      </c>
      <c r="J582" s="18">
        <f>IF(OR(F582="",G582=""),"",MAX(0,IF(H582&lt;&gt;"",H582,TODAY())-G582))</f>
        <v/>
      </c>
      <c r="K582" s="19" t="n"/>
      <c r="L582" s="19">
        <f>IF(J582="","",J582*IFERROR(INDEX(Equipamentos!$D$6:$D$405,MATCH($D582,Equipamentos!$A$6:$A$405,0)),0))</f>
        <v/>
      </c>
      <c r="M582" s="19" t="n"/>
      <c r="N582" s="16" t="n"/>
      <c r="O582" s="19" t="n"/>
      <c r="P582" s="19">
        <f>IF($A582="","",N(K582)+N(L582)+N(M582))</f>
        <v/>
      </c>
      <c r="Q582" s="19">
        <f>IF($A582="","",P582-N(O582))</f>
        <v/>
      </c>
      <c r="R582" s="16">
        <f>IF(OR($A582="",F582=""),"",IF(H582&lt;&gt;"",IF(Q582&gt;0,"DEVOLVIDO, A RECEBER","ENCERRADO"),IF(G582="","EM LOCAÇÃO",IF(TODAY()&gt;G582,"ATRASADO",IF(G582-TODAY()&lt;=3,"DEVOLVE EM 3 DIAS","EM LOCAÇÃO")))))</f>
        <v/>
      </c>
      <c r="S582" s="16" t="n"/>
    </row>
    <row r="583">
      <c r="A583" s="16" t="n"/>
      <c r="B583" s="16" t="n"/>
      <c r="C583" s="16" t="n"/>
      <c r="D583" s="16" t="n"/>
      <c r="E583" s="16">
        <f>IF($D583="","",IFERROR(INDEX(Equipamentos!$B$6:$B$405,MATCH($D583,Equipamentos!$A$6:$A$405,0)),"Código não cadastrado"))</f>
        <v/>
      </c>
      <c r="F583" s="17" t="n"/>
      <c r="G583" s="17" t="n"/>
      <c r="H583" s="17" t="n"/>
      <c r="I583" s="18">
        <f>IF(OR(F583="",G583=""),"",G583-F583)</f>
        <v/>
      </c>
      <c r="J583" s="18">
        <f>IF(OR(F583="",G583=""),"",MAX(0,IF(H583&lt;&gt;"",H583,TODAY())-G583))</f>
        <v/>
      </c>
      <c r="K583" s="19" t="n"/>
      <c r="L583" s="19">
        <f>IF(J583="","",J583*IFERROR(INDEX(Equipamentos!$D$6:$D$405,MATCH($D583,Equipamentos!$A$6:$A$405,0)),0))</f>
        <v/>
      </c>
      <c r="M583" s="19" t="n"/>
      <c r="N583" s="16" t="n"/>
      <c r="O583" s="19" t="n"/>
      <c r="P583" s="19">
        <f>IF($A583="","",N(K583)+N(L583)+N(M583))</f>
        <v/>
      </c>
      <c r="Q583" s="19">
        <f>IF($A583="","",P583-N(O583))</f>
        <v/>
      </c>
      <c r="R583" s="16">
        <f>IF(OR($A583="",F583=""),"",IF(H583&lt;&gt;"",IF(Q583&gt;0,"DEVOLVIDO, A RECEBER","ENCERRADO"),IF(G583="","EM LOCAÇÃO",IF(TODAY()&gt;G583,"ATRASADO",IF(G583-TODAY()&lt;=3,"DEVOLVE EM 3 DIAS","EM LOCAÇÃO")))))</f>
        <v/>
      </c>
      <c r="S583" s="16" t="n"/>
    </row>
    <row r="584">
      <c r="A584" s="16" t="n"/>
      <c r="B584" s="16" t="n"/>
      <c r="C584" s="16" t="n"/>
      <c r="D584" s="16" t="n"/>
      <c r="E584" s="16">
        <f>IF($D584="","",IFERROR(INDEX(Equipamentos!$B$6:$B$405,MATCH($D584,Equipamentos!$A$6:$A$405,0)),"Código não cadastrado"))</f>
        <v/>
      </c>
      <c r="F584" s="17" t="n"/>
      <c r="G584" s="17" t="n"/>
      <c r="H584" s="17" t="n"/>
      <c r="I584" s="18">
        <f>IF(OR(F584="",G584=""),"",G584-F584)</f>
        <v/>
      </c>
      <c r="J584" s="18">
        <f>IF(OR(F584="",G584=""),"",MAX(0,IF(H584&lt;&gt;"",H584,TODAY())-G584))</f>
        <v/>
      </c>
      <c r="K584" s="19" t="n"/>
      <c r="L584" s="19">
        <f>IF(J584="","",J584*IFERROR(INDEX(Equipamentos!$D$6:$D$405,MATCH($D584,Equipamentos!$A$6:$A$405,0)),0))</f>
        <v/>
      </c>
      <c r="M584" s="19" t="n"/>
      <c r="N584" s="16" t="n"/>
      <c r="O584" s="19" t="n"/>
      <c r="P584" s="19">
        <f>IF($A584="","",N(K584)+N(L584)+N(M584))</f>
        <v/>
      </c>
      <c r="Q584" s="19">
        <f>IF($A584="","",P584-N(O584))</f>
        <v/>
      </c>
      <c r="R584" s="16">
        <f>IF(OR($A584="",F584=""),"",IF(H584&lt;&gt;"",IF(Q584&gt;0,"DEVOLVIDO, A RECEBER","ENCERRADO"),IF(G584="","EM LOCAÇÃO",IF(TODAY()&gt;G584,"ATRASADO",IF(G584-TODAY()&lt;=3,"DEVOLVE EM 3 DIAS","EM LOCAÇÃO")))))</f>
        <v/>
      </c>
      <c r="S584" s="16" t="n"/>
    </row>
    <row r="585">
      <c r="A585" s="16" t="n"/>
      <c r="B585" s="16" t="n"/>
      <c r="C585" s="16" t="n"/>
      <c r="D585" s="16" t="n"/>
      <c r="E585" s="16">
        <f>IF($D585="","",IFERROR(INDEX(Equipamentos!$B$6:$B$405,MATCH($D585,Equipamentos!$A$6:$A$405,0)),"Código não cadastrado"))</f>
        <v/>
      </c>
      <c r="F585" s="17" t="n"/>
      <c r="G585" s="17" t="n"/>
      <c r="H585" s="17" t="n"/>
      <c r="I585" s="18">
        <f>IF(OR(F585="",G585=""),"",G585-F585)</f>
        <v/>
      </c>
      <c r="J585" s="18">
        <f>IF(OR(F585="",G585=""),"",MAX(0,IF(H585&lt;&gt;"",H585,TODAY())-G585))</f>
        <v/>
      </c>
      <c r="K585" s="19" t="n"/>
      <c r="L585" s="19">
        <f>IF(J585="","",J585*IFERROR(INDEX(Equipamentos!$D$6:$D$405,MATCH($D585,Equipamentos!$A$6:$A$405,0)),0))</f>
        <v/>
      </c>
      <c r="M585" s="19" t="n"/>
      <c r="N585" s="16" t="n"/>
      <c r="O585" s="19" t="n"/>
      <c r="P585" s="19">
        <f>IF($A585="","",N(K585)+N(L585)+N(M585))</f>
        <v/>
      </c>
      <c r="Q585" s="19">
        <f>IF($A585="","",P585-N(O585))</f>
        <v/>
      </c>
      <c r="R585" s="16">
        <f>IF(OR($A585="",F585=""),"",IF(H585&lt;&gt;"",IF(Q585&gt;0,"DEVOLVIDO, A RECEBER","ENCERRADO"),IF(G585="","EM LOCAÇÃO",IF(TODAY()&gt;G585,"ATRASADO",IF(G585-TODAY()&lt;=3,"DEVOLVE EM 3 DIAS","EM LOCAÇÃO")))))</f>
        <v/>
      </c>
      <c r="S585" s="16" t="n"/>
    </row>
    <row r="586">
      <c r="A586" s="16" t="n"/>
      <c r="B586" s="16" t="n"/>
      <c r="C586" s="16" t="n"/>
      <c r="D586" s="16" t="n"/>
      <c r="E586" s="16">
        <f>IF($D586="","",IFERROR(INDEX(Equipamentos!$B$6:$B$405,MATCH($D586,Equipamentos!$A$6:$A$405,0)),"Código não cadastrado"))</f>
        <v/>
      </c>
      <c r="F586" s="17" t="n"/>
      <c r="G586" s="17" t="n"/>
      <c r="H586" s="17" t="n"/>
      <c r="I586" s="18">
        <f>IF(OR(F586="",G586=""),"",G586-F586)</f>
        <v/>
      </c>
      <c r="J586" s="18">
        <f>IF(OR(F586="",G586=""),"",MAX(0,IF(H586&lt;&gt;"",H586,TODAY())-G586))</f>
        <v/>
      </c>
      <c r="K586" s="19" t="n"/>
      <c r="L586" s="19">
        <f>IF(J586="","",J586*IFERROR(INDEX(Equipamentos!$D$6:$D$405,MATCH($D586,Equipamentos!$A$6:$A$405,0)),0))</f>
        <v/>
      </c>
      <c r="M586" s="19" t="n"/>
      <c r="N586" s="16" t="n"/>
      <c r="O586" s="19" t="n"/>
      <c r="P586" s="19">
        <f>IF($A586="","",N(K586)+N(L586)+N(M586))</f>
        <v/>
      </c>
      <c r="Q586" s="19">
        <f>IF($A586="","",P586-N(O586))</f>
        <v/>
      </c>
      <c r="R586" s="16">
        <f>IF(OR($A586="",F586=""),"",IF(H586&lt;&gt;"",IF(Q586&gt;0,"DEVOLVIDO, A RECEBER","ENCERRADO"),IF(G586="","EM LOCAÇÃO",IF(TODAY()&gt;G586,"ATRASADO",IF(G586-TODAY()&lt;=3,"DEVOLVE EM 3 DIAS","EM LOCAÇÃO")))))</f>
        <v/>
      </c>
      <c r="S586" s="16" t="n"/>
    </row>
    <row r="587">
      <c r="A587" s="16" t="n"/>
      <c r="B587" s="16" t="n"/>
      <c r="C587" s="16" t="n"/>
      <c r="D587" s="16" t="n"/>
      <c r="E587" s="16">
        <f>IF($D587="","",IFERROR(INDEX(Equipamentos!$B$6:$B$405,MATCH($D587,Equipamentos!$A$6:$A$405,0)),"Código não cadastrado"))</f>
        <v/>
      </c>
      <c r="F587" s="17" t="n"/>
      <c r="G587" s="17" t="n"/>
      <c r="H587" s="17" t="n"/>
      <c r="I587" s="18">
        <f>IF(OR(F587="",G587=""),"",G587-F587)</f>
        <v/>
      </c>
      <c r="J587" s="18">
        <f>IF(OR(F587="",G587=""),"",MAX(0,IF(H587&lt;&gt;"",H587,TODAY())-G587))</f>
        <v/>
      </c>
      <c r="K587" s="19" t="n"/>
      <c r="L587" s="19">
        <f>IF(J587="","",J587*IFERROR(INDEX(Equipamentos!$D$6:$D$405,MATCH($D587,Equipamentos!$A$6:$A$405,0)),0))</f>
        <v/>
      </c>
      <c r="M587" s="19" t="n"/>
      <c r="N587" s="16" t="n"/>
      <c r="O587" s="19" t="n"/>
      <c r="P587" s="19">
        <f>IF($A587="","",N(K587)+N(L587)+N(M587))</f>
        <v/>
      </c>
      <c r="Q587" s="19">
        <f>IF($A587="","",P587-N(O587))</f>
        <v/>
      </c>
      <c r="R587" s="16">
        <f>IF(OR($A587="",F587=""),"",IF(H587&lt;&gt;"",IF(Q587&gt;0,"DEVOLVIDO, A RECEBER","ENCERRADO"),IF(G587="","EM LOCAÇÃO",IF(TODAY()&gt;G587,"ATRASADO",IF(G587-TODAY()&lt;=3,"DEVOLVE EM 3 DIAS","EM LOCAÇÃO")))))</f>
        <v/>
      </c>
      <c r="S587" s="16" t="n"/>
    </row>
    <row r="588">
      <c r="A588" s="16" t="n"/>
      <c r="B588" s="16" t="n"/>
      <c r="C588" s="16" t="n"/>
      <c r="D588" s="16" t="n"/>
      <c r="E588" s="16">
        <f>IF($D588="","",IFERROR(INDEX(Equipamentos!$B$6:$B$405,MATCH($D588,Equipamentos!$A$6:$A$405,0)),"Código não cadastrado"))</f>
        <v/>
      </c>
      <c r="F588" s="17" t="n"/>
      <c r="G588" s="17" t="n"/>
      <c r="H588" s="17" t="n"/>
      <c r="I588" s="18">
        <f>IF(OR(F588="",G588=""),"",G588-F588)</f>
        <v/>
      </c>
      <c r="J588" s="18">
        <f>IF(OR(F588="",G588=""),"",MAX(0,IF(H588&lt;&gt;"",H588,TODAY())-G588))</f>
        <v/>
      </c>
      <c r="K588" s="19" t="n"/>
      <c r="L588" s="19">
        <f>IF(J588="","",J588*IFERROR(INDEX(Equipamentos!$D$6:$D$405,MATCH($D588,Equipamentos!$A$6:$A$405,0)),0))</f>
        <v/>
      </c>
      <c r="M588" s="19" t="n"/>
      <c r="N588" s="16" t="n"/>
      <c r="O588" s="19" t="n"/>
      <c r="P588" s="19">
        <f>IF($A588="","",N(K588)+N(L588)+N(M588))</f>
        <v/>
      </c>
      <c r="Q588" s="19">
        <f>IF($A588="","",P588-N(O588))</f>
        <v/>
      </c>
      <c r="R588" s="16">
        <f>IF(OR($A588="",F588=""),"",IF(H588&lt;&gt;"",IF(Q588&gt;0,"DEVOLVIDO, A RECEBER","ENCERRADO"),IF(G588="","EM LOCAÇÃO",IF(TODAY()&gt;G588,"ATRASADO",IF(G588-TODAY()&lt;=3,"DEVOLVE EM 3 DIAS","EM LOCAÇÃO")))))</f>
        <v/>
      </c>
      <c r="S588" s="16" t="n"/>
    </row>
    <row r="589">
      <c r="A589" s="16" t="n"/>
      <c r="B589" s="16" t="n"/>
      <c r="C589" s="16" t="n"/>
      <c r="D589" s="16" t="n"/>
      <c r="E589" s="16">
        <f>IF($D589="","",IFERROR(INDEX(Equipamentos!$B$6:$B$405,MATCH($D589,Equipamentos!$A$6:$A$405,0)),"Código não cadastrado"))</f>
        <v/>
      </c>
      <c r="F589" s="17" t="n"/>
      <c r="G589" s="17" t="n"/>
      <c r="H589" s="17" t="n"/>
      <c r="I589" s="18">
        <f>IF(OR(F589="",G589=""),"",G589-F589)</f>
        <v/>
      </c>
      <c r="J589" s="18">
        <f>IF(OR(F589="",G589=""),"",MAX(0,IF(H589&lt;&gt;"",H589,TODAY())-G589))</f>
        <v/>
      </c>
      <c r="K589" s="19" t="n"/>
      <c r="L589" s="19">
        <f>IF(J589="","",J589*IFERROR(INDEX(Equipamentos!$D$6:$D$405,MATCH($D589,Equipamentos!$A$6:$A$405,0)),0))</f>
        <v/>
      </c>
      <c r="M589" s="19" t="n"/>
      <c r="N589" s="16" t="n"/>
      <c r="O589" s="19" t="n"/>
      <c r="P589" s="19">
        <f>IF($A589="","",N(K589)+N(L589)+N(M589))</f>
        <v/>
      </c>
      <c r="Q589" s="19">
        <f>IF($A589="","",P589-N(O589))</f>
        <v/>
      </c>
      <c r="R589" s="16">
        <f>IF(OR($A589="",F589=""),"",IF(H589&lt;&gt;"",IF(Q589&gt;0,"DEVOLVIDO, A RECEBER","ENCERRADO"),IF(G589="","EM LOCAÇÃO",IF(TODAY()&gt;G589,"ATRASADO",IF(G589-TODAY()&lt;=3,"DEVOLVE EM 3 DIAS","EM LOCAÇÃO")))))</f>
        <v/>
      </c>
      <c r="S589" s="16" t="n"/>
    </row>
    <row r="590">
      <c r="A590" s="16" t="n"/>
      <c r="B590" s="16" t="n"/>
      <c r="C590" s="16" t="n"/>
      <c r="D590" s="16" t="n"/>
      <c r="E590" s="16">
        <f>IF($D590="","",IFERROR(INDEX(Equipamentos!$B$6:$B$405,MATCH($D590,Equipamentos!$A$6:$A$405,0)),"Código não cadastrado"))</f>
        <v/>
      </c>
      <c r="F590" s="17" t="n"/>
      <c r="G590" s="17" t="n"/>
      <c r="H590" s="17" t="n"/>
      <c r="I590" s="18">
        <f>IF(OR(F590="",G590=""),"",G590-F590)</f>
        <v/>
      </c>
      <c r="J590" s="18">
        <f>IF(OR(F590="",G590=""),"",MAX(0,IF(H590&lt;&gt;"",H590,TODAY())-G590))</f>
        <v/>
      </c>
      <c r="K590" s="19" t="n"/>
      <c r="L590" s="19">
        <f>IF(J590="","",J590*IFERROR(INDEX(Equipamentos!$D$6:$D$405,MATCH($D590,Equipamentos!$A$6:$A$405,0)),0))</f>
        <v/>
      </c>
      <c r="M590" s="19" t="n"/>
      <c r="N590" s="16" t="n"/>
      <c r="O590" s="19" t="n"/>
      <c r="P590" s="19">
        <f>IF($A590="","",N(K590)+N(L590)+N(M590))</f>
        <v/>
      </c>
      <c r="Q590" s="19">
        <f>IF($A590="","",P590-N(O590))</f>
        <v/>
      </c>
      <c r="R590" s="16">
        <f>IF(OR($A590="",F590=""),"",IF(H590&lt;&gt;"",IF(Q590&gt;0,"DEVOLVIDO, A RECEBER","ENCERRADO"),IF(G590="","EM LOCAÇÃO",IF(TODAY()&gt;G590,"ATRASADO",IF(G590-TODAY()&lt;=3,"DEVOLVE EM 3 DIAS","EM LOCAÇÃO")))))</f>
        <v/>
      </c>
      <c r="S590" s="16" t="n"/>
    </row>
    <row r="591">
      <c r="A591" s="16" t="n"/>
      <c r="B591" s="16" t="n"/>
      <c r="C591" s="16" t="n"/>
      <c r="D591" s="16" t="n"/>
      <c r="E591" s="16">
        <f>IF($D591="","",IFERROR(INDEX(Equipamentos!$B$6:$B$405,MATCH($D591,Equipamentos!$A$6:$A$405,0)),"Código não cadastrado"))</f>
        <v/>
      </c>
      <c r="F591" s="17" t="n"/>
      <c r="G591" s="17" t="n"/>
      <c r="H591" s="17" t="n"/>
      <c r="I591" s="18">
        <f>IF(OR(F591="",G591=""),"",G591-F591)</f>
        <v/>
      </c>
      <c r="J591" s="18">
        <f>IF(OR(F591="",G591=""),"",MAX(0,IF(H591&lt;&gt;"",H591,TODAY())-G591))</f>
        <v/>
      </c>
      <c r="K591" s="19" t="n"/>
      <c r="L591" s="19">
        <f>IF(J591="","",J591*IFERROR(INDEX(Equipamentos!$D$6:$D$405,MATCH($D591,Equipamentos!$A$6:$A$405,0)),0))</f>
        <v/>
      </c>
      <c r="M591" s="19" t="n"/>
      <c r="N591" s="16" t="n"/>
      <c r="O591" s="19" t="n"/>
      <c r="P591" s="19">
        <f>IF($A591="","",N(K591)+N(L591)+N(M591))</f>
        <v/>
      </c>
      <c r="Q591" s="19">
        <f>IF($A591="","",P591-N(O591))</f>
        <v/>
      </c>
      <c r="R591" s="16">
        <f>IF(OR($A591="",F591=""),"",IF(H591&lt;&gt;"",IF(Q591&gt;0,"DEVOLVIDO, A RECEBER","ENCERRADO"),IF(G591="","EM LOCAÇÃO",IF(TODAY()&gt;G591,"ATRASADO",IF(G591-TODAY()&lt;=3,"DEVOLVE EM 3 DIAS","EM LOCAÇÃO")))))</f>
        <v/>
      </c>
      <c r="S591" s="16" t="n"/>
    </row>
    <row r="592">
      <c r="A592" s="16" t="n"/>
      <c r="B592" s="16" t="n"/>
      <c r="C592" s="16" t="n"/>
      <c r="D592" s="16" t="n"/>
      <c r="E592" s="16">
        <f>IF($D592="","",IFERROR(INDEX(Equipamentos!$B$6:$B$405,MATCH($D592,Equipamentos!$A$6:$A$405,0)),"Código não cadastrado"))</f>
        <v/>
      </c>
      <c r="F592" s="17" t="n"/>
      <c r="G592" s="17" t="n"/>
      <c r="H592" s="17" t="n"/>
      <c r="I592" s="18">
        <f>IF(OR(F592="",G592=""),"",G592-F592)</f>
        <v/>
      </c>
      <c r="J592" s="18">
        <f>IF(OR(F592="",G592=""),"",MAX(0,IF(H592&lt;&gt;"",H592,TODAY())-G592))</f>
        <v/>
      </c>
      <c r="K592" s="19" t="n"/>
      <c r="L592" s="19">
        <f>IF(J592="","",J592*IFERROR(INDEX(Equipamentos!$D$6:$D$405,MATCH($D592,Equipamentos!$A$6:$A$405,0)),0))</f>
        <v/>
      </c>
      <c r="M592" s="19" t="n"/>
      <c r="N592" s="16" t="n"/>
      <c r="O592" s="19" t="n"/>
      <c r="P592" s="19">
        <f>IF($A592="","",N(K592)+N(L592)+N(M592))</f>
        <v/>
      </c>
      <c r="Q592" s="19">
        <f>IF($A592="","",P592-N(O592))</f>
        <v/>
      </c>
      <c r="R592" s="16">
        <f>IF(OR($A592="",F592=""),"",IF(H592&lt;&gt;"",IF(Q592&gt;0,"DEVOLVIDO, A RECEBER","ENCERRADO"),IF(G592="","EM LOCAÇÃO",IF(TODAY()&gt;G592,"ATRASADO",IF(G592-TODAY()&lt;=3,"DEVOLVE EM 3 DIAS","EM LOCAÇÃO")))))</f>
        <v/>
      </c>
      <c r="S592" s="16" t="n"/>
    </row>
    <row r="593">
      <c r="A593" s="16" t="n"/>
      <c r="B593" s="16" t="n"/>
      <c r="C593" s="16" t="n"/>
      <c r="D593" s="16" t="n"/>
      <c r="E593" s="16">
        <f>IF($D593="","",IFERROR(INDEX(Equipamentos!$B$6:$B$405,MATCH($D593,Equipamentos!$A$6:$A$405,0)),"Código não cadastrado"))</f>
        <v/>
      </c>
      <c r="F593" s="17" t="n"/>
      <c r="G593" s="17" t="n"/>
      <c r="H593" s="17" t="n"/>
      <c r="I593" s="18">
        <f>IF(OR(F593="",G593=""),"",G593-F593)</f>
        <v/>
      </c>
      <c r="J593" s="18">
        <f>IF(OR(F593="",G593=""),"",MAX(0,IF(H593&lt;&gt;"",H593,TODAY())-G593))</f>
        <v/>
      </c>
      <c r="K593" s="19" t="n"/>
      <c r="L593" s="19">
        <f>IF(J593="","",J593*IFERROR(INDEX(Equipamentos!$D$6:$D$405,MATCH($D593,Equipamentos!$A$6:$A$405,0)),0))</f>
        <v/>
      </c>
      <c r="M593" s="19" t="n"/>
      <c r="N593" s="16" t="n"/>
      <c r="O593" s="19" t="n"/>
      <c r="P593" s="19">
        <f>IF($A593="","",N(K593)+N(L593)+N(M593))</f>
        <v/>
      </c>
      <c r="Q593" s="19">
        <f>IF($A593="","",P593-N(O593))</f>
        <v/>
      </c>
      <c r="R593" s="16">
        <f>IF(OR($A593="",F593=""),"",IF(H593&lt;&gt;"",IF(Q593&gt;0,"DEVOLVIDO, A RECEBER","ENCERRADO"),IF(G593="","EM LOCAÇÃO",IF(TODAY()&gt;G593,"ATRASADO",IF(G593-TODAY()&lt;=3,"DEVOLVE EM 3 DIAS","EM LOCAÇÃO")))))</f>
        <v/>
      </c>
      <c r="S593" s="16" t="n"/>
    </row>
    <row r="594">
      <c r="A594" s="16" t="n"/>
      <c r="B594" s="16" t="n"/>
      <c r="C594" s="16" t="n"/>
      <c r="D594" s="16" t="n"/>
      <c r="E594" s="16">
        <f>IF($D594="","",IFERROR(INDEX(Equipamentos!$B$6:$B$405,MATCH($D594,Equipamentos!$A$6:$A$405,0)),"Código não cadastrado"))</f>
        <v/>
      </c>
      <c r="F594" s="17" t="n"/>
      <c r="G594" s="17" t="n"/>
      <c r="H594" s="17" t="n"/>
      <c r="I594" s="18">
        <f>IF(OR(F594="",G594=""),"",G594-F594)</f>
        <v/>
      </c>
      <c r="J594" s="18">
        <f>IF(OR(F594="",G594=""),"",MAX(0,IF(H594&lt;&gt;"",H594,TODAY())-G594))</f>
        <v/>
      </c>
      <c r="K594" s="19" t="n"/>
      <c r="L594" s="19">
        <f>IF(J594="","",J594*IFERROR(INDEX(Equipamentos!$D$6:$D$405,MATCH($D594,Equipamentos!$A$6:$A$405,0)),0))</f>
        <v/>
      </c>
      <c r="M594" s="19" t="n"/>
      <c r="N594" s="16" t="n"/>
      <c r="O594" s="19" t="n"/>
      <c r="P594" s="19">
        <f>IF($A594="","",N(K594)+N(L594)+N(M594))</f>
        <v/>
      </c>
      <c r="Q594" s="19">
        <f>IF($A594="","",P594-N(O594))</f>
        <v/>
      </c>
      <c r="R594" s="16">
        <f>IF(OR($A594="",F594=""),"",IF(H594&lt;&gt;"",IF(Q594&gt;0,"DEVOLVIDO, A RECEBER","ENCERRADO"),IF(G594="","EM LOCAÇÃO",IF(TODAY()&gt;G594,"ATRASADO",IF(G594-TODAY()&lt;=3,"DEVOLVE EM 3 DIAS","EM LOCAÇÃO")))))</f>
        <v/>
      </c>
      <c r="S594" s="16" t="n"/>
    </row>
    <row r="595">
      <c r="A595" s="16" t="n"/>
      <c r="B595" s="16" t="n"/>
      <c r="C595" s="16" t="n"/>
      <c r="D595" s="16" t="n"/>
      <c r="E595" s="16">
        <f>IF($D595="","",IFERROR(INDEX(Equipamentos!$B$6:$B$405,MATCH($D595,Equipamentos!$A$6:$A$405,0)),"Código não cadastrado"))</f>
        <v/>
      </c>
      <c r="F595" s="17" t="n"/>
      <c r="G595" s="17" t="n"/>
      <c r="H595" s="17" t="n"/>
      <c r="I595" s="18">
        <f>IF(OR(F595="",G595=""),"",G595-F595)</f>
        <v/>
      </c>
      <c r="J595" s="18">
        <f>IF(OR(F595="",G595=""),"",MAX(0,IF(H595&lt;&gt;"",H595,TODAY())-G595))</f>
        <v/>
      </c>
      <c r="K595" s="19" t="n"/>
      <c r="L595" s="19">
        <f>IF(J595="","",J595*IFERROR(INDEX(Equipamentos!$D$6:$D$405,MATCH($D595,Equipamentos!$A$6:$A$405,0)),0))</f>
        <v/>
      </c>
      <c r="M595" s="19" t="n"/>
      <c r="N595" s="16" t="n"/>
      <c r="O595" s="19" t="n"/>
      <c r="P595" s="19">
        <f>IF($A595="","",N(K595)+N(L595)+N(M595))</f>
        <v/>
      </c>
      <c r="Q595" s="19">
        <f>IF($A595="","",P595-N(O595))</f>
        <v/>
      </c>
      <c r="R595" s="16">
        <f>IF(OR($A595="",F595=""),"",IF(H595&lt;&gt;"",IF(Q595&gt;0,"DEVOLVIDO, A RECEBER","ENCERRADO"),IF(G595="","EM LOCAÇÃO",IF(TODAY()&gt;G595,"ATRASADO",IF(G595-TODAY()&lt;=3,"DEVOLVE EM 3 DIAS","EM LOCAÇÃO")))))</f>
        <v/>
      </c>
      <c r="S595" s="16" t="n"/>
    </row>
    <row r="596">
      <c r="A596" s="16" t="n"/>
      <c r="B596" s="16" t="n"/>
      <c r="C596" s="16" t="n"/>
      <c r="D596" s="16" t="n"/>
      <c r="E596" s="16">
        <f>IF($D596="","",IFERROR(INDEX(Equipamentos!$B$6:$B$405,MATCH($D596,Equipamentos!$A$6:$A$405,0)),"Código não cadastrado"))</f>
        <v/>
      </c>
      <c r="F596" s="17" t="n"/>
      <c r="G596" s="17" t="n"/>
      <c r="H596" s="17" t="n"/>
      <c r="I596" s="18">
        <f>IF(OR(F596="",G596=""),"",G596-F596)</f>
        <v/>
      </c>
      <c r="J596" s="18">
        <f>IF(OR(F596="",G596=""),"",MAX(0,IF(H596&lt;&gt;"",H596,TODAY())-G596))</f>
        <v/>
      </c>
      <c r="K596" s="19" t="n"/>
      <c r="L596" s="19">
        <f>IF(J596="","",J596*IFERROR(INDEX(Equipamentos!$D$6:$D$405,MATCH($D596,Equipamentos!$A$6:$A$405,0)),0))</f>
        <v/>
      </c>
      <c r="M596" s="19" t="n"/>
      <c r="N596" s="16" t="n"/>
      <c r="O596" s="19" t="n"/>
      <c r="P596" s="19">
        <f>IF($A596="","",N(K596)+N(L596)+N(M596))</f>
        <v/>
      </c>
      <c r="Q596" s="19">
        <f>IF($A596="","",P596-N(O596))</f>
        <v/>
      </c>
      <c r="R596" s="16">
        <f>IF(OR($A596="",F596=""),"",IF(H596&lt;&gt;"",IF(Q596&gt;0,"DEVOLVIDO, A RECEBER","ENCERRADO"),IF(G596="","EM LOCAÇÃO",IF(TODAY()&gt;G596,"ATRASADO",IF(G596-TODAY()&lt;=3,"DEVOLVE EM 3 DIAS","EM LOCAÇÃO")))))</f>
        <v/>
      </c>
      <c r="S596" s="16" t="n"/>
    </row>
    <row r="597">
      <c r="A597" s="16" t="n"/>
      <c r="B597" s="16" t="n"/>
      <c r="C597" s="16" t="n"/>
      <c r="D597" s="16" t="n"/>
      <c r="E597" s="16">
        <f>IF($D597="","",IFERROR(INDEX(Equipamentos!$B$6:$B$405,MATCH($D597,Equipamentos!$A$6:$A$405,0)),"Código não cadastrado"))</f>
        <v/>
      </c>
      <c r="F597" s="17" t="n"/>
      <c r="G597" s="17" t="n"/>
      <c r="H597" s="17" t="n"/>
      <c r="I597" s="18">
        <f>IF(OR(F597="",G597=""),"",G597-F597)</f>
        <v/>
      </c>
      <c r="J597" s="18">
        <f>IF(OR(F597="",G597=""),"",MAX(0,IF(H597&lt;&gt;"",H597,TODAY())-G597))</f>
        <v/>
      </c>
      <c r="K597" s="19" t="n"/>
      <c r="L597" s="19">
        <f>IF(J597="","",J597*IFERROR(INDEX(Equipamentos!$D$6:$D$405,MATCH($D597,Equipamentos!$A$6:$A$405,0)),0))</f>
        <v/>
      </c>
      <c r="M597" s="19" t="n"/>
      <c r="N597" s="16" t="n"/>
      <c r="O597" s="19" t="n"/>
      <c r="P597" s="19">
        <f>IF($A597="","",N(K597)+N(L597)+N(M597))</f>
        <v/>
      </c>
      <c r="Q597" s="19">
        <f>IF($A597="","",P597-N(O597))</f>
        <v/>
      </c>
      <c r="R597" s="16">
        <f>IF(OR($A597="",F597=""),"",IF(H597&lt;&gt;"",IF(Q597&gt;0,"DEVOLVIDO, A RECEBER","ENCERRADO"),IF(G597="","EM LOCAÇÃO",IF(TODAY()&gt;G597,"ATRASADO",IF(G597-TODAY()&lt;=3,"DEVOLVE EM 3 DIAS","EM LOCAÇÃO")))))</f>
        <v/>
      </c>
      <c r="S597" s="16" t="n"/>
    </row>
    <row r="598">
      <c r="A598" s="16" t="n"/>
      <c r="B598" s="16" t="n"/>
      <c r="C598" s="16" t="n"/>
      <c r="D598" s="16" t="n"/>
      <c r="E598" s="16">
        <f>IF($D598="","",IFERROR(INDEX(Equipamentos!$B$6:$B$405,MATCH($D598,Equipamentos!$A$6:$A$405,0)),"Código não cadastrado"))</f>
        <v/>
      </c>
      <c r="F598" s="17" t="n"/>
      <c r="G598" s="17" t="n"/>
      <c r="H598" s="17" t="n"/>
      <c r="I598" s="18">
        <f>IF(OR(F598="",G598=""),"",G598-F598)</f>
        <v/>
      </c>
      <c r="J598" s="18">
        <f>IF(OR(F598="",G598=""),"",MAX(0,IF(H598&lt;&gt;"",H598,TODAY())-G598))</f>
        <v/>
      </c>
      <c r="K598" s="19" t="n"/>
      <c r="L598" s="19">
        <f>IF(J598="","",J598*IFERROR(INDEX(Equipamentos!$D$6:$D$405,MATCH($D598,Equipamentos!$A$6:$A$405,0)),0))</f>
        <v/>
      </c>
      <c r="M598" s="19" t="n"/>
      <c r="N598" s="16" t="n"/>
      <c r="O598" s="19" t="n"/>
      <c r="P598" s="19">
        <f>IF($A598="","",N(K598)+N(L598)+N(M598))</f>
        <v/>
      </c>
      <c r="Q598" s="19">
        <f>IF($A598="","",P598-N(O598))</f>
        <v/>
      </c>
      <c r="R598" s="16">
        <f>IF(OR($A598="",F598=""),"",IF(H598&lt;&gt;"",IF(Q598&gt;0,"DEVOLVIDO, A RECEBER","ENCERRADO"),IF(G598="","EM LOCAÇÃO",IF(TODAY()&gt;G598,"ATRASADO",IF(G598-TODAY()&lt;=3,"DEVOLVE EM 3 DIAS","EM LOCAÇÃO")))))</f>
        <v/>
      </c>
      <c r="S598" s="16" t="n"/>
    </row>
    <row r="599">
      <c r="A599" s="16" t="n"/>
      <c r="B599" s="16" t="n"/>
      <c r="C599" s="16" t="n"/>
      <c r="D599" s="16" t="n"/>
      <c r="E599" s="16">
        <f>IF($D599="","",IFERROR(INDEX(Equipamentos!$B$6:$B$405,MATCH($D599,Equipamentos!$A$6:$A$405,0)),"Código não cadastrado"))</f>
        <v/>
      </c>
      <c r="F599" s="17" t="n"/>
      <c r="G599" s="17" t="n"/>
      <c r="H599" s="17" t="n"/>
      <c r="I599" s="18">
        <f>IF(OR(F599="",G599=""),"",G599-F599)</f>
        <v/>
      </c>
      <c r="J599" s="18">
        <f>IF(OR(F599="",G599=""),"",MAX(0,IF(H599&lt;&gt;"",H599,TODAY())-G599))</f>
        <v/>
      </c>
      <c r="K599" s="19" t="n"/>
      <c r="L599" s="19">
        <f>IF(J599="","",J599*IFERROR(INDEX(Equipamentos!$D$6:$D$405,MATCH($D599,Equipamentos!$A$6:$A$405,0)),0))</f>
        <v/>
      </c>
      <c r="M599" s="19" t="n"/>
      <c r="N599" s="16" t="n"/>
      <c r="O599" s="19" t="n"/>
      <c r="P599" s="19">
        <f>IF($A599="","",N(K599)+N(L599)+N(M599))</f>
        <v/>
      </c>
      <c r="Q599" s="19">
        <f>IF($A599="","",P599-N(O599))</f>
        <v/>
      </c>
      <c r="R599" s="16">
        <f>IF(OR($A599="",F599=""),"",IF(H599&lt;&gt;"",IF(Q599&gt;0,"DEVOLVIDO, A RECEBER","ENCERRADO"),IF(G599="","EM LOCAÇÃO",IF(TODAY()&gt;G599,"ATRASADO",IF(G599-TODAY()&lt;=3,"DEVOLVE EM 3 DIAS","EM LOCAÇÃO")))))</f>
        <v/>
      </c>
      <c r="S599" s="16" t="n"/>
    </row>
    <row r="600">
      <c r="A600" s="16" t="n"/>
      <c r="B600" s="16" t="n"/>
      <c r="C600" s="16" t="n"/>
      <c r="D600" s="16" t="n"/>
      <c r="E600" s="16">
        <f>IF($D600="","",IFERROR(INDEX(Equipamentos!$B$6:$B$405,MATCH($D600,Equipamentos!$A$6:$A$405,0)),"Código não cadastrado"))</f>
        <v/>
      </c>
      <c r="F600" s="17" t="n"/>
      <c r="G600" s="17" t="n"/>
      <c r="H600" s="17" t="n"/>
      <c r="I600" s="18">
        <f>IF(OR(F600="",G600=""),"",G600-F600)</f>
        <v/>
      </c>
      <c r="J600" s="18">
        <f>IF(OR(F600="",G600=""),"",MAX(0,IF(H600&lt;&gt;"",H600,TODAY())-G600))</f>
        <v/>
      </c>
      <c r="K600" s="19" t="n"/>
      <c r="L600" s="19">
        <f>IF(J600="","",J600*IFERROR(INDEX(Equipamentos!$D$6:$D$405,MATCH($D600,Equipamentos!$A$6:$A$405,0)),0))</f>
        <v/>
      </c>
      <c r="M600" s="19" t="n"/>
      <c r="N600" s="16" t="n"/>
      <c r="O600" s="19" t="n"/>
      <c r="P600" s="19">
        <f>IF($A600="","",N(K600)+N(L600)+N(M600))</f>
        <v/>
      </c>
      <c r="Q600" s="19">
        <f>IF($A600="","",P600-N(O600))</f>
        <v/>
      </c>
      <c r="R600" s="16">
        <f>IF(OR($A600="",F600=""),"",IF(H600&lt;&gt;"",IF(Q600&gt;0,"DEVOLVIDO, A RECEBER","ENCERRADO"),IF(G600="","EM LOCAÇÃO",IF(TODAY()&gt;G600,"ATRASADO",IF(G600-TODAY()&lt;=3,"DEVOLVE EM 3 DIAS","EM LOCAÇÃO")))))</f>
        <v/>
      </c>
      <c r="S600" s="16" t="n"/>
    </row>
    <row r="601">
      <c r="A601" s="16" t="n"/>
      <c r="B601" s="16" t="n"/>
      <c r="C601" s="16" t="n"/>
      <c r="D601" s="16" t="n"/>
      <c r="E601" s="16">
        <f>IF($D601="","",IFERROR(INDEX(Equipamentos!$B$6:$B$405,MATCH($D601,Equipamentos!$A$6:$A$405,0)),"Código não cadastrado"))</f>
        <v/>
      </c>
      <c r="F601" s="17" t="n"/>
      <c r="G601" s="17" t="n"/>
      <c r="H601" s="17" t="n"/>
      <c r="I601" s="18">
        <f>IF(OR(F601="",G601=""),"",G601-F601)</f>
        <v/>
      </c>
      <c r="J601" s="18">
        <f>IF(OR(F601="",G601=""),"",MAX(0,IF(H601&lt;&gt;"",H601,TODAY())-G601))</f>
        <v/>
      </c>
      <c r="K601" s="19" t="n"/>
      <c r="L601" s="19">
        <f>IF(J601="","",J601*IFERROR(INDEX(Equipamentos!$D$6:$D$405,MATCH($D601,Equipamentos!$A$6:$A$405,0)),0))</f>
        <v/>
      </c>
      <c r="M601" s="19" t="n"/>
      <c r="N601" s="16" t="n"/>
      <c r="O601" s="19" t="n"/>
      <c r="P601" s="19">
        <f>IF($A601="","",N(K601)+N(L601)+N(M601))</f>
        <v/>
      </c>
      <c r="Q601" s="19">
        <f>IF($A601="","",P601-N(O601))</f>
        <v/>
      </c>
      <c r="R601" s="16">
        <f>IF(OR($A601="",F601=""),"",IF(H601&lt;&gt;"",IF(Q601&gt;0,"DEVOLVIDO, A RECEBER","ENCERRADO"),IF(G601="","EM LOCAÇÃO",IF(TODAY()&gt;G601,"ATRASADO",IF(G601-TODAY()&lt;=3,"DEVOLVE EM 3 DIAS","EM LOCAÇÃO")))))</f>
        <v/>
      </c>
      <c r="S601" s="16" t="n"/>
    </row>
    <row r="602">
      <c r="A602" s="16" t="n"/>
      <c r="B602" s="16" t="n"/>
      <c r="C602" s="16" t="n"/>
      <c r="D602" s="16" t="n"/>
      <c r="E602" s="16">
        <f>IF($D602="","",IFERROR(INDEX(Equipamentos!$B$6:$B$405,MATCH($D602,Equipamentos!$A$6:$A$405,0)),"Código não cadastrado"))</f>
        <v/>
      </c>
      <c r="F602" s="17" t="n"/>
      <c r="G602" s="17" t="n"/>
      <c r="H602" s="17" t="n"/>
      <c r="I602" s="18">
        <f>IF(OR(F602="",G602=""),"",G602-F602)</f>
        <v/>
      </c>
      <c r="J602" s="18">
        <f>IF(OR(F602="",G602=""),"",MAX(0,IF(H602&lt;&gt;"",H602,TODAY())-G602))</f>
        <v/>
      </c>
      <c r="K602" s="19" t="n"/>
      <c r="L602" s="19">
        <f>IF(J602="","",J602*IFERROR(INDEX(Equipamentos!$D$6:$D$405,MATCH($D602,Equipamentos!$A$6:$A$405,0)),0))</f>
        <v/>
      </c>
      <c r="M602" s="19" t="n"/>
      <c r="N602" s="16" t="n"/>
      <c r="O602" s="19" t="n"/>
      <c r="P602" s="19">
        <f>IF($A602="","",N(K602)+N(L602)+N(M602))</f>
        <v/>
      </c>
      <c r="Q602" s="19">
        <f>IF($A602="","",P602-N(O602))</f>
        <v/>
      </c>
      <c r="R602" s="16">
        <f>IF(OR($A602="",F602=""),"",IF(H602&lt;&gt;"",IF(Q602&gt;0,"DEVOLVIDO, A RECEBER","ENCERRADO"),IF(G602="","EM LOCAÇÃO",IF(TODAY()&gt;G602,"ATRASADO",IF(G602-TODAY()&lt;=3,"DEVOLVE EM 3 DIAS","EM LOCAÇÃO")))))</f>
        <v/>
      </c>
      <c r="S602" s="16" t="n"/>
    </row>
    <row r="603">
      <c r="A603" s="16" t="n"/>
      <c r="B603" s="16" t="n"/>
      <c r="C603" s="16" t="n"/>
      <c r="D603" s="16" t="n"/>
      <c r="E603" s="16">
        <f>IF($D603="","",IFERROR(INDEX(Equipamentos!$B$6:$B$405,MATCH($D603,Equipamentos!$A$6:$A$405,0)),"Código não cadastrado"))</f>
        <v/>
      </c>
      <c r="F603" s="17" t="n"/>
      <c r="G603" s="17" t="n"/>
      <c r="H603" s="17" t="n"/>
      <c r="I603" s="18">
        <f>IF(OR(F603="",G603=""),"",G603-F603)</f>
        <v/>
      </c>
      <c r="J603" s="18">
        <f>IF(OR(F603="",G603=""),"",MAX(0,IF(H603&lt;&gt;"",H603,TODAY())-G603))</f>
        <v/>
      </c>
      <c r="K603" s="19" t="n"/>
      <c r="L603" s="19">
        <f>IF(J603="","",J603*IFERROR(INDEX(Equipamentos!$D$6:$D$405,MATCH($D603,Equipamentos!$A$6:$A$405,0)),0))</f>
        <v/>
      </c>
      <c r="M603" s="19" t="n"/>
      <c r="N603" s="16" t="n"/>
      <c r="O603" s="19" t="n"/>
      <c r="P603" s="19">
        <f>IF($A603="","",N(K603)+N(L603)+N(M603))</f>
        <v/>
      </c>
      <c r="Q603" s="19">
        <f>IF($A603="","",P603-N(O603))</f>
        <v/>
      </c>
      <c r="R603" s="16">
        <f>IF(OR($A603="",F603=""),"",IF(H603&lt;&gt;"",IF(Q603&gt;0,"DEVOLVIDO, A RECEBER","ENCERRADO"),IF(G603="","EM LOCAÇÃO",IF(TODAY()&gt;G603,"ATRASADO",IF(G603-TODAY()&lt;=3,"DEVOLVE EM 3 DIAS","EM LOCAÇÃO")))))</f>
        <v/>
      </c>
      <c r="S603" s="16" t="n"/>
    </row>
    <row r="604">
      <c r="A604" s="16" t="n"/>
      <c r="B604" s="16" t="n"/>
      <c r="C604" s="16" t="n"/>
      <c r="D604" s="16" t="n"/>
      <c r="E604" s="16">
        <f>IF($D604="","",IFERROR(INDEX(Equipamentos!$B$6:$B$405,MATCH($D604,Equipamentos!$A$6:$A$405,0)),"Código não cadastrado"))</f>
        <v/>
      </c>
      <c r="F604" s="17" t="n"/>
      <c r="G604" s="17" t="n"/>
      <c r="H604" s="17" t="n"/>
      <c r="I604" s="18">
        <f>IF(OR(F604="",G604=""),"",G604-F604)</f>
        <v/>
      </c>
      <c r="J604" s="18">
        <f>IF(OR(F604="",G604=""),"",MAX(0,IF(H604&lt;&gt;"",H604,TODAY())-G604))</f>
        <v/>
      </c>
      <c r="K604" s="19" t="n"/>
      <c r="L604" s="19">
        <f>IF(J604="","",J604*IFERROR(INDEX(Equipamentos!$D$6:$D$405,MATCH($D604,Equipamentos!$A$6:$A$405,0)),0))</f>
        <v/>
      </c>
      <c r="M604" s="19" t="n"/>
      <c r="N604" s="16" t="n"/>
      <c r="O604" s="19" t="n"/>
      <c r="P604" s="19">
        <f>IF($A604="","",N(K604)+N(L604)+N(M604))</f>
        <v/>
      </c>
      <c r="Q604" s="19">
        <f>IF($A604="","",P604-N(O604))</f>
        <v/>
      </c>
      <c r="R604" s="16">
        <f>IF(OR($A604="",F604=""),"",IF(H604&lt;&gt;"",IF(Q604&gt;0,"DEVOLVIDO, A RECEBER","ENCERRADO"),IF(G604="","EM LOCAÇÃO",IF(TODAY()&gt;G604,"ATRASADO",IF(G604-TODAY()&lt;=3,"DEVOLVE EM 3 DIAS","EM LOCAÇÃO")))))</f>
        <v/>
      </c>
      <c r="S604" s="16" t="n"/>
    </row>
    <row r="605">
      <c r="A605" s="16" t="n"/>
      <c r="B605" s="16" t="n"/>
      <c r="C605" s="16" t="n"/>
      <c r="D605" s="16" t="n"/>
      <c r="E605" s="16">
        <f>IF($D605="","",IFERROR(INDEX(Equipamentos!$B$6:$B$405,MATCH($D605,Equipamentos!$A$6:$A$405,0)),"Código não cadastrado"))</f>
        <v/>
      </c>
      <c r="F605" s="17" t="n"/>
      <c r="G605" s="17" t="n"/>
      <c r="H605" s="17" t="n"/>
      <c r="I605" s="18">
        <f>IF(OR(F605="",G605=""),"",G605-F605)</f>
        <v/>
      </c>
      <c r="J605" s="18">
        <f>IF(OR(F605="",G605=""),"",MAX(0,IF(H605&lt;&gt;"",H605,TODAY())-G605))</f>
        <v/>
      </c>
      <c r="K605" s="19" t="n"/>
      <c r="L605" s="19">
        <f>IF(J605="","",J605*IFERROR(INDEX(Equipamentos!$D$6:$D$405,MATCH($D605,Equipamentos!$A$6:$A$405,0)),0))</f>
        <v/>
      </c>
      <c r="M605" s="19" t="n"/>
      <c r="N605" s="16" t="n"/>
      <c r="O605" s="19" t="n"/>
      <c r="P605" s="19">
        <f>IF($A605="","",N(K605)+N(L605)+N(M605))</f>
        <v/>
      </c>
      <c r="Q605" s="19">
        <f>IF($A605="","",P605-N(O605))</f>
        <v/>
      </c>
      <c r="R605" s="16">
        <f>IF(OR($A605="",F605=""),"",IF(H605&lt;&gt;"",IF(Q605&gt;0,"DEVOLVIDO, A RECEBER","ENCERRADO"),IF(G605="","EM LOCAÇÃO",IF(TODAY()&gt;G605,"ATRASADO",IF(G605-TODAY()&lt;=3,"DEVOLVE EM 3 DIAS","EM LOCAÇÃO")))))</f>
        <v/>
      </c>
      <c r="S605" s="16" t="n"/>
    </row>
    <row r="606">
      <c r="A606" s="16" t="n"/>
      <c r="B606" s="16" t="n"/>
      <c r="C606" s="16" t="n"/>
      <c r="D606" s="16" t="n"/>
      <c r="E606" s="16">
        <f>IF($D606="","",IFERROR(INDEX(Equipamentos!$B$6:$B$405,MATCH($D606,Equipamentos!$A$6:$A$405,0)),"Código não cadastrado"))</f>
        <v/>
      </c>
      <c r="F606" s="17" t="n"/>
      <c r="G606" s="17" t="n"/>
      <c r="H606" s="17" t="n"/>
      <c r="I606" s="18">
        <f>IF(OR(F606="",G606=""),"",G606-F606)</f>
        <v/>
      </c>
      <c r="J606" s="18">
        <f>IF(OR(F606="",G606=""),"",MAX(0,IF(H606&lt;&gt;"",H606,TODAY())-G606))</f>
        <v/>
      </c>
      <c r="K606" s="19" t="n"/>
      <c r="L606" s="19">
        <f>IF(J606="","",J606*IFERROR(INDEX(Equipamentos!$D$6:$D$405,MATCH($D606,Equipamentos!$A$6:$A$405,0)),0))</f>
        <v/>
      </c>
      <c r="M606" s="19" t="n"/>
      <c r="N606" s="16" t="n"/>
      <c r="O606" s="19" t="n"/>
      <c r="P606" s="19">
        <f>IF($A606="","",N(K606)+N(L606)+N(M606))</f>
        <v/>
      </c>
      <c r="Q606" s="19">
        <f>IF($A606="","",P606-N(O606))</f>
        <v/>
      </c>
      <c r="R606" s="16">
        <f>IF(OR($A606="",F606=""),"",IF(H606&lt;&gt;"",IF(Q606&gt;0,"DEVOLVIDO, A RECEBER","ENCERRADO"),IF(G606="","EM LOCAÇÃO",IF(TODAY()&gt;G606,"ATRASADO",IF(G606-TODAY()&lt;=3,"DEVOLVE EM 3 DIAS","EM LOCAÇÃO")))))</f>
        <v/>
      </c>
      <c r="S606" s="16" t="n"/>
    </row>
    <row r="607">
      <c r="A607" s="16" t="n"/>
      <c r="B607" s="16" t="n"/>
      <c r="C607" s="16" t="n"/>
      <c r="D607" s="16" t="n"/>
      <c r="E607" s="16">
        <f>IF($D607="","",IFERROR(INDEX(Equipamentos!$B$6:$B$405,MATCH($D607,Equipamentos!$A$6:$A$405,0)),"Código não cadastrado"))</f>
        <v/>
      </c>
      <c r="F607" s="17" t="n"/>
      <c r="G607" s="17" t="n"/>
      <c r="H607" s="17" t="n"/>
      <c r="I607" s="18">
        <f>IF(OR(F607="",G607=""),"",G607-F607)</f>
        <v/>
      </c>
      <c r="J607" s="18">
        <f>IF(OR(F607="",G607=""),"",MAX(0,IF(H607&lt;&gt;"",H607,TODAY())-G607))</f>
        <v/>
      </c>
      <c r="K607" s="19" t="n"/>
      <c r="L607" s="19">
        <f>IF(J607="","",J607*IFERROR(INDEX(Equipamentos!$D$6:$D$405,MATCH($D607,Equipamentos!$A$6:$A$405,0)),0))</f>
        <v/>
      </c>
      <c r="M607" s="19" t="n"/>
      <c r="N607" s="16" t="n"/>
      <c r="O607" s="19" t="n"/>
      <c r="P607" s="19">
        <f>IF($A607="","",N(K607)+N(L607)+N(M607))</f>
        <v/>
      </c>
      <c r="Q607" s="19">
        <f>IF($A607="","",P607-N(O607))</f>
        <v/>
      </c>
      <c r="R607" s="16">
        <f>IF(OR($A607="",F607=""),"",IF(H607&lt;&gt;"",IF(Q607&gt;0,"DEVOLVIDO, A RECEBER","ENCERRADO"),IF(G607="","EM LOCAÇÃO",IF(TODAY()&gt;G607,"ATRASADO",IF(G607-TODAY()&lt;=3,"DEVOLVE EM 3 DIAS","EM LOCAÇÃO")))))</f>
        <v/>
      </c>
      <c r="S607" s="16" t="n"/>
    </row>
    <row r="608">
      <c r="A608" s="16" t="n"/>
      <c r="B608" s="16" t="n"/>
      <c r="C608" s="16" t="n"/>
      <c r="D608" s="16" t="n"/>
      <c r="E608" s="16">
        <f>IF($D608="","",IFERROR(INDEX(Equipamentos!$B$6:$B$405,MATCH($D608,Equipamentos!$A$6:$A$405,0)),"Código não cadastrado"))</f>
        <v/>
      </c>
      <c r="F608" s="17" t="n"/>
      <c r="G608" s="17" t="n"/>
      <c r="H608" s="17" t="n"/>
      <c r="I608" s="18">
        <f>IF(OR(F608="",G608=""),"",G608-F608)</f>
        <v/>
      </c>
      <c r="J608" s="18">
        <f>IF(OR(F608="",G608=""),"",MAX(0,IF(H608&lt;&gt;"",H608,TODAY())-G608))</f>
        <v/>
      </c>
      <c r="K608" s="19" t="n"/>
      <c r="L608" s="19">
        <f>IF(J608="","",J608*IFERROR(INDEX(Equipamentos!$D$6:$D$405,MATCH($D608,Equipamentos!$A$6:$A$405,0)),0))</f>
        <v/>
      </c>
      <c r="M608" s="19" t="n"/>
      <c r="N608" s="16" t="n"/>
      <c r="O608" s="19" t="n"/>
      <c r="P608" s="19">
        <f>IF($A608="","",N(K608)+N(L608)+N(M608))</f>
        <v/>
      </c>
      <c r="Q608" s="19">
        <f>IF($A608="","",P608-N(O608))</f>
        <v/>
      </c>
      <c r="R608" s="16">
        <f>IF(OR($A608="",F608=""),"",IF(H608&lt;&gt;"",IF(Q608&gt;0,"DEVOLVIDO, A RECEBER","ENCERRADO"),IF(G608="","EM LOCAÇÃO",IF(TODAY()&gt;G608,"ATRASADO",IF(G608-TODAY()&lt;=3,"DEVOLVE EM 3 DIAS","EM LOCAÇÃO")))))</f>
        <v/>
      </c>
      <c r="S608" s="16" t="n"/>
    </row>
    <row r="609">
      <c r="A609" s="16" t="n"/>
      <c r="B609" s="16" t="n"/>
      <c r="C609" s="16" t="n"/>
      <c r="D609" s="16" t="n"/>
      <c r="E609" s="16">
        <f>IF($D609="","",IFERROR(INDEX(Equipamentos!$B$6:$B$405,MATCH($D609,Equipamentos!$A$6:$A$405,0)),"Código não cadastrado"))</f>
        <v/>
      </c>
      <c r="F609" s="17" t="n"/>
      <c r="G609" s="17" t="n"/>
      <c r="H609" s="17" t="n"/>
      <c r="I609" s="18">
        <f>IF(OR(F609="",G609=""),"",G609-F609)</f>
        <v/>
      </c>
      <c r="J609" s="18">
        <f>IF(OR(F609="",G609=""),"",MAX(0,IF(H609&lt;&gt;"",H609,TODAY())-G609))</f>
        <v/>
      </c>
      <c r="K609" s="19" t="n"/>
      <c r="L609" s="19">
        <f>IF(J609="","",J609*IFERROR(INDEX(Equipamentos!$D$6:$D$405,MATCH($D609,Equipamentos!$A$6:$A$405,0)),0))</f>
        <v/>
      </c>
      <c r="M609" s="19" t="n"/>
      <c r="N609" s="16" t="n"/>
      <c r="O609" s="19" t="n"/>
      <c r="P609" s="19">
        <f>IF($A609="","",N(K609)+N(L609)+N(M609))</f>
        <v/>
      </c>
      <c r="Q609" s="19">
        <f>IF($A609="","",P609-N(O609))</f>
        <v/>
      </c>
      <c r="R609" s="16">
        <f>IF(OR($A609="",F609=""),"",IF(H609&lt;&gt;"",IF(Q609&gt;0,"DEVOLVIDO, A RECEBER","ENCERRADO"),IF(G609="","EM LOCAÇÃO",IF(TODAY()&gt;G609,"ATRASADO",IF(G609-TODAY()&lt;=3,"DEVOLVE EM 3 DIAS","EM LOCAÇÃO")))))</f>
        <v/>
      </c>
      <c r="S609" s="16" t="n"/>
    </row>
    <row r="610">
      <c r="A610" s="16" t="n"/>
      <c r="B610" s="16" t="n"/>
      <c r="C610" s="16" t="n"/>
      <c r="D610" s="16" t="n"/>
      <c r="E610" s="16">
        <f>IF($D610="","",IFERROR(INDEX(Equipamentos!$B$6:$B$405,MATCH($D610,Equipamentos!$A$6:$A$405,0)),"Código não cadastrado"))</f>
        <v/>
      </c>
      <c r="F610" s="17" t="n"/>
      <c r="G610" s="17" t="n"/>
      <c r="H610" s="17" t="n"/>
      <c r="I610" s="18">
        <f>IF(OR(F610="",G610=""),"",G610-F610)</f>
        <v/>
      </c>
      <c r="J610" s="18">
        <f>IF(OR(F610="",G610=""),"",MAX(0,IF(H610&lt;&gt;"",H610,TODAY())-G610))</f>
        <v/>
      </c>
      <c r="K610" s="19" t="n"/>
      <c r="L610" s="19">
        <f>IF(J610="","",J610*IFERROR(INDEX(Equipamentos!$D$6:$D$405,MATCH($D610,Equipamentos!$A$6:$A$405,0)),0))</f>
        <v/>
      </c>
      <c r="M610" s="19" t="n"/>
      <c r="N610" s="16" t="n"/>
      <c r="O610" s="19" t="n"/>
      <c r="P610" s="19">
        <f>IF($A610="","",N(K610)+N(L610)+N(M610))</f>
        <v/>
      </c>
      <c r="Q610" s="19">
        <f>IF($A610="","",P610-N(O610))</f>
        <v/>
      </c>
      <c r="R610" s="16">
        <f>IF(OR($A610="",F610=""),"",IF(H610&lt;&gt;"",IF(Q610&gt;0,"DEVOLVIDO, A RECEBER","ENCERRADO"),IF(G610="","EM LOCAÇÃO",IF(TODAY()&gt;G610,"ATRASADO",IF(G610-TODAY()&lt;=3,"DEVOLVE EM 3 DIAS","EM LOCAÇÃO")))))</f>
        <v/>
      </c>
      <c r="S610" s="16" t="n"/>
    </row>
    <row r="611">
      <c r="A611" s="16" t="n"/>
      <c r="B611" s="16" t="n"/>
      <c r="C611" s="16" t="n"/>
      <c r="D611" s="16" t="n"/>
      <c r="E611" s="16">
        <f>IF($D611="","",IFERROR(INDEX(Equipamentos!$B$6:$B$405,MATCH($D611,Equipamentos!$A$6:$A$405,0)),"Código não cadastrado"))</f>
        <v/>
      </c>
      <c r="F611" s="17" t="n"/>
      <c r="G611" s="17" t="n"/>
      <c r="H611" s="17" t="n"/>
      <c r="I611" s="18">
        <f>IF(OR(F611="",G611=""),"",G611-F611)</f>
        <v/>
      </c>
      <c r="J611" s="18">
        <f>IF(OR(F611="",G611=""),"",MAX(0,IF(H611&lt;&gt;"",H611,TODAY())-G611))</f>
        <v/>
      </c>
      <c r="K611" s="19" t="n"/>
      <c r="L611" s="19">
        <f>IF(J611="","",J611*IFERROR(INDEX(Equipamentos!$D$6:$D$405,MATCH($D611,Equipamentos!$A$6:$A$405,0)),0))</f>
        <v/>
      </c>
      <c r="M611" s="19" t="n"/>
      <c r="N611" s="16" t="n"/>
      <c r="O611" s="19" t="n"/>
      <c r="P611" s="19">
        <f>IF($A611="","",N(K611)+N(L611)+N(M611))</f>
        <v/>
      </c>
      <c r="Q611" s="19">
        <f>IF($A611="","",P611-N(O611))</f>
        <v/>
      </c>
      <c r="R611" s="16">
        <f>IF(OR($A611="",F611=""),"",IF(H611&lt;&gt;"",IF(Q611&gt;0,"DEVOLVIDO, A RECEBER","ENCERRADO"),IF(G611="","EM LOCAÇÃO",IF(TODAY()&gt;G611,"ATRASADO",IF(G611-TODAY()&lt;=3,"DEVOLVE EM 3 DIAS","EM LOCAÇÃO")))))</f>
        <v/>
      </c>
      <c r="S611" s="16" t="n"/>
    </row>
    <row r="612">
      <c r="A612" s="16" t="n"/>
      <c r="B612" s="16" t="n"/>
      <c r="C612" s="16" t="n"/>
      <c r="D612" s="16" t="n"/>
      <c r="E612" s="16">
        <f>IF($D612="","",IFERROR(INDEX(Equipamentos!$B$6:$B$405,MATCH($D612,Equipamentos!$A$6:$A$405,0)),"Código não cadastrado"))</f>
        <v/>
      </c>
      <c r="F612" s="17" t="n"/>
      <c r="G612" s="17" t="n"/>
      <c r="H612" s="17" t="n"/>
      <c r="I612" s="18">
        <f>IF(OR(F612="",G612=""),"",G612-F612)</f>
        <v/>
      </c>
      <c r="J612" s="18">
        <f>IF(OR(F612="",G612=""),"",MAX(0,IF(H612&lt;&gt;"",H612,TODAY())-G612))</f>
        <v/>
      </c>
      <c r="K612" s="19" t="n"/>
      <c r="L612" s="19">
        <f>IF(J612="","",J612*IFERROR(INDEX(Equipamentos!$D$6:$D$405,MATCH($D612,Equipamentos!$A$6:$A$405,0)),0))</f>
        <v/>
      </c>
      <c r="M612" s="19" t="n"/>
      <c r="N612" s="16" t="n"/>
      <c r="O612" s="19" t="n"/>
      <c r="P612" s="19">
        <f>IF($A612="","",N(K612)+N(L612)+N(M612))</f>
        <v/>
      </c>
      <c r="Q612" s="19">
        <f>IF($A612="","",P612-N(O612))</f>
        <v/>
      </c>
      <c r="R612" s="16">
        <f>IF(OR($A612="",F612=""),"",IF(H612&lt;&gt;"",IF(Q612&gt;0,"DEVOLVIDO, A RECEBER","ENCERRADO"),IF(G612="","EM LOCAÇÃO",IF(TODAY()&gt;G612,"ATRASADO",IF(G612-TODAY()&lt;=3,"DEVOLVE EM 3 DIAS","EM LOCAÇÃO")))))</f>
        <v/>
      </c>
      <c r="S612" s="16" t="n"/>
    </row>
    <row r="613">
      <c r="A613" s="16" t="n"/>
      <c r="B613" s="16" t="n"/>
      <c r="C613" s="16" t="n"/>
      <c r="D613" s="16" t="n"/>
      <c r="E613" s="16">
        <f>IF($D613="","",IFERROR(INDEX(Equipamentos!$B$6:$B$405,MATCH($D613,Equipamentos!$A$6:$A$405,0)),"Código não cadastrado"))</f>
        <v/>
      </c>
      <c r="F613" s="17" t="n"/>
      <c r="G613" s="17" t="n"/>
      <c r="H613" s="17" t="n"/>
      <c r="I613" s="18">
        <f>IF(OR(F613="",G613=""),"",G613-F613)</f>
        <v/>
      </c>
      <c r="J613" s="18">
        <f>IF(OR(F613="",G613=""),"",MAX(0,IF(H613&lt;&gt;"",H613,TODAY())-G613))</f>
        <v/>
      </c>
      <c r="K613" s="19" t="n"/>
      <c r="L613" s="19">
        <f>IF(J613="","",J613*IFERROR(INDEX(Equipamentos!$D$6:$D$405,MATCH($D613,Equipamentos!$A$6:$A$405,0)),0))</f>
        <v/>
      </c>
      <c r="M613" s="19" t="n"/>
      <c r="N613" s="16" t="n"/>
      <c r="O613" s="19" t="n"/>
      <c r="P613" s="19">
        <f>IF($A613="","",N(K613)+N(L613)+N(M613))</f>
        <v/>
      </c>
      <c r="Q613" s="19">
        <f>IF($A613="","",P613-N(O613))</f>
        <v/>
      </c>
      <c r="R613" s="16">
        <f>IF(OR($A613="",F613=""),"",IF(H613&lt;&gt;"",IF(Q613&gt;0,"DEVOLVIDO, A RECEBER","ENCERRADO"),IF(G613="","EM LOCAÇÃO",IF(TODAY()&gt;G613,"ATRASADO",IF(G613-TODAY()&lt;=3,"DEVOLVE EM 3 DIAS","EM LOCAÇÃO")))))</f>
        <v/>
      </c>
      <c r="S613" s="16" t="n"/>
    </row>
    <row r="614">
      <c r="A614" s="16" t="n"/>
      <c r="B614" s="16" t="n"/>
      <c r="C614" s="16" t="n"/>
      <c r="D614" s="16" t="n"/>
      <c r="E614" s="16">
        <f>IF($D614="","",IFERROR(INDEX(Equipamentos!$B$6:$B$405,MATCH($D614,Equipamentos!$A$6:$A$405,0)),"Código não cadastrado"))</f>
        <v/>
      </c>
      <c r="F614" s="17" t="n"/>
      <c r="G614" s="17" t="n"/>
      <c r="H614" s="17" t="n"/>
      <c r="I614" s="18">
        <f>IF(OR(F614="",G614=""),"",G614-F614)</f>
        <v/>
      </c>
      <c r="J614" s="18">
        <f>IF(OR(F614="",G614=""),"",MAX(0,IF(H614&lt;&gt;"",H614,TODAY())-G614))</f>
        <v/>
      </c>
      <c r="K614" s="19" t="n"/>
      <c r="L614" s="19">
        <f>IF(J614="","",J614*IFERROR(INDEX(Equipamentos!$D$6:$D$405,MATCH($D614,Equipamentos!$A$6:$A$405,0)),0))</f>
        <v/>
      </c>
      <c r="M614" s="19" t="n"/>
      <c r="N614" s="16" t="n"/>
      <c r="O614" s="19" t="n"/>
      <c r="P614" s="19">
        <f>IF($A614="","",N(K614)+N(L614)+N(M614))</f>
        <v/>
      </c>
      <c r="Q614" s="19">
        <f>IF($A614="","",P614-N(O614))</f>
        <v/>
      </c>
      <c r="R614" s="16">
        <f>IF(OR($A614="",F614=""),"",IF(H614&lt;&gt;"",IF(Q614&gt;0,"DEVOLVIDO, A RECEBER","ENCERRADO"),IF(G614="","EM LOCAÇÃO",IF(TODAY()&gt;G614,"ATRASADO",IF(G614-TODAY()&lt;=3,"DEVOLVE EM 3 DIAS","EM LOCAÇÃO")))))</f>
        <v/>
      </c>
      <c r="S614" s="16" t="n"/>
    </row>
    <row r="615">
      <c r="A615" s="16" t="n"/>
      <c r="B615" s="16" t="n"/>
      <c r="C615" s="16" t="n"/>
      <c r="D615" s="16" t="n"/>
      <c r="E615" s="16">
        <f>IF($D615="","",IFERROR(INDEX(Equipamentos!$B$6:$B$405,MATCH($D615,Equipamentos!$A$6:$A$405,0)),"Código não cadastrado"))</f>
        <v/>
      </c>
      <c r="F615" s="17" t="n"/>
      <c r="G615" s="17" t="n"/>
      <c r="H615" s="17" t="n"/>
      <c r="I615" s="18">
        <f>IF(OR(F615="",G615=""),"",G615-F615)</f>
        <v/>
      </c>
      <c r="J615" s="18">
        <f>IF(OR(F615="",G615=""),"",MAX(0,IF(H615&lt;&gt;"",H615,TODAY())-G615))</f>
        <v/>
      </c>
      <c r="K615" s="19" t="n"/>
      <c r="L615" s="19">
        <f>IF(J615="","",J615*IFERROR(INDEX(Equipamentos!$D$6:$D$405,MATCH($D615,Equipamentos!$A$6:$A$405,0)),0))</f>
        <v/>
      </c>
      <c r="M615" s="19" t="n"/>
      <c r="N615" s="16" t="n"/>
      <c r="O615" s="19" t="n"/>
      <c r="P615" s="19">
        <f>IF($A615="","",N(K615)+N(L615)+N(M615))</f>
        <v/>
      </c>
      <c r="Q615" s="19">
        <f>IF($A615="","",P615-N(O615))</f>
        <v/>
      </c>
      <c r="R615" s="16">
        <f>IF(OR($A615="",F615=""),"",IF(H615&lt;&gt;"",IF(Q615&gt;0,"DEVOLVIDO, A RECEBER","ENCERRADO"),IF(G615="","EM LOCAÇÃO",IF(TODAY()&gt;G615,"ATRASADO",IF(G615-TODAY()&lt;=3,"DEVOLVE EM 3 DIAS","EM LOCAÇÃO")))))</f>
        <v/>
      </c>
      <c r="S615" s="16" t="n"/>
    </row>
    <row r="616">
      <c r="A616" s="16" t="n"/>
      <c r="B616" s="16" t="n"/>
      <c r="C616" s="16" t="n"/>
      <c r="D616" s="16" t="n"/>
      <c r="E616" s="16">
        <f>IF($D616="","",IFERROR(INDEX(Equipamentos!$B$6:$B$405,MATCH($D616,Equipamentos!$A$6:$A$405,0)),"Código não cadastrado"))</f>
        <v/>
      </c>
      <c r="F616" s="17" t="n"/>
      <c r="G616" s="17" t="n"/>
      <c r="H616" s="17" t="n"/>
      <c r="I616" s="18">
        <f>IF(OR(F616="",G616=""),"",G616-F616)</f>
        <v/>
      </c>
      <c r="J616" s="18">
        <f>IF(OR(F616="",G616=""),"",MAX(0,IF(H616&lt;&gt;"",H616,TODAY())-G616))</f>
        <v/>
      </c>
      <c r="K616" s="19" t="n"/>
      <c r="L616" s="19">
        <f>IF(J616="","",J616*IFERROR(INDEX(Equipamentos!$D$6:$D$405,MATCH($D616,Equipamentos!$A$6:$A$405,0)),0))</f>
        <v/>
      </c>
      <c r="M616" s="19" t="n"/>
      <c r="N616" s="16" t="n"/>
      <c r="O616" s="19" t="n"/>
      <c r="P616" s="19">
        <f>IF($A616="","",N(K616)+N(L616)+N(M616))</f>
        <v/>
      </c>
      <c r="Q616" s="19">
        <f>IF($A616="","",P616-N(O616))</f>
        <v/>
      </c>
      <c r="R616" s="16">
        <f>IF(OR($A616="",F616=""),"",IF(H616&lt;&gt;"",IF(Q616&gt;0,"DEVOLVIDO, A RECEBER","ENCERRADO"),IF(G616="","EM LOCAÇÃO",IF(TODAY()&gt;G616,"ATRASADO",IF(G616-TODAY()&lt;=3,"DEVOLVE EM 3 DIAS","EM LOCAÇÃO")))))</f>
        <v/>
      </c>
      <c r="S616" s="16" t="n"/>
    </row>
    <row r="617">
      <c r="A617" s="16" t="n"/>
      <c r="B617" s="16" t="n"/>
      <c r="C617" s="16" t="n"/>
      <c r="D617" s="16" t="n"/>
      <c r="E617" s="16">
        <f>IF($D617="","",IFERROR(INDEX(Equipamentos!$B$6:$B$405,MATCH($D617,Equipamentos!$A$6:$A$405,0)),"Código não cadastrado"))</f>
        <v/>
      </c>
      <c r="F617" s="17" t="n"/>
      <c r="G617" s="17" t="n"/>
      <c r="H617" s="17" t="n"/>
      <c r="I617" s="18">
        <f>IF(OR(F617="",G617=""),"",G617-F617)</f>
        <v/>
      </c>
      <c r="J617" s="18">
        <f>IF(OR(F617="",G617=""),"",MAX(0,IF(H617&lt;&gt;"",H617,TODAY())-G617))</f>
        <v/>
      </c>
      <c r="K617" s="19" t="n"/>
      <c r="L617" s="19">
        <f>IF(J617="","",J617*IFERROR(INDEX(Equipamentos!$D$6:$D$405,MATCH($D617,Equipamentos!$A$6:$A$405,0)),0))</f>
        <v/>
      </c>
      <c r="M617" s="19" t="n"/>
      <c r="N617" s="16" t="n"/>
      <c r="O617" s="19" t="n"/>
      <c r="P617" s="19">
        <f>IF($A617="","",N(K617)+N(L617)+N(M617))</f>
        <v/>
      </c>
      <c r="Q617" s="19">
        <f>IF($A617="","",P617-N(O617))</f>
        <v/>
      </c>
      <c r="R617" s="16">
        <f>IF(OR($A617="",F617=""),"",IF(H617&lt;&gt;"",IF(Q617&gt;0,"DEVOLVIDO, A RECEBER","ENCERRADO"),IF(G617="","EM LOCAÇÃO",IF(TODAY()&gt;G617,"ATRASADO",IF(G617-TODAY()&lt;=3,"DEVOLVE EM 3 DIAS","EM LOCAÇÃO")))))</f>
        <v/>
      </c>
      <c r="S617" s="16" t="n"/>
    </row>
    <row r="618">
      <c r="A618" s="16" t="n"/>
      <c r="B618" s="16" t="n"/>
      <c r="C618" s="16" t="n"/>
      <c r="D618" s="16" t="n"/>
      <c r="E618" s="16">
        <f>IF($D618="","",IFERROR(INDEX(Equipamentos!$B$6:$B$405,MATCH($D618,Equipamentos!$A$6:$A$405,0)),"Código não cadastrado"))</f>
        <v/>
      </c>
      <c r="F618" s="17" t="n"/>
      <c r="G618" s="17" t="n"/>
      <c r="H618" s="17" t="n"/>
      <c r="I618" s="18">
        <f>IF(OR(F618="",G618=""),"",G618-F618)</f>
        <v/>
      </c>
      <c r="J618" s="18">
        <f>IF(OR(F618="",G618=""),"",MAX(0,IF(H618&lt;&gt;"",H618,TODAY())-G618))</f>
        <v/>
      </c>
      <c r="K618" s="19" t="n"/>
      <c r="L618" s="19">
        <f>IF(J618="","",J618*IFERROR(INDEX(Equipamentos!$D$6:$D$405,MATCH($D618,Equipamentos!$A$6:$A$405,0)),0))</f>
        <v/>
      </c>
      <c r="M618" s="19" t="n"/>
      <c r="N618" s="16" t="n"/>
      <c r="O618" s="19" t="n"/>
      <c r="P618" s="19">
        <f>IF($A618="","",N(K618)+N(L618)+N(M618))</f>
        <v/>
      </c>
      <c r="Q618" s="19">
        <f>IF($A618="","",P618-N(O618))</f>
        <v/>
      </c>
      <c r="R618" s="16">
        <f>IF(OR($A618="",F618=""),"",IF(H618&lt;&gt;"",IF(Q618&gt;0,"DEVOLVIDO, A RECEBER","ENCERRADO"),IF(G618="","EM LOCAÇÃO",IF(TODAY()&gt;G618,"ATRASADO",IF(G618-TODAY()&lt;=3,"DEVOLVE EM 3 DIAS","EM LOCAÇÃO")))))</f>
        <v/>
      </c>
      <c r="S618" s="16" t="n"/>
    </row>
    <row r="619">
      <c r="A619" s="16" t="n"/>
      <c r="B619" s="16" t="n"/>
      <c r="C619" s="16" t="n"/>
      <c r="D619" s="16" t="n"/>
      <c r="E619" s="16">
        <f>IF($D619="","",IFERROR(INDEX(Equipamentos!$B$6:$B$405,MATCH($D619,Equipamentos!$A$6:$A$405,0)),"Código não cadastrado"))</f>
        <v/>
      </c>
      <c r="F619" s="17" t="n"/>
      <c r="G619" s="17" t="n"/>
      <c r="H619" s="17" t="n"/>
      <c r="I619" s="18">
        <f>IF(OR(F619="",G619=""),"",G619-F619)</f>
        <v/>
      </c>
      <c r="J619" s="18">
        <f>IF(OR(F619="",G619=""),"",MAX(0,IF(H619&lt;&gt;"",H619,TODAY())-G619))</f>
        <v/>
      </c>
      <c r="K619" s="19" t="n"/>
      <c r="L619" s="19">
        <f>IF(J619="","",J619*IFERROR(INDEX(Equipamentos!$D$6:$D$405,MATCH($D619,Equipamentos!$A$6:$A$405,0)),0))</f>
        <v/>
      </c>
      <c r="M619" s="19" t="n"/>
      <c r="N619" s="16" t="n"/>
      <c r="O619" s="19" t="n"/>
      <c r="P619" s="19">
        <f>IF($A619="","",N(K619)+N(L619)+N(M619))</f>
        <v/>
      </c>
      <c r="Q619" s="19">
        <f>IF($A619="","",P619-N(O619))</f>
        <v/>
      </c>
      <c r="R619" s="16">
        <f>IF(OR($A619="",F619=""),"",IF(H619&lt;&gt;"",IF(Q619&gt;0,"DEVOLVIDO, A RECEBER","ENCERRADO"),IF(G619="","EM LOCAÇÃO",IF(TODAY()&gt;G619,"ATRASADO",IF(G619-TODAY()&lt;=3,"DEVOLVE EM 3 DIAS","EM LOCAÇÃO")))))</f>
        <v/>
      </c>
      <c r="S619" s="16" t="n"/>
    </row>
    <row r="620">
      <c r="A620" s="16" t="n"/>
      <c r="B620" s="16" t="n"/>
      <c r="C620" s="16" t="n"/>
      <c r="D620" s="16" t="n"/>
      <c r="E620" s="16">
        <f>IF($D620="","",IFERROR(INDEX(Equipamentos!$B$6:$B$405,MATCH($D620,Equipamentos!$A$6:$A$405,0)),"Código não cadastrado"))</f>
        <v/>
      </c>
      <c r="F620" s="17" t="n"/>
      <c r="G620" s="17" t="n"/>
      <c r="H620" s="17" t="n"/>
      <c r="I620" s="18">
        <f>IF(OR(F620="",G620=""),"",G620-F620)</f>
        <v/>
      </c>
      <c r="J620" s="18">
        <f>IF(OR(F620="",G620=""),"",MAX(0,IF(H620&lt;&gt;"",H620,TODAY())-G620))</f>
        <v/>
      </c>
      <c r="K620" s="19" t="n"/>
      <c r="L620" s="19">
        <f>IF(J620="","",J620*IFERROR(INDEX(Equipamentos!$D$6:$D$405,MATCH($D620,Equipamentos!$A$6:$A$405,0)),0))</f>
        <v/>
      </c>
      <c r="M620" s="19" t="n"/>
      <c r="N620" s="16" t="n"/>
      <c r="O620" s="19" t="n"/>
      <c r="P620" s="19">
        <f>IF($A620="","",N(K620)+N(L620)+N(M620))</f>
        <v/>
      </c>
      <c r="Q620" s="19">
        <f>IF($A620="","",P620-N(O620))</f>
        <v/>
      </c>
      <c r="R620" s="16">
        <f>IF(OR($A620="",F620=""),"",IF(H620&lt;&gt;"",IF(Q620&gt;0,"DEVOLVIDO, A RECEBER","ENCERRADO"),IF(G620="","EM LOCAÇÃO",IF(TODAY()&gt;G620,"ATRASADO",IF(G620-TODAY()&lt;=3,"DEVOLVE EM 3 DIAS","EM LOCAÇÃO")))))</f>
        <v/>
      </c>
      <c r="S620" s="16" t="n"/>
    </row>
    <row r="621">
      <c r="A621" s="16" t="n"/>
      <c r="B621" s="16" t="n"/>
      <c r="C621" s="16" t="n"/>
      <c r="D621" s="16" t="n"/>
      <c r="E621" s="16">
        <f>IF($D621="","",IFERROR(INDEX(Equipamentos!$B$6:$B$405,MATCH($D621,Equipamentos!$A$6:$A$405,0)),"Código não cadastrado"))</f>
        <v/>
      </c>
      <c r="F621" s="17" t="n"/>
      <c r="G621" s="17" t="n"/>
      <c r="H621" s="17" t="n"/>
      <c r="I621" s="18">
        <f>IF(OR(F621="",G621=""),"",G621-F621)</f>
        <v/>
      </c>
      <c r="J621" s="18">
        <f>IF(OR(F621="",G621=""),"",MAX(0,IF(H621&lt;&gt;"",H621,TODAY())-G621))</f>
        <v/>
      </c>
      <c r="K621" s="19" t="n"/>
      <c r="L621" s="19">
        <f>IF(J621="","",J621*IFERROR(INDEX(Equipamentos!$D$6:$D$405,MATCH($D621,Equipamentos!$A$6:$A$405,0)),0))</f>
        <v/>
      </c>
      <c r="M621" s="19" t="n"/>
      <c r="N621" s="16" t="n"/>
      <c r="O621" s="19" t="n"/>
      <c r="P621" s="19">
        <f>IF($A621="","",N(K621)+N(L621)+N(M621))</f>
        <v/>
      </c>
      <c r="Q621" s="19">
        <f>IF($A621="","",P621-N(O621))</f>
        <v/>
      </c>
      <c r="R621" s="16">
        <f>IF(OR($A621="",F621=""),"",IF(H621&lt;&gt;"",IF(Q621&gt;0,"DEVOLVIDO, A RECEBER","ENCERRADO"),IF(G621="","EM LOCAÇÃO",IF(TODAY()&gt;G621,"ATRASADO",IF(G621-TODAY()&lt;=3,"DEVOLVE EM 3 DIAS","EM LOCAÇÃO")))))</f>
        <v/>
      </c>
      <c r="S621" s="16" t="n"/>
    </row>
    <row r="622">
      <c r="A622" s="16" t="n"/>
      <c r="B622" s="16" t="n"/>
      <c r="C622" s="16" t="n"/>
      <c r="D622" s="16" t="n"/>
      <c r="E622" s="16">
        <f>IF($D622="","",IFERROR(INDEX(Equipamentos!$B$6:$B$405,MATCH($D622,Equipamentos!$A$6:$A$405,0)),"Código não cadastrado"))</f>
        <v/>
      </c>
      <c r="F622" s="17" t="n"/>
      <c r="G622" s="17" t="n"/>
      <c r="H622" s="17" t="n"/>
      <c r="I622" s="18">
        <f>IF(OR(F622="",G622=""),"",G622-F622)</f>
        <v/>
      </c>
      <c r="J622" s="18">
        <f>IF(OR(F622="",G622=""),"",MAX(0,IF(H622&lt;&gt;"",H622,TODAY())-G622))</f>
        <v/>
      </c>
      <c r="K622" s="19" t="n"/>
      <c r="L622" s="19">
        <f>IF(J622="","",J622*IFERROR(INDEX(Equipamentos!$D$6:$D$405,MATCH($D622,Equipamentos!$A$6:$A$405,0)),0))</f>
        <v/>
      </c>
      <c r="M622" s="19" t="n"/>
      <c r="N622" s="16" t="n"/>
      <c r="O622" s="19" t="n"/>
      <c r="P622" s="19">
        <f>IF($A622="","",N(K622)+N(L622)+N(M622))</f>
        <v/>
      </c>
      <c r="Q622" s="19">
        <f>IF($A622="","",P622-N(O622))</f>
        <v/>
      </c>
      <c r="R622" s="16">
        <f>IF(OR($A622="",F622=""),"",IF(H622&lt;&gt;"",IF(Q622&gt;0,"DEVOLVIDO, A RECEBER","ENCERRADO"),IF(G622="","EM LOCAÇÃO",IF(TODAY()&gt;G622,"ATRASADO",IF(G622-TODAY()&lt;=3,"DEVOLVE EM 3 DIAS","EM LOCAÇÃO")))))</f>
        <v/>
      </c>
      <c r="S622" s="16" t="n"/>
    </row>
    <row r="623">
      <c r="A623" s="16" t="n"/>
      <c r="B623" s="16" t="n"/>
      <c r="C623" s="16" t="n"/>
      <c r="D623" s="16" t="n"/>
      <c r="E623" s="16">
        <f>IF($D623="","",IFERROR(INDEX(Equipamentos!$B$6:$B$405,MATCH($D623,Equipamentos!$A$6:$A$405,0)),"Código não cadastrado"))</f>
        <v/>
      </c>
      <c r="F623" s="17" t="n"/>
      <c r="G623" s="17" t="n"/>
      <c r="H623" s="17" t="n"/>
      <c r="I623" s="18">
        <f>IF(OR(F623="",G623=""),"",G623-F623)</f>
        <v/>
      </c>
      <c r="J623" s="18">
        <f>IF(OR(F623="",G623=""),"",MAX(0,IF(H623&lt;&gt;"",H623,TODAY())-G623))</f>
        <v/>
      </c>
      <c r="K623" s="19" t="n"/>
      <c r="L623" s="19">
        <f>IF(J623="","",J623*IFERROR(INDEX(Equipamentos!$D$6:$D$405,MATCH($D623,Equipamentos!$A$6:$A$405,0)),0))</f>
        <v/>
      </c>
      <c r="M623" s="19" t="n"/>
      <c r="N623" s="16" t="n"/>
      <c r="O623" s="19" t="n"/>
      <c r="P623" s="19">
        <f>IF($A623="","",N(K623)+N(L623)+N(M623))</f>
        <v/>
      </c>
      <c r="Q623" s="19">
        <f>IF($A623="","",P623-N(O623))</f>
        <v/>
      </c>
      <c r="R623" s="16">
        <f>IF(OR($A623="",F623=""),"",IF(H623&lt;&gt;"",IF(Q623&gt;0,"DEVOLVIDO, A RECEBER","ENCERRADO"),IF(G623="","EM LOCAÇÃO",IF(TODAY()&gt;G623,"ATRASADO",IF(G623-TODAY()&lt;=3,"DEVOLVE EM 3 DIAS","EM LOCAÇÃO")))))</f>
        <v/>
      </c>
      <c r="S623" s="16" t="n"/>
    </row>
    <row r="624">
      <c r="A624" s="16" t="n"/>
      <c r="B624" s="16" t="n"/>
      <c r="C624" s="16" t="n"/>
      <c r="D624" s="16" t="n"/>
      <c r="E624" s="16">
        <f>IF($D624="","",IFERROR(INDEX(Equipamentos!$B$6:$B$405,MATCH($D624,Equipamentos!$A$6:$A$405,0)),"Código não cadastrado"))</f>
        <v/>
      </c>
      <c r="F624" s="17" t="n"/>
      <c r="G624" s="17" t="n"/>
      <c r="H624" s="17" t="n"/>
      <c r="I624" s="18">
        <f>IF(OR(F624="",G624=""),"",G624-F624)</f>
        <v/>
      </c>
      <c r="J624" s="18">
        <f>IF(OR(F624="",G624=""),"",MAX(0,IF(H624&lt;&gt;"",H624,TODAY())-G624))</f>
        <v/>
      </c>
      <c r="K624" s="19" t="n"/>
      <c r="L624" s="19">
        <f>IF(J624="","",J624*IFERROR(INDEX(Equipamentos!$D$6:$D$405,MATCH($D624,Equipamentos!$A$6:$A$405,0)),0))</f>
        <v/>
      </c>
      <c r="M624" s="19" t="n"/>
      <c r="N624" s="16" t="n"/>
      <c r="O624" s="19" t="n"/>
      <c r="P624" s="19">
        <f>IF($A624="","",N(K624)+N(L624)+N(M624))</f>
        <v/>
      </c>
      <c r="Q624" s="19">
        <f>IF($A624="","",P624-N(O624))</f>
        <v/>
      </c>
      <c r="R624" s="16">
        <f>IF(OR($A624="",F624=""),"",IF(H624&lt;&gt;"",IF(Q624&gt;0,"DEVOLVIDO, A RECEBER","ENCERRADO"),IF(G624="","EM LOCAÇÃO",IF(TODAY()&gt;G624,"ATRASADO",IF(G624-TODAY()&lt;=3,"DEVOLVE EM 3 DIAS","EM LOCAÇÃO")))))</f>
        <v/>
      </c>
      <c r="S624" s="16" t="n"/>
    </row>
    <row r="625">
      <c r="A625" s="16" t="n"/>
      <c r="B625" s="16" t="n"/>
      <c r="C625" s="16" t="n"/>
      <c r="D625" s="16" t="n"/>
      <c r="E625" s="16">
        <f>IF($D625="","",IFERROR(INDEX(Equipamentos!$B$6:$B$405,MATCH($D625,Equipamentos!$A$6:$A$405,0)),"Código não cadastrado"))</f>
        <v/>
      </c>
      <c r="F625" s="17" t="n"/>
      <c r="G625" s="17" t="n"/>
      <c r="H625" s="17" t="n"/>
      <c r="I625" s="18">
        <f>IF(OR(F625="",G625=""),"",G625-F625)</f>
        <v/>
      </c>
      <c r="J625" s="18">
        <f>IF(OR(F625="",G625=""),"",MAX(0,IF(H625&lt;&gt;"",H625,TODAY())-G625))</f>
        <v/>
      </c>
      <c r="K625" s="19" t="n"/>
      <c r="L625" s="19">
        <f>IF(J625="","",J625*IFERROR(INDEX(Equipamentos!$D$6:$D$405,MATCH($D625,Equipamentos!$A$6:$A$405,0)),0))</f>
        <v/>
      </c>
      <c r="M625" s="19" t="n"/>
      <c r="N625" s="16" t="n"/>
      <c r="O625" s="19" t="n"/>
      <c r="P625" s="19">
        <f>IF($A625="","",N(K625)+N(L625)+N(M625))</f>
        <v/>
      </c>
      <c r="Q625" s="19">
        <f>IF($A625="","",P625-N(O625))</f>
        <v/>
      </c>
      <c r="R625" s="16">
        <f>IF(OR($A625="",F625=""),"",IF(H625&lt;&gt;"",IF(Q625&gt;0,"DEVOLVIDO, A RECEBER","ENCERRADO"),IF(G625="","EM LOCAÇÃO",IF(TODAY()&gt;G625,"ATRASADO",IF(G625-TODAY()&lt;=3,"DEVOLVE EM 3 DIAS","EM LOCAÇÃO")))))</f>
        <v/>
      </c>
      <c r="S625" s="16" t="n"/>
    </row>
    <row r="626">
      <c r="A626" s="16" t="n"/>
      <c r="B626" s="16" t="n"/>
      <c r="C626" s="16" t="n"/>
      <c r="D626" s="16" t="n"/>
      <c r="E626" s="16">
        <f>IF($D626="","",IFERROR(INDEX(Equipamentos!$B$6:$B$405,MATCH($D626,Equipamentos!$A$6:$A$405,0)),"Código não cadastrado"))</f>
        <v/>
      </c>
      <c r="F626" s="17" t="n"/>
      <c r="G626" s="17" t="n"/>
      <c r="H626" s="17" t="n"/>
      <c r="I626" s="18">
        <f>IF(OR(F626="",G626=""),"",G626-F626)</f>
        <v/>
      </c>
      <c r="J626" s="18">
        <f>IF(OR(F626="",G626=""),"",MAX(0,IF(H626&lt;&gt;"",H626,TODAY())-G626))</f>
        <v/>
      </c>
      <c r="K626" s="19" t="n"/>
      <c r="L626" s="19">
        <f>IF(J626="","",J626*IFERROR(INDEX(Equipamentos!$D$6:$D$405,MATCH($D626,Equipamentos!$A$6:$A$405,0)),0))</f>
        <v/>
      </c>
      <c r="M626" s="19" t="n"/>
      <c r="N626" s="16" t="n"/>
      <c r="O626" s="19" t="n"/>
      <c r="P626" s="19">
        <f>IF($A626="","",N(K626)+N(L626)+N(M626))</f>
        <v/>
      </c>
      <c r="Q626" s="19">
        <f>IF($A626="","",P626-N(O626))</f>
        <v/>
      </c>
      <c r="R626" s="16">
        <f>IF(OR($A626="",F626=""),"",IF(H626&lt;&gt;"",IF(Q626&gt;0,"DEVOLVIDO, A RECEBER","ENCERRADO"),IF(G626="","EM LOCAÇÃO",IF(TODAY()&gt;G626,"ATRASADO",IF(G626-TODAY()&lt;=3,"DEVOLVE EM 3 DIAS","EM LOCAÇÃO")))))</f>
        <v/>
      </c>
      <c r="S626" s="16" t="n"/>
    </row>
    <row r="627">
      <c r="A627" s="16" t="n"/>
      <c r="B627" s="16" t="n"/>
      <c r="C627" s="16" t="n"/>
      <c r="D627" s="16" t="n"/>
      <c r="E627" s="16">
        <f>IF($D627="","",IFERROR(INDEX(Equipamentos!$B$6:$B$405,MATCH($D627,Equipamentos!$A$6:$A$405,0)),"Código não cadastrado"))</f>
        <v/>
      </c>
      <c r="F627" s="17" t="n"/>
      <c r="G627" s="17" t="n"/>
      <c r="H627" s="17" t="n"/>
      <c r="I627" s="18">
        <f>IF(OR(F627="",G627=""),"",G627-F627)</f>
        <v/>
      </c>
      <c r="J627" s="18">
        <f>IF(OR(F627="",G627=""),"",MAX(0,IF(H627&lt;&gt;"",H627,TODAY())-G627))</f>
        <v/>
      </c>
      <c r="K627" s="19" t="n"/>
      <c r="L627" s="19">
        <f>IF(J627="","",J627*IFERROR(INDEX(Equipamentos!$D$6:$D$405,MATCH($D627,Equipamentos!$A$6:$A$405,0)),0))</f>
        <v/>
      </c>
      <c r="M627" s="19" t="n"/>
      <c r="N627" s="16" t="n"/>
      <c r="O627" s="19" t="n"/>
      <c r="P627" s="19">
        <f>IF($A627="","",N(K627)+N(L627)+N(M627))</f>
        <v/>
      </c>
      <c r="Q627" s="19">
        <f>IF($A627="","",P627-N(O627))</f>
        <v/>
      </c>
      <c r="R627" s="16">
        <f>IF(OR($A627="",F627=""),"",IF(H627&lt;&gt;"",IF(Q627&gt;0,"DEVOLVIDO, A RECEBER","ENCERRADO"),IF(G627="","EM LOCAÇÃO",IF(TODAY()&gt;G627,"ATRASADO",IF(G627-TODAY()&lt;=3,"DEVOLVE EM 3 DIAS","EM LOCAÇÃO")))))</f>
        <v/>
      </c>
      <c r="S627" s="16" t="n"/>
    </row>
    <row r="628">
      <c r="A628" s="16" t="n"/>
      <c r="B628" s="16" t="n"/>
      <c r="C628" s="16" t="n"/>
      <c r="D628" s="16" t="n"/>
      <c r="E628" s="16">
        <f>IF($D628="","",IFERROR(INDEX(Equipamentos!$B$6:$B$405,MATCH($D628,Equipamentos!$A$6:$A$405,0)),"Código não cadastrado"))</f>
        <v/>
      </c>
      <c r="F628" s="17" t="n"/>
      <c r="G628" s="17" t="n"/>
      <c r="H628" s="17" t="n"/>
      <c r="I628" s="18">
        <f>IF(OR(F628="",G628=""),"",G628-F628)</f>
        <v/>
      </c>
      <c r="J628" s="18">
        <f>IF(OR(F628="",G628=""),"",MAX(0,IF(H628&lt;&gt;"",H628,TODAY())-G628))</f>
        <v/>
      </c>
      <c r="K628" s="19" t="n"/>
      <c r="L628" s="19">
        <f>IF(J628="","",J628*IFERROR(INDEX(Equipamentos!$D$6:$D$405,MATCH($D628,Equipamentos!$A$6:$A$405,0)),0))</f>
        <v/>
      </c>
      <c r="M628" s="19" t="n"/>
      <c r="N628" s="16" t="n"/>
      <c r="O628" s="19" t="n"/>
      <c r="P628" s="19">
        <f>IF($A628="","",N(K628)+N(L628)+N(M628))</f>
        <v/>
      </c>
      <c r="Q628" s="19">
        <f>IF($A628="","",P628-N(O628))</f>
        <v/>
      </c>
      <c r="R628" s="16">
        <f>IF(OR($A628="",F628=""),"",IF(H628&lt;&gt;"",IF(Q628&gt;0,"DEVOLVIDO, A RECEBER","ENCERRADO"),IF(G628="","EM LOCAÇÃO",IF(TODAY()&gt;G628,"ATRASADO",IF(G628-TODAY()&lt;=3,"DEVOLVE EM 3 DIAS","EM LOCAÇÃO")))))</f>
        <v/>
      </c>
      <c r="S628" s="16" t="n"/>
    </row>
    <row r="629">
      <c r="A629" s="16" t="n"/>
      <c r="B629" s="16" t="n"/>
      <c r="C629" s="16" t="n"/>
      <c r="D629" s="16" t="n"/>
      <c r="E629" s="16">
        <f>IF($D629="","",IFERROR(INDEX(Equipamentos!$B$6:$B$405,MATCH($D629,Equipamentos!$A$6:$A$405,0)),"Código não cadastrado"))</f>
        <v/>
      </c>
      <c r="F629" s="17" t="n"/>
      <c r="G629" s="17" t="n"/>
      <c r="H629" s="17" t="n"/>
      <c r="I629" s="18">
        <f>IF(OR(F629="",G629=""),"",G629-F629)</f>
        <v/>
      </c>
      <c r="J629" s="18">
        <f>IF(OR(F629="",G629=""),"",MAX(0,IF(H629&lt;&gt;"",H629,TODAY())-G629))</f>
        <v/>
      </c>
      <c r="K629" s="19" t="n"/>
      <c r="L629" s="19">
        <f>IF(J629="","",J629*IFERROR(INDEX(Equipamentos!$D$6:$D$405,MATCH($D629,Equipamentos!$A$6:$A$405,0)),0))</f>
        <v/>
      </c>
      <c r="M629" s="19" t="n"/>
      <c r="N629" s="16" t="n"/>
      <c r="O629" s="19" t="n"/>
      <c r="P629" s="19">
        <f>IF($A629="","",N(K629)+N(L629)+N(M629))</f>
        <v/>
      </c>
      <c r="Q629" s="19">
        <f>IF($A629="","",P629-N(O629))</f>
        <v/>
      </c>
      <c r="R629" s="16">
        <f>IF(OR($A629="",F629=""),"",IF(H629&lt;&gt;"",IF(Q629&gt;0,"DEVOLVIDO, A RECEBER","ENCERRADO"),IF(G629="","EM LOCAÇÃO",IF(TODAY()&gt;G629,"ATRASADO",IF(G629-TODAY()&lt;=3,"DEVOLVE EM 3 DIAS","EM LOCAÇÃO")))))</f>
        <v/>
      </c>
      <c r="S629" s="16" t="n"/>
    </row>
    <row r="630">
      <c r="A630" s="16" t="n"/>
      <c r="B630" s="16" t="n"/>
      <c r="C630" s="16" t="n"/>
      <c r="D630" s="16" t="n"/>
      <c r="E630" s="16">
        <f>IF($D630="","",IFERROR(INDEX(Equipamentos!$B$6:$B$405,MATCH($D630,Equipamentos!$A$6:$A$405,0)),"Código não cadastrado"))</f>
        <v/>
      </c>
      <c r="F630" s="17" t="n"/>
      <c r="G630" s="17" t="n"/>
      <c r="H630" s="17" t="n"/>
      <c r="I630" s="18">
        <f>IF(OR(F630="",G630=""),"",G630-F630)</f>
        <v/>
      </c>
      <c r="J630" s="18">
        <f>IF(OR(F630="",G630=""),"",MAX(0,IF(H630&lt;&gt;"",H630,TODAY())-G630))</f>
        <v/>
      </c>
      <c r="K630" s="19" t="n"/>
      <c r="L630" s="19">
        <f>IF(J630="","",J630*IFERROR(INDEX(Equipamentos!$D$6:$D$405,MATCH($D630,Equipamentos!$A$6:$A$405,0)),0))</f>
        <v/>
      </c>
      <c r="M630" s="19" t="n"/>
      <c r="N630" s="16" t="n"/>
      <c r="O630" s="19" t="n"/>
      <c r="P630" s="19">
        <f>IF($A630="","",N(K630)+N(L630)+N(M630))</f>
        <v/>
      </c>
      <c r="Q630" s="19">
        <f>IF($A630="","",P630-N(O630))</f>
        <v/>
      </c>
      <c r="R630" s="16">
        <f>IF(OR($A630="",F630=""),"",IF(H630&lt;&gt;"",IF(Q630&gt;0,"DEVOLVIDO, A RECEBER","ENCERRADO"),IF(G630="","EM LOCAÇÃO",IF(TODAY()&gt;G630,"ATRASADO",IF(G630-TODAY()&lt;=3,"DEVOLVE EM 3 DIAS","EM LOCAÇÃO")))))</f>
        <v/>
      </c>
      <c r="S630" s="16" t="n"/>
    </row>
    <row r="631">
      <c r="A631" s="16" t="n"/>
      <c r="B631" s="16" t="n"/>
      <c r="C631" s="16" t="n"/>
      <c r="D631" s="16" t="n"/>
      <c r="E631" s="16">
        <f>IF($D631="","",IFERROR(INDEX(Equipamentos!$B$6:$B$405,MATCH($D631,Equipamentos!$A$6:$A$405,0)),"Código não cadastrado"))</f>
        <v/>
      </c>
      <c r="F631" s="17" t="n"/>
      <c r="G631" s="17" t="n"/>
      <c r="H631" s="17" t="n"/>
      <c r="I631" s="18">
        <f>IF(OR(F631="",G631=""),"",G631-F631)</f>
        <v/>
      </c>
      <c r="J631" s="18">
        <f>IF(OR(F631="",G631=""),"",MAX(0,IF(H631&lt;&gt;"",H631,TODAY())-G631))</f>
        <v/>
      </c>
      <c r="K631" s="19" t="n"/>
      <c r="L631" s="19">
        <f>IF(J631="","",J631*IFERROR(INDEX(Equipamentos!$D$6:$D$405,MATCH($D631,Equipamentos!$A$6:$A$405,0)),0))</f>
        <v/>
      </c>
      <c r="M631" s="19" t="n"/>
      <c r="N631" s="16" t="n"/>
      <c r="O631" s="19" t="n"/>
      <c r="P631" s="19">
        <f>IF($A631="","",N(K631)+N(L631)+N(M631))</f>
        <v/>
      </c>
      <c r="Q631" s="19">
        <f>IF($A631="","",P631-N(O631))</f>
        <v/>
      </c>
      <c r="R631" s="16">
        <f>IF(OR($A631="",F631=""),"",IF(H631&lt;&gt;"",IF(Q631&gt;0,"DEVOLVIDO, A RECEBER","ENCERRADO"),IF(G631="","EM LOCAÇÃO",IF(TODAY()&gt;G631,"ATRASADO",IF(G631-TODAY()&lt;=3,"DEVOLVE EM 3 DIAS","EM LOCAÇÃO")))))</f>
        <v/>
      </c>
      <c r="S631" s="16" t="n"/>
    </row>
    <row r="632">
      <c r="A632" s="16" t="n"/>
      <c r="B632" s="16" t="n"/>
      <c r="C632" s="16" t="n"/>
      <c r="D632" s="16" t="n"/>
      <c r="E632" s="16">
        <f>IF($D632="","",IFERROR(INDEX(Equipamentos!$B$6:$B$405,MATCH($D632,Equipamentos!$A$6:$A$405,0)),"Código não cadastrado"))</f>
        <v/>
      </c>
      <c r="F632" s="17" t="n"/>
      <c r="G632" s="17" t="n"/>
      <c r="H632" s="17" t="n"/>
      <c r="I632" s="18">
        <f>IF(OR(F632="",G632=""),"",G632-F632)</f>
        <v/>
      </c>
      <c r="J632" s="18">
        <f>IF(OR(F632="",G632=""),"",MAX(0,IF(H632&lt;&gt;"",H632,TODAY())-G632))</f>
        <v/>
      </c>
      <c r="K632" s="19" t="n"/>
      <c r="L632" s="19">
        <f>IF(J632="","",J632*IFERROR(INDEX(Equipamentos!$D$6:$D$405,MATCH($D632,Equipamentos!$A$6:$A$405,0)),0))</f>
        <v/>
      </c>
      <c r="M632" s="19" t="n"/>
      <c r="N632" s="16" t="n"/>
      <c r="O632" s="19" t="n"/>
      <c r="P632" s="19">
        <f>IF($A632="","",N(K632)+N(L632)+N(M632))</f>
        <v/>
      </c>
      <c r="Q632" s="19">
        <f>IF($A632="","",P632-N(O632))</f>
        <v/>
      </c>
      <c r="R632" s="16">
        <f>IF(OR($A632="",F632=""),"",IF(H632&lt;&gt;"",IF(Q632&gt;0,"DEVOLVIDO, A RECEBER","ENCERRADO"),IF(G632="","EM LOCAÇÃO",IF(TODAY()&gt;G632,"ATRASADO",IF(G632-TODAY()&lt;=3,"DEVOLVE EM 3 DIAS","EM LOCAÇÃO")))))</f>
        <v/>
      </c>
      <c r="S632" s="16" t="n"/>
    </row>
    <row r="633">
      <c r="A633" s="16" t="n"/>
      <c r="B633" s="16" t="n"/>
      <c r="C633" s="16" t="n"/>
      <c r="D633" s="16" t="n"/>
      <c r="E633" s="16">
        <f>IF($D633="","",IFERROR(INDEX(Equipamentos!$B$6:$B$405,MATCH($D633,Equipamentos!$A$6:$A$405,0)),"Código não cadastrado"))</f>
        <v/>
      </c>
      <c r="F633" s="17" t="n"/>
      <c r="G633" s="17" t="n"/>
      <c r="H633" s="17" t="n"/>
      <c r="I633" s="18">
        <f>IF(OR(F633="",G633=""),"",G633-F633)</f>
        <v/>
      </c>
      <c r="J633" s="18">
        <f>IF(OR(F633="",G633=""),"",MAX(0,IF(H633&lt;&gt;"",H633,TODAY())-G633))</f>
        <v/>
      </c>
      <c r="K633" s="19" t="n"/>
      <c r="L633" s="19">
        <f>IF(J633="","",J633*IFERROR(INDEX(Equipamentos!$D$6:$D$405,MATCH($D633,Equipamentos!$A$6:$A$405,0)),0))</f>
        <v/>
      </c>
      <c r="M633" s="19" t="n"/>
      <c r="N633" s="16" t="n"/>
      <c r="O633" s="19" t="n"/>
      <c r="P633" s="19">
        <f>IF($A633="","",N(K633)+N(L633)+N(M633))</f>
        <v/>
      </c>
      <c r="Q633" s="19">
        <f>IF($A633="","",P633-N(O633))</f>
        <v/>
      </c>
      <c r="R633" s="16">
        <f>IF(OR($A633="",F633=""),"",IF(H633&lt;&gt;"",IF(Q633&gt;0,"DEVOLVIDO, A RECEBER","ENCERRADO"),IF(G633="","EM LOCAÇÃO",IF(TODAY()&gt;G633,"ATRASADO",IF(G633-TODAY()&lt;=3,"DEVOLVE EM 3 DIAS","EM LOCAÇÃO")))))</f>
        <v/>
      </c>
      <c r="S633" s="16" t="n"/>
    </row>
    <row r="634">
      <c r="A634" s="16" t="n"/>
      <c r="B634" s="16" t="n"/>
      <c r="C634" s="16" t="n"/>
      <c r="D634" s="16" t="n"/>
      <c r="E634" s="16">
        <f>IF($D634="","",IFERROR(INDEX(Equipamentos!$B$6:$B$405,MATCH($D634,Equipamentos!$A$6:$A$405,0)),"Código não cadastrado"))</f>
        <v/>
      </c>
      <c r="F634" s="17" t="n"/>
      <c r="G634" s="17" t="n"/>
      <c r="H634" s="17" t="n"/>
      <c r="I634" s="18">
        <f>IF(OR(F634="",G634=""),"",G634-F634)</f>
        <v/>
      </c>
      <c r="J634" s="18">
        <f>IF(OR(F634="",G634=""),"",MAX(0,IF(H634&lt;&gt;"",H634,TODAY())-G634))</f>
        <v/>
      </c>
      <c r="K634" s="19" t="n"/>
      <c r="L634" s="19">
        <f>IF(J634="","",J634*IFERROR(INDEX(Equipamentos!$D$6:$D$405,MATCH($D634,Equipamentos!$A$6:$A$405,0)),0))</f>
        <v/>
      </c>
      <c r="M634" s="19" t="n"/>
      <c r="N634" s="16" t="n"/>
      <c r="O634" s="19" t="n"/>
      <c r="P634" s="19">
        <f>IF($A634="","",N(K634)+N(L634)+N(M634))</f>
        <v/>
      </c>
      <c r="Q634" s="19">
        <f>IF($A634="","",P634-N(O634))</f>
        <v/>
      </c>
      <c r="R634" s="16">
        <f>IF(OR($A634="",F634=""),"",IF(H634&lt;&gt;"",IF(Q634&gt;0,"DEVOLVIDO, A RECEBER","ENCERRADO"),IF(G634="","EM LOCAÇÃO",IF(TODAY()&gt;G634,"ATRASADO",IF(G634-TODAY()&lt;=3,"DEVOLVE EM 3 DIAS","EM LOCAÇÃO")))))</f>
        <v/>
      </c>
      <c r="S634" s="16" t="n"/>
    </row>
    <row r="635">
      <c r="A635" s="16" t="n"/>
      <c r="B635" s="16" t="n"/>
      <c r="C635" s="16" t="n"/>
      <c r="D635" s="16" t="n"/>
      <c r="E635" s="16">
        <f>IF($D635="","",IFERROR(INDEX(Equipamentos!$B$6:$B$405,MATCH($D635,Equipamentos!$A$6:$A$405,0)),"Código não cadastrado"))</f>
        <v/>
      </c>
      <c r="F635" s="17" t="n"/>
      <c r="G635" s="17" t="n"/>
      <c r="H635" s="17" t="n"/>
      <c r="I635" s="18">
        <f>IF(OR(F635="",G635=""),"",G635-F635)</f>
        <v/>
      </c>
      <c r="J635" s="18">
        <f>IF(OR(F635="",G635=""),"",MAX(0,IF(H635&lt;&gt;"",H635,TODAY())-G635))</f>
        <v/>
      </c>
      <c r="K635" s="19" t="n"/>
      <c r="L635" s="19">
        <f>IF(J635="","",J635*IFERROR(INDEX(Equipamentos!$D$6:$D$405,MATCH($D635,Equipamentos!$A$6:$A$405,0)),0))</f>
        <v/>
      </c>
      <c r="M635" s="19" t="n"/>
      <c r="N635" s="16" t="n"/>
      <c r="O635" s="19" t="n"/>
      <c r="P635" s="19">
        <f>IF($A635="","",N(K635)+N(L635)+N(M635))</f>
        <v/>
      </c>
      <c r="Q635" s="19">
        <f>IF($A635="","",P635-N(O635))</f>
        <v/>
      </c>
      <c r="R635" s="16">
        <f>IF(OR($A635="",F635=""),"",IF(H635&lt;&gt;"",IF(Q635&gt;0,"DEVOLVIDO, A RECEBER","ENCERRADO"),IF(G635="","EM LOCAÇÃO",IF(TODAY()&gt;G635,"ATRASADO",IF(G635-TODAY()&lt;=3,"DEVOLVE EM 3 DIAS","EM LOCAÇÃO")))))</f>
        <v/>
      </c>
      <c r="S635" s="16" t="n"/>
    </row>
    <row r="636">
      <c r="A636" s="16" t="n"/>
      <c r="B636" s="16" t="n"/>
      <c r="C636" s="16" t="n"/>
      <c r="D636" s="16" t="n"/>
      <c r="E636" s="16">
        <f>IF($D636="","",IFERROR(INDEX(Equipamentos!$B$6:$B$405,MATCH($D636,Equipamentos!$A$6:$A$405,0)),"Código não cadastrado"))</f>
        <v/>
      </c>
      <c r="F636" s="17" t="n"/>
      <c r="G636" s="17" t="n"/>
      <c r="H636" s="17" t="n"/>
      <c r="I636" s="18">
        <f>IF(OR(F636="",G636=""),"",G636-F636)</f>
        <v/>
      </c>
      <c r="J636" s="18">
        <f>IF(OR(F636="",G636=""),"",MAX(0,IF(H636&lt;&gt;"",H636,TODAY())-G636))</f>
        <v/>
      </c>
      <c r="K636" s="19" t="n"/>
      <c r="L636" s="19">
        <f>IF(J636="","",J636*IFERROR(INDEX(Equipamentos!$D$6:$D$405,MATCH($D636,Equipamentos!$A$6:$A$405,0)),0))</f>
        <v/>
      </c>
      <c r="M636" s="19" t="n"/>
      <c r="N636" s="16" t="n"/>
      <c r="O636" s="19" t="n"/>
      <c r="P636" s="19">
        <f>IF($A636="","",N(K636)+N(L636)+N(M636))</f>
        <v/>
      </c>
      <c r="Q636" s="19">
        <f>IF($A636="","",P636-N(O636))</f>
        <v/>
      </c>
      <c r="R636" s="16">
        <f>IF(OR($A636="",F636=""),"",IF(H636&lt;&gt;"",IF(Q636&gt;0,"DEVOLVIDO, A RECEBER","ENCERRADO"),IF(G636="","EM LOCAÇÃO",IF(TODAY()&gt;G636,"ATRASADO",IF(G636-TODAY()&lt;=3,"DEVOLVE EM 3 DIAS","EM LOCAÇÃO")))))</f>
        <v/>
      </c>
      <c r="S636" s="16" t="n"/>
    </row>
    <row r="637">
      <c r="A637" s="16" t="n"/>
      <c r="B637" s="16" t="n"/>
      <c r="C637" s="16" t="n"/>
      <c r="D637" s="16" t="n"/>
      <c r="E637" s="16">
        <f>IF($D637="","",IFERROR(INDEX(Equipamentos!$B$6:$B$405,MATCH($D637,Equipamentos!$A$6:$A$405,0)),"Código não cadastrado"))</f>
        <v/>
      </c>
      <c r="F637" s="17" t="n"/>
      <c r="G637" s="17" t="n"/>
      <c r="H637" s="17" t="n"/>
      <c r="I637" s="18">
        <f>IF(OR(F637="",G637=""),"",G637-F637)</f>
        <v/>
      </c>
      <c r="J637" s="18">
        <f>IF(OR(F637="",G637=""),"",MAX(0,IF(H637&lt;&gt;"",H637,TODAY())-G637))</f>
        <v/>
      </c>
      <c r="K637" s="19" t="n"/>
      <c r="L637" s="19">
        <f>IF(J637="","",J637*IFERROR(INDEX(Equipamentos!$D$6:$D$405,MATCH($D637,Equipamentos!$A$6:$A$405,0)),0))</f>
        <v/>
      </c>
      <c r="M637" s="19" t="n"/>
      <c r="N637" s="16" t="n"/>
      <c r="O637" s="19" t="n"/>
      <c r="P637" s="19">
        <f>IF($A637="","",N(K637)+N(L637)+N(M637))</f>
        <v/>
      </c>
      <c r="Q637" s="19">
        <f>IF($A637="","",P637-N(O637))</f>
        <v/>
      </c>
      <c r="R637" s="16">
        <f>IF(OR($A637="",F637=""),"",IF(H637&lt;&gt;"",IF(Q637&gt;0,"DEVOLVIDO, A RECEBER","ENCERRADO"),IF(G637="","EM LOCAÇÃO",IF(TODAY()&gt;G637,"ATRASADO",IF(G637-TODAY()&lt;=3,"DEVOLVE EM 3 DIAS","EM LOCAÇÃO")))))</f>
        <v/>
      </c>
      <c r="S637" s="16" t="n"/>
    </row>
    <row r="638">
      <c r="A638" s="16" t="n"/>
      <c r="B638" s="16" t="n"/>
      <c r="C638" s="16" t="n"/>
      <c r="D638" s="16" t="n"/>
      <c r="E638" s="16">
        <f>IF($D638="","",IFERROR(INDEX(Equipamentos!$B$6:$B$405,MATCH($D638,Equipamentos!$A$6:$A$405,0)),"Código não cadastrado"))</f>
        <v/>
      </c>
      <c r="F638" s="17" t="n"/>
      <c r="G638" s="17" t="n"/>
      <c r="H638" s="17" t="n"/>
      <c r="I638" s="18">
        <f>IF(OR(F638="",G638=""),"",G638-F638)</f>
        <v/>
      </c>
      <c r="J638" s="18">
        <f>IF(OR(F638="",G638=""),"",MAX(0,IF(H638&lt;&gt;"",H638,TODAY())-G638))</f>
        <v/>
      </c>
      <c r="K638" s="19" t="n"/>
      <c r="L638" s="19">
        <f>IF(J638="","",J638*IFERROR(INDEX(Equipamentos!$D$6:$D$405,MATCH($D638,Equipamentos!$A$6:$A$405,0)),0))</f>
        <v/>
      </c>
      <c r="M638" s="19" t="n"/>
      <c r="N638" s="16" t="n"/>
      <c r="O638" s="19" t="n"/>
      <c r="P638" s="19">
        <f>IF($A638="","",N(K638)+N(L638)+N(M638))</f>
        <v/>
      </c>
      <c r="Q638" s="19">
        <f>IF($A638="","",P638-N(O638))</f>
        <v/>
      </c>
      <c r="R638" s="16">
        <f>IF(OR($A638="",F638=""),"",IF(H638&lt;&gt;"",IF(Q638&gt;0,"DEVOLVIDO, A RECEBER","ENCERRADO"),IF(G638="","EM LOCAÇÃO",IF(TODAY()&gt;G638,"ATRASADO",IF(G638-TODAY()&lt;=3,"DEVOLVE EM 3 DIAS","EM LOCAÇÃO")))))</f>
        <v/>
      </c>
      <c r="S638" s="16" t="n"/>
    </row>
    <row r="639">
      <c r="A639" s="16" t="n"/>
      <c r="B639" s="16" t="n"/>
      <c r="C639" s="16" t="n"/>
      <c r="D639" s="16" t="n"/>
      <c r="E639" s="16">
        <f>IF($D639="","",IFERROR(INDEX(Equipamentos!$B$6:$B$405,MATCH($D639,Equipamentos!$A$6:$A$405,0)),"Código não cadastrado"))</f>
        <v/>
      </c>
      <c r="F639" s="17" t="n"/>
      <c r="G639" s="17" t="n"/>
      <c r="H639" s="17" t="n"/>
      <c r="I639" s="18">
        <f>IF(OR(F639="",G639=""),"",G639-F639)</f>
        <v/>
      </c>
      <c r="J639" s="18">
        <f>IF(OR(F639="",G639=""),"",MAX(0,IF(H639&lt;&gt;"",H639,TODAY())-G639))</f>
        <v/>
      </c>
      <c r="K639" s="19" t="n"/>
      <c r="L639" s="19">
        <f>IF(J639="","",J639*IFERROR(INDEX(Equipamentos!$D$6:$D$405,MATCH($D639,Equipamentos!$A$6:$A$405,0)),0))</f>
        <v/>
      </c>
      <c r="M639" s="19" t="n"/>
      <c r="N639" s="16" t="n"/>
      <c r="O639" s="19" t="n"/>
      <c r="P639" s="19">
        <f>IF($A639="","",N(K639)+N(L639)+N(M639))</f>
        <v/>
      </c>
      <c r="Q639" s="19">
        <f>IF($A639="","",P639-N(O639))</f>
        <v/>
      </c>
      <c r="R639" s="16">
        <f>IF(OR($A639="",F639=""),"",IF(H639&lt;&gt;"",IF(Q639&gt;0,"DEVOLVIDO, A RECEBER","ENCERRADO"),IF(G639="","EM LOCAÇÃO",IF(TODAY()&gt;G639,"ATRASADO",IF(G639-TODAY()&lt;=3,"DEVOLVE EM 3 DIAS","EM LOCAÇÃO")))))</f>
        <v/>
      </c>
      <c r="S639" s="16" t="n"/>
    </row>
    <row r="640">
      <c r="A640" s="16" t="n"/>
      <c r="B640" s="16" t="n"/>
      <c r="C640" s="16" t="n"/>
      <c r="D640" s="16" t="n"/>
      <c r="E640" s="16">
        <f>IF($D640="","",IFERROR(INDEX(Equipamentos!$B$6:$B$405,MATCH($D640,Equipamentos!$A$6:$A$405,0)),"Código não cadastrado"))</f>
        <v/>
      </c>
      <c r="F640" s="17" t="n"/>
      <c r="G640" s="17" t="n"/>
      <c r="H640" s="17" t="n"/>
      <c r="I640" s="18">
        <f>IF(OR(F640="",G640=""),"",G640-F640)</f>
        <v/>
      </c>
      <c r="J640" s="18">
        <f>IF(OR(F640="",G640=""),"",MAX(0,IF(H640&lt;&gt;"",H640,TODAY())-G640))</f>
        <v/>
      </c>
      <c r="K640" s="19" t="n"/>
      <c r="L640" s="19">
        <f>IF(J640="","",J640*IFERROR(INDEX(Equipamentos!$D$6:$D$405,MATCH($D640,Equipamentos!$A$6:$A$405,0)),0))</f>
        <v/>
      </c>
      <c r="M640" s="19" t="n"/>
      <c r="N640" s="16" t="n"/>
      <c r="O640" s="19" t="n"/>
      <c r="P640" s="19">
        <f>IF($A640="","",N(K640)+N(L640)+N(M640))</f>
        <v/>
      </c>
      <c r="Q640" s="19">
        <f>IF($A640="","",P640-N(O640))</f>
        <v/>
      </c>
      <c r="R640" s="16">
        <f>IF(OR($A640="",F640=""),"",IF(H640&lt;&gt;"",IF(Q640&gt;0,"DEVOLVIDO, A RECEBER","ENCERRADO"),IF(G640="","EM LOCAÇÃO",IF(TODAY()&gt;G640,"ATRASADO",IF(G640-TODAY()&lt;=3,"DEVOLVE EM 3 DIAS","EM LOCAÇÃO")))))</f>
        <v/>
      </c>
      <c r="S640" s="16" t="n"/>
    </row>
    <row r="641">
      <c r="A641" s="16" t="n"/>
      <c r="B641" s="16" t="n"/>
      <c r="C641" s="16" t="n"/>
      <c r="D641" s="16" t="n"/>
      <c r="E641" s="16">
        <f>IF($D641="","",IFERROR(INDEX(Equipamentos!$B$6:$B$405,MATCH($D641,Equipamentos!$A$6:$A$405,0)),"Código não cadastrado"))</f>
        <v/>
      </c>
      <c r="F641" s="17" t="n"/>
      <c r="G641" s="17" t="n"/>
      <c r="H641" s="17" t="n"/>
      <c r="I641" s="18">
        <f>IF(OR(F641="",G641=""),"",G641-F641)</f>
        <v/>
      </c>
      <c r="J641" s="18">
        <f>IF(OR(F641="",G641=""),"",MAX(0,IF(H641&lt;&gt;"",H641,TODAY())-G641))</f>
        <v/>
      </c>
      <c r="K641" s="19" t="n"/>
      <c r="L641" s="19">
        <f>IF(J641="","",J641*IFERROR(INDEX(Equipamentos!$D$6:$D$405,MATCH($D641,Equipamentos!$A$6:$A$405,0)),0))</f>
        <v/>
      </c>
      <c r="M641" s="19" t="n"/>
      <c r="N641" s="16" t="n"/>
      <c r="O641" s="19" t="n"/>
      <c r="P641" s="19">
        <f>IF($A641="","",N(K641)+N(L641)+N(M641))</f>
        <v/>
      </c>
      <c r="Q641" s="19">
        <f>IF($A641="","",P641-N(O641))</f>
        <v/>
      </c>
      <c r="R641" s="16">
        <f>IF(OR($A641="",F641=""),"",IF(H641&lt;&gt;"",IF(Q641&gt;0,"DEVOLVIDO, A RECEBER","ENCERRADO"),IF(G641="","EM LOCAÇÃO",IF(TODAY()&gt;G641,"ATRASADO",IF(G641-TODAY()&lt;=3,"DEVOLVE EM 3 DIAS","EM LOCAÇÃO")))))</f>
        <v/>
      </c>
      <c r="S641" s="16" t="n"/>
    </row>
    <row r="642">
      <c r="A642" s="16" t="n"/>
      <c r="B642" s="16" t="n"/>
      <c r="C642" s="16" t="n"/>
      <c r="D642" s="16" t="n"/>
      <c r="E642" s="16">
        <f>IF($D642="","",IFERROR(INDEX(Equipamentos!$B$6:$B$405,MATCH($D642,Equipamentos!$A$6:$A$405,0)),"Código não cadastrado"))</f>
        <v/>
      </c>
      <c r="F642" s="17" t="n"/>
      <c r="G642" s="17" t="n"/>
      <c r="H642" s="17" t="n"/>
      <c r="I642" s="18">
        <f>IF(OR(F642="",G642=""),"",G642-F642)</f>
        <v/>
      </c>
      <c r="J642" s="18">
        <f>IF(OR(F642="",G642=""),"",MAX(0,IF(H642&lt;&gt;"",H642,TODAY())-G642))</f>
        <v/>
      </c>
      <c r="K642" s="19" t="n"/>
      <c r="L642" s="19">
        <f>IF(J642="","",J642*IFERROR(INDEX(Equipamentos!$D$6:$D$405,MATCH($D642,Equipamentos!$A$6:$A$405,0)),0))</f>
        <v/>
      </c>
      <c r="M642" s="19" t="n"/>
      <c r="N642" s="16" t="n"/>
      <c r="O642" s="19" t="n"/>
      <c r="P642" s="19">
        <f>IF($A642="","",N(K642)+N(L642)+N(M642))</f>
        <v/>
      </c>
      <c r="Q642" s="19">
        <f>IF($A642="","",P642-N(O642))</f>
        <v/>
      </c>
      <c r="R642" s="16">
        <f>IF(OR($A642="",F642=""),"",IF(H642&lt;&gt;"",IF(Q642&gt;0,"DEVOLVIDO, A RECEBER","ENCERRADO"),IF(G642="","EM LOCAÇÃO",IF(TODAY()&gt;G642,"ATRASADO",IF(G642-TODAY()&lt;=3,"DEVOLVE EM 3 DIAS","EM LOCAÇÃO")))))</f>
        <v/>
      </c>
      <c r="S642" s="16" t="n"/>
    </row>
    <row r="643">
      <c r="A643" s="16" t="n"/>
      <c r="B643" s="16" t="n"/>
      <c r="C643" s="16" t="n"/>
      <c r="D643" s="16" t="n"/>
      <c r="E643" s="16">
        <f>IF($D643="","",IFERROR(INDEX(Equipamentos!$B$6:$B$405,MATCH($D643,Equipamentos!$A$6:$A$405,0)),"Código não cadastrado"))</f>
        <v/>
      </c>
      <c r="F643" s="17" t="n"/>
      <c r="G643" s="17" t="n"/>
      <c r="H643" s="17" t="n"/>
      <c r="I643" s="18">
        <f>IF(OR(F643="",G643=""),"",G643-F643)</f>
        <v/>
      </c>
      <c r="J643" s="18">
        <f>IF(OR(F643="",G643=""),"",MAX(0,IF(H643&lt;&gt;"",H643,TODAY())-G643))</f>
        <v/>
      </c>
      <c r="K643" s="19" t="n"/>
      <c r="L643" s="19">
        <f>IF(J643="","",J643*IFERROR(INDEX(Equipamentos!$D$6:$D$405,MATCH($D643,Equipamentos!$A$6:$A$405,0)),0))</f>
        <v/>
      </c>
      <c r="M643" s="19" t="n"/>
      <c r="N643" s="16" t="n"/>
      <c r="O643" s="19" t="n"/>
      <c r="P643" s="19">
        <f>IF($A643="","",N(K643)+N(L643)+N(M643))</f>
        <v/>
      </c>
      <c r="Q643" s="19">
        <f>IF($A643="","",P643-N(O643))</f>
        <v/>
      </c>
      <c r="R643" s="16">
        <f>IF(OR($A643="",F643=""),"",IF(H643&lt;&gt;"",IF(Q643&gt;0,"DEVOLVIDO, A RECEBER","ENCERRADO"),IF(G643="","EM LOCAÇÃO",IF(TODAY()&gt;G643,"ATRASADO",IF(G643-TODAY()&lt;=3,"DEVOLVE EM 3 DIAS","EM LOCAÇÃO")))))</f>
        <v/>
      </c>
      <c r="S643" s="16" t="n"/>
    </row>
    <row r="644">
      <c r="A644" s="16" t="n"/>
      <c r="B644" s="16" t="n"/>
      <c r="C644" s="16" t="n"/>
      <c r="D644" s="16" t="n"/>
      <c r="E644" s="16">
        <f>IF($D644="","",IFERROR(INDEX(Equipamentos!$B$6:$B$405,MATCH($D644,Equipamentos!$A$6:$A$405,0)),"Código não cadastrado"))</f>
        <v/>
      </c>
      <c r="F644" s="17" t="n"/>
      <c r="G644" s="17" t="n"/>
      <c r="H644" s="17" t="n"/>
      <c r="I644" s="18">
        <f>IF(OR(F644="",G644=""),"",G644-F644)</f>
        <v/>
      </c>
      <c r="J644" s="18">
        <f>IF(OR(F644="",G644=""),"",MAX(0,IF(H644&lt;&gt;"",H644,TODAY())-G644))</f>
        <v/>
      </c>
      <c r="K644" s="19" t="n"/>
      <c r="L644" s="19">
        <f>IF(J644="","",J644*IFERROR(INDEX(Equipamentos!$D$6:$D$405,MATCH($D644,Equipamentos!$A$6:$A$405,0)),0))</f>
        <v/>
      </c>
      <c r="M644" s="19" t="n"/>
      <c r="N644" s="16" t="n"/>
      <c r="O644" s="19" t="n"/>
      <c r="P644" s="19">
        <f>IF($A644="","",N(K644)+N(L644)+N(M644))</f>
        <v/>
      </c>
      <c r="Q644" s="19">
        <f>IF($A644="","",P644-N(O644))</f>
        <v/>
      </c>
      <c r="R644" s="16">
        <f>IF(OR($A644="",F644=""),"",IF(H644&lt;&gt;"",IF(Q644&gt;0,"DEVOLVIDO, A RECEBER","ENCERRADO"),IF(G644="","EM LOCAÇÃO",IF(TODAY()&gt;G644,"ATRASADO",IF(G644-TODAY()&lt;=3,"DEVOLVE EM 3 DIAS","EM LOCAÇÃO")))))</f>
        <v/>
      </c>
      <c r="S644" s="16" t="n"/>
    </row>
    <row r="645">
      <c r="A645" s="16" t="n"/>
      <c r="B645" s="16" t="n"/>
      <c r="C645" s="16" t="n"/>
      <c r="D645" s="16" t="n"/>
      <c r="E645" s="16">
        <f>IF($D645="","",IFERROR(INDEX(Equipamentos!$B$6:$B$405,MATCH($D645,Equipamentos!$A$6:$A$405,0)),"Código não cadastrado"))</f>
        <v/>
      </c>
      <c r="F645" s="17" t="n"/>
      <c r="G645" s="17" t="n"/>
      <c r="H645" s="17" t="n"/>
      <c r="I645" s="18">
        <f>IF(OR(F645="",G645=""),"",G645-F645)</f>
        <v/>
      </c>
      <c r="J645" s="18">
        <f>IF(OR(F645="",G645=""),"",MAX(0,IF(H645&lt;&gt;"",H645,TODAY())-G645))</f>
        <v/>
      </c>
      <c r="K645" s="19" t="n"/>
      <c r="L645" s="19">
        <f>IF(J645="","",J645*IFERROR(INDEX(Equipamentos!$D$6:$D$405,MATCH($D645,Equipamentos!$A$6:$A$405,0)),0))</f>
        <v/>
      </c>
      <c r="M645" s="19" t="n"/>
      <c r="N645" s="16" t="n"/>
      <c r="O645" s="19" t="n"/>
      <c r="P645" s="19">
        <f>IF($A645="","",N(K645)+N(L645)+N(M645))</f>
        <v/>
      </c>
      <c r="Q645" s="19">
        <f>IF($A645="","",P645-N(O645))</f>
        <v/>
      </c>
      <c r="R645" s="16">
        <f>IF(OR($A645="",F645=""),"",IF(H645&lt;&gt;"",IF(Q645&gt;0,"DEVOLVIDO, A RECEBER","ENCERRADO"),IF(G645="","EM LOCAÇÃO",IF(TODAY()&gt;G645,"ATRASADO",IF(G645-TODAY()&lt;=3,"DEVOLVE EM 3 DIAS","EM LOCAÇÃO")))))</f>
        <v/>
      </c>
      <c r="S645" s="16" t="n"/>
    </row>
    <row r="646">
      <c r="A646" s="16" t="n"/>
      <c r="B646" s="16" t="n"/>
      <c r="C646" s="16" t="n"/>
      <c r="D646" s="16" t="n"/>
      <c r="E646" s="16">
        <f>IF($D646="","",IFERROR(INDEX(Equipamentos!$B$6:$B$405,MATCH($D646,Equipamentos!$A$6:$A$405,0)),"Código não cadastrado"))</f>
        <v/>
      </c>
      <c r="F646" s="17" t="n"/>
      <c r="G646" s="17" t="n"/>
      <c r="H646" s="17" t="n"/>
      <c r="I646" s="18">
        <f>IF(OR(F646="",G646=""),"",G646-F646)</f>
        <v/>
      </c>
      <c r="J646" s="18">
        <f>IF(OR(F646="",G646=""),"",MAX(0,IF(H646&lt;&gt;"",H646,TODAY())-G646))</f>
        <v/>
      </c>
      <c r="K646" s="19" t="n"/>
      <c r="L646" s="19">
        <f>IF(J646="","",J646*IFERROR(INDEX(Equipamentos!$D$6:$D$405,MATCH($D646,Equipamentos!$A$6:$A$405,0)),0))</f>
        <v/>
      </c>
      <c r="M646" s="19" t="n"/>
      <c r="N646" s="16" t="n"/>
      <c r="O646" s="19" t="n"/>
      <c r="P646" s="19">
        <f>IF($A646="","",N(K646)+N(L646)+N(M646))</f>
        <v/>
      </c>
      <c r="Q646" s="19">
        <f>IF($A646="","",P646-N(O646))</f>
        <v/>
      </c>
      <c r="R646" s="16">
        <f>IF(OR($A646="",F646=""),"",IF(H646&lt;&gt;"",IF(Q646&gt;0,"DEVOLVIDO, A RECEBER","ENCERRADO"),IF(G646="","EM LOCAÇÃO",IF(TODAY()&gt;G646,"ATRASADO",IF(G646-TODAY()&lt;=3,"DEVOLVE EM 3 DIAS","EM LOCAÇÃO")))))</f>
        <v/>
      </c>
      <c r="S646" s="16" t="n"/>
    </row>
    <row r="647">
      <c r="A647" s="16" t="n"/>
      <c r="B647" s="16" t="n"/>
      <c r="C647" s="16" t="n"/>
      <c r="D647" s="16" t="n"/>
      <c r="E647" s="16">
        <f>IF($D647="","",IFERROR(INDEX(Equipamentos!$B$6:$B$405,MATCH($D647,Equipamentos!$A$6:$A$405,0)),"Código não cadastrado"))</f>
        <v/>
      </c>
      <c r="F647" s="17" t="n"/>
      <c r="G647" s="17" t="n"/>
      <c r="H647" s="17" t="n"/>
      <c r="I647" s="18">
        <f>IF(OR(F647="",G647=""),"",G647-F647)</f>
        <v/>
      </c>
      <c r="J647" s="18">
        <f>IF(OR(F647="",G647=""),"",MAX(0,IF(H647&lt;&gt;"",H647,TODAY())-G647))</f>
        <v/>
      </c>
      <c r="K647" s="19" t="n"/>
      <c r="L647" s="19">
        <f>IF(J647="","",J647*IFERROR(INDEX(Equipamentos!$D$6:$D$405,MATCH($D647,Equipamentos!$A$6:$A$405,0)),0))</f>
        <v/>
      </c>
      <c r="M647" s="19" t="n"/>
      <c r="N647" s="16" t="n"/>
      <c r="O647" s="19" t="n"/>
      <c r="P647" s="19">
        <f>IF($A647="","",N(K647)+N(L647)+N(M647))</f>
        <v/>
      </c>
      <c r="Q647" s="19">
        <f>IF($A647="","",P647-N(O647))</f>
        <v/>
      </c>
      <c r="R647" s="16">
        <f>IF(OR($A647="",F647=""),"",IF(H647&lt;&gt;"",IF(Q647&gt;0,"DEVOLVIDO, A RECEBER","ENCERRADO"),IF(G647="","EM LOCAÇÃO",IF(TODAY()&gt;G647,"ATRASADO",IF(G647-TODAY()&lt;=3,"DEVOLVE EM 3 DIAS","EM LOCAÇÃO")))))</f>
        <v/>
      </c>
      <c r="S647" s="16" t="n"/>
    </row>
    <row r="648">
      <c r="A648" s="16" t="n"/>
      <c r="B648" s="16" t="n"/>
      <c r="C648" s="16" t="n"/>
      <c r="D648" s="16" t="n"/>
      <c r="E648" s="16">
        <f>IF($D648="","",IFERROR(INDEX(Equipamentos!$B$6:$B$405,MATCH($D648,Equipamentos!$A$6:$A$405,0)),"Código não cadastrado"))</f>
        <v/>
      </c>
      <c r="F648" s="17" t="n"/>
      <c r="G648" s="17" t="n"/>
      <c r="H648" s="17" t="n"/>
      <c r="I648" s="18">
        <f>IF(OR(F648="",G648=""),"",G648-F648)</f>
        <v/>
      </c>
      <c r="J648" s="18">
        <f>IF(OR(F648="",G648=""),"",MAX(0,IF(H648&lt;&gt;"",H648,TODAY())-G648))</f>
        <v/>
      </c>
      <c r="K648" s="19" t="n"/>
      <c r="L648" s="19">
        <f>IF(J648="","",J648*IFERROR(INDEX(Equipamentos!$D$6:$D$405,MATCH($D648,Equipamentos!$A$6:$A$405,0)),0))</f>
        <v/>
      </c>
      <c r="M648" s="19" t="n"/>
      <c r="N648" s="16" t="n"/>
      <c r="O648" s="19" t="n"/>
      <c r="P648" s="19">
        <f>IF($A648="","",N(K648)+N(L648)+N(M648))</f>
        <v/>
      </c>
      <c r="Q648" s="19">
        <f>IF($A648="","",P648-N(O648))</f>
        <v/>
      </c>
      <c r="R648" s="16">
        <f>IF(OR($A648="",F648=""),"",IF(H648&lt;&gt;"",IF(Q648&gt;0,"DEVOLVIDO, A RECEBER","ENCERRADO"),IF(G648="","EM LOCAÇÃO",IF(TODAY()&gt;G648,"ATRASADO",IF(G648-TODAY()&lt;=3,"DEVOLVE EM 3 DIAS","EM LOCAÇÃO")))))</f>
        <v/>
      </c>
      <c r="S648" s="16" t="n"/>
    </row>
    <row r="649">
      <c r="A649" s="16" t="n"/>
      <c r="B649" s="16" t="n"/>
      <c r="C649" s="16" t="n"/>
      <c r="D649" s="16" t="n"/>
      <c r="E649" s="16">
        <f>IF($D649="","",IFERROR(INDEX(Equipamentos!$B$6:$B$405,MATCH($D649,Equipamentos!$A$6:$A$405,0)),"Código não cadastrado"))</f>
        <v/>
      </c>
      <c r="F649" s="17" t="n"/>
      <c r="G649" s="17" t="n"/>
      <c r="H649" s="17" t="n"/>
      <c r="I649" s="18">
        <f>IF(OR(F649="",G649=""),"",G649-F649)</f>
        <v/>
      </c>
      <c r="J649" s="18">
        <f>IF(OR(F649="",G649=""),"",MAX(0,IF(H649&lt;&gt;"",H649,TODAY())-G649))</f>
        <v/>
      </c>
      <c r="K649" s="19" t="n"/>
      <c r="L649" s="19">
        <f>IF(J649="","",J649*IFERROR(INDEX(Equipamentos!$D$6:$D$405,MATCH($D649,Equipamentos!$A$6:$A$405,0)),0))</f>
        <v/>
      </c>
      <c r="M649" s="19" t="n"/>
      <c r="N649" s="16" t="n"/>
      <c r="O649" s="19" t="n"/>
      <c r="P649" s="19">
        <f>IF($A649="","",N(K649)+N(L649)+N(M649))</f>
        <v/>
      </c>
      <c r="Q649" s="19">
        <f>IF($A649="","",P649-N(O649))</f>
        <v/>
      </c>
      <c r="R649" s="16">
        <f>IF(OR($A649="",F649=""),"",IF(H649&lt;&gt;"",IF(Q649&gt;0,"DEVOLVIDO, A RECEBER","ENCERRADO"),IF(G649="","EM LOCAÇÃO",IF(TODAY()&gt;G649,"ATRASADO",IF(G649-TODAY()&lt;=3,"DEVOLVE EM 3 DIAS","EM LOCAÇÃO")))))</f>
        <v/>
      </c>
      <c r="S649" s="16" t="n"/>
    </row>
    <row r="650">
      <c r="A650" s="16" t="n"/>
      <c r="B650" s="16" t="n"/>
      <c r="C650" s="16" t="n"/>
      <c r="D650" s="16" t="n"/>
      <c r="E650" s="16">
        <f>IF($D650="","",IFERROR(INDEX(Equipamentos!$B$6:$B$405,MATCH($D650,Equipamentos!$A$6:$A$405,0)),"Código não cadastrado"))</f>
        <v/>
      </c>
      <c r="F650" s="17" t="n"/>
      <c r="G650" s="17" t="n"/>
      <c r="H650" s="17" t="n"/>
      <c r="I650" s="18">
        <f>IF(OR(F650="",G650=""),"",G650-F650)</f>
        <v/>
      </c>
      <c r="J650" s="18">
        <f>IF(OR(F650="",G650=""),"",MAX(0,IF(H650&lt;&gt;"",H650,TODAY())-G650))</f>
        <v/>
      </c>
      <c r="K650" s="19" t="n"/>
      <c r="L650" s="19">
        <f>IF(J650="","",J650*IFERROR(INDEX(Equipamentos!$D$6:$D$405,MATCH($D650,Equipamentos!$A$6:$A$405,0)),0))</f>
        <v/>
      </c>
      <c r="M650" s="19" t="n"/>
      <c r="N650" s="16" t="n"/>
      <c r="O650" s="19" t="n"/>
      <c r="P650" s="19">
        <f>IF($A650="","",N(K650)+N(L650)+N(M650))</f>
        <v/>
      </c>
      <c r="Q650" s="19">
        <f>IF($A650="","",P650-N(O650))</f>
        <v/>
      </c>
      <c r="R650" s="16">
        <f>IF(OR($A650="",F650=""),"",IF(H650&lt;&gt;"",IF(Q650&gt;0,"DEVOLVIDO, A RECEBER","ENCERRADO"),IF(G650="","EM LOCAÇÃO",IF(TODAY()&gt;G650,"ATRASADO",IF(G650-TODAY()&lt;=3,"DEVOLVE EM 3 DIAS","EM LOCAÇÃO")))))</f>
        <v/>
      </c>
      <c r="S650" s="16" t="n"/>
    </row>
    <row r="651">
      <c r="A651" s="16" t="n"/>
      <c r="B651" s="16" t="n"/>
      <c r="C651" s="16" t="n"/>
      <c r="D651" s="16" t="n"/>
      <c r="E651" s="16">
        <f>IF($D651="","",IFERROR(INDEX(Equipamentos!$B$6:$B$405,MATCH($D651,Equipamentos!$A$6:$A$405,0)),"Código não cadastrado"))</f>
        <v/>
      </c>
      <c r="F651" s="17" t="n"/>
      <c r="G651" s="17" t="n"/>
      <c r="H651" s="17" t="n"/>
      <c r="I651" s="18">
        <f>IF(OR(F651="",G651=""),"",G651-F651)</f>
        <v/>
      </c>
      <c r="J651" s="18">
        <f>IF(OR(F651="",G651=""),"",MAX(0,IF(H651&lt;&gt;"",H651,TODAY())-G651))</f>
        <v/>
      </c>
      <c r="K651" s="19" t="n"/>
      <c r="L651" s="19">
        <f>IF(J651="","",J651*IFERROR(INDEX(Equipamentos!$D$6:$D$405,MATCH($D651,Equipamentos!$A$6:$A$405,0)),0))</f>
        <v/>
      </c>
      <c r="M651" s="19" t="n"/>
      <c r="N651" s="16" t="n"/>
      <c r="O651" s="19" t="n"/>
      <c r="P651" s="19">
        <f>IF($A651="","",N(K651)+N(L651)+N(M651))</f>
        <v/>
      </c>
      <c r="Q651" s="19">
        <f>IF($A651="","",P651-N(O651))</f>
        <v/>
      </c>
      <c r="R651" s="16">
        <f>IF(OR($A651="",F651=""),"",IF(H651&lt;&gt;"",IF(Q651&gt;0,"DEVOLVIDO, A RECEBER","ENCERRADO"),IF(G651="","EM LOCAÇÃO",IF(TODAY()&gt;G651,"ATRASADO",IF(G651-TODAY()&lt;=3,"DEVOLVE EM 3 DIAS","EM LOCAÇÃO")))))</f>
        <v/>
      </c>
      <c r="S651" s="16" t="n"/>
    </row>
    <row r="652">
      <c r="A652" s="16" t="n"/>
      <c r="B652" s="16" t="n"/>
      <c r="C652" s="16" t="n"/>
      <c r="D652" s="16" t="n"/>
      <c r="E652" s="16">
        <f>IF($D652="","",IFERROR(INDEX(Equipamentos!$B$6:$B$405,MATCH($D652,Equipamentos!$A$6:$A$405,0)),"Código não cadastrado"))</f>
        <v/>
      </c>
      <c r="F652" s="17" t="n"/>
      <c r="G652" s="17" t="n"/>
      <c r="H652" s="17" t="n"/>
      <c r="I652" s="18">
        <f>IF(OR(F652="",G652=""),"",G652-F652)</f>
        <v/>
      </c>
      <c r="J652" s="18">
        <f>IF(OR(F652="",G652=""),"",MAX(0,IF(H652&lt;&gt;"",H652,TODAY())-G652))</f>
        <v/>
      </c>
      <c r="K652" s="19" t="n"/>
      <c r="L652" s="19">
        <f>IF(J652="","",J652*IFERROR(INDEX(Equipamentos!$D$6:$D$405,MATCH($D652,Equipamentos!$A$6:$A$405,0)),0))</f>
        <v/>
      </c>
      <c r="M652" s="19" t="n"/>
      <c r="N652" s="16" t="n"/>
      <c r="O652" s="19" t="n"/>
      <c r="P652" s="19">
        <f>IF($A652="","",N(K652)+N(L652)+N(M652))</f>
        <v/>
      </c>
      <c r="Q652" s="19">
        <f>IF($A652="","",P652-N(O652))</f>
        <v/>
      </c>
      <c r="R652" s="16">
        <f>IF(OR($A652="",F652=""),"",IF(H652&lt;&gt;"",IF(Q652&gt;0,"DEVOLVIDO, A RECEBER","ENCERRADO"),IF(G652="","EM LOCAÇÃO",IF(TODAY()&gt;G652,"ATRASADO",IF(G652-TODAY()&lt;=3,"DEVOLVE EM 3 DIAS","EM LOCAÇÃO")))))</f>
        <v/>
      </c>
      <c r="S652" s="16" t="n"/>
    </row>
    <row r="653">
      <c r="A653" s="16" t="n"/>
      <c r="B653" s="16" t="n"/>
      <c r="C653" s="16" t="n"/>
      <c r="D653" s="16" t="n"/>
      <c r="E653" s="16">
        <f>IF($D653="","",IFERROR(INDEX(Equipamentos!$B$6:$B$405,MATCH($D653,Equipamentos!$A$6:$A$405,0)),"Código não cadastrado"))</f>
        <v/>
      </c>
      <c r="F653" s="17" t="n"/>
      <c r="G653" s="17" t="n"/>
      <c r="H653" s="17" t="n"/>
      <c r="I653" s="18">
        <f>IF(OR(F653="",G653=""),"",G653-F653)</f>
        <v/>
      </c>
      <c r="J653" s="18">
        <f>IF(OR(F653="",G653=""),"",MAX(0,IF(H653&lt;&gt;"",H653,TODAY())-G653))</f>
        <v/>
      </c>
      <c r="K653" s="19" t="n"/>
      <c r="L653" s="19">
        <f>IF(J653="","",J653*IFERROR(INDEX(Equipamentos!$D$6:$D$405,MATCH($D653,Equipamentos!$A$6:$A$405,0)),0))</f>
        <v/>
      </c>
      <c r="M653" s="19" t="n"/>
      <c r="N653" s="16" t="n"/>
      <c r="O653" s="19" t="n"/>
      <c r="P653" s="19">
        <f>IF($A653="","",N(K653)+N(L653)+N(M653))</f>
        <v/>
      </c>
      <c r="Q653" s="19">
        <f>IF($A653="","",P653-N(O653))</f>
        <v/>
      </c>
      <c r="R653" s="16">
        <f>IF(OR($A653="",F653=""),"",IF(H653&lt;&gt;"",IF(Q653&gt;0,"DEVOLVIDO, A RECEBER","ENCERRADO"),IF(G653="","EM LOCAÇÃO",IF(TODAY()&gt;G653,"ATRASADO",IF(G653-TODAY()&lt;=3,"DEVOLVE EM 3 DIAS","EM LOCAÇÃO")))))</f>
        <v/>
      </c>
      <c r="S653" s="16" t="n"/>
    </row>
    <row r="654">
      <c r="A654" s="16" t="n"/>
      <c r="B654" s="16" t="n"/>
      <c r="C654" s="16" t="n"/>
      <c r="D654" s="16" t="n"/>
      <c r="E654" s="16">
        <f>IF($D654="","",IFERROR(INDEX(Equipamentos!$B$6:$B$405,MATCH($D654,Equipamentos!$A$6:$A$405,0)),"Código não cadastrado"))</f>
        <v/>
      </c>
      <c r="F654" s="17" t="n"/>
      <c r="G654" s="17" t="n"/>
      <c r="H654" s="17" t="n"/>
      <c r="I654" s="18">
        <f>IF(OR(F654="",G654=""),"",G654-F654)</f>
        <v/>
      </c>
      <c r="J654" s="18">
        <f>IF(OR(F654="",G654=""),"",MAX(0,IF(H654&lt;&gt;"",H654,TODAY())-G654))</f>
        <v/>
      </c>
      <c r="K654" s="19" t="n"/>
      <c r="L654" s="19">
        <f>IF(J654="","",J654*IFERROR(INDEX(Equipamentos!$D$6:$D$405,MATCH($D654,Equipamentos!$A$6:$A$405,0)),0))</f>
        <v/>
      </c>
      <c r="M654" s="19" t="n"/>
      <c r="N654" s="16" t="n"/>
      <c r="O654" s="19" t="n"/>
      <c r="P654" s="19">
        <f>IF($A654="","",N(K654)+N(L654)+N(M654))</f>
        <v/>
      </c>
      <c r="Q654" s="19">
        <f>IF($A654="","",P654-N(O654))</f>
        <v/>
      </c>
      <c r="R654" s="16">
        <f>IF(OR($A654="",F654=""),"",IF(H654&lt;&gt;"",IF(Q654&gt;0,"DEVOLVIDO, A RECEBER","ENCERRADO"),IF(G654="","EM LOCAÇÃO",IF(TODAY()&gt;G654,"ATRASADO",IF(G654-TODAY()&lt;=3,"DEVOLVE EM 3 DIAS","EM LOCAÇÃO")))))</f>
        <v/>
      </c>
      <c r="S654" s="16" t="n"/>
    </row>
    <row r="655">
      <c r="A655" s="16" t="n"/>
      <c r="B655" s="16" t="n"/>
      <c r="C655" s="16" t="n"/>
      <c r="D655" s="16" t="n"/>
      <c r="E655" s="16">
        <f>IF($D655="","",IFERROR(INDEX(Equipamentos!$B$6:$B$405,MATCH($D655,Equipamentos!$A$6:$A$405,0)),"Código não cadastrado"))</f>
        <v/>
      </c>
      <c r="F655" s="17" t="n"/>
      <c r="G655" s="17" t="n"/>
      <c r="H655" s="17" t="n"/>
      <c r="I655" s="18">
        <f>IF(OR(F655="",G655=""),"",G655-F655)</f>
        <v/>
      </c>
      <c r="J655" s="18">
        <f>IF(OR(F655="",G655=""),"",MAX(0,IF(H655&lt;&gt;"",H655,TODAY())-G655))</f>
        <v/>
      </c>
      <c r="K655" s="19" t="n"/>
      <c r="L655" s="19">
        <f>IF(J655="","",J655*IFERROR(INDEX(Equipamentos!$D$6:$D$405,MATCH($D655,Equipamentos!$A$6:$A$405,0)),0))</f>
        <v/>
      </c>
      <c r="M655" s="19" t="n"/>
      <c r="N655" s="16" t="n"/>
      <c r="O655" s="19" t="n"/>
      <c r="P655" s="19">
        <f>IF($A655="","",N(K655)+N(L655)+N(M655))</f>
        <v/>
      </c>
      <c r="Q655" s="19">
        <f>IF($A655="","",P655-N(O655))</f>
        <v/>
      </c>
      <c r="R655" s="16">
        <f>IF(OR($A655="",F655=""),"",IF(H655&lt;&gt;"",IF(Q655&gt;0,"DEVOLVIDO, A RECEBER","ENCERRADO"),IF(G655="","EM LOCAÇÃO",IF(TODAY()&gt;G655,"ATRASADO",IF(G655-TODAY()&lt;=3,"DEVOLVE EM 3 DIAS","EM LOCAÇÃO")))))</f>
        <v/>
      </c>
      <c r="S655" s="16" t="n"/>
    </row>
    <row r="656">
      <c r="A656" s="16" t="n"/>
      <c r="B656" s="16" t="n"/>
      <c r="C656" s="16" t="n"/>
      <c r="D656" s="16" t="n"/>
      <c r="E656" s="16">
        <f>IF($D656="","",IFERROR(INDEX(Equipamentos!$B$6:$B$405,MATCH($D656,Equipamentos!$A$6:$A$405,0)),"Código não cadastrado"))</f>
        <v/>
      </c>
      <c r="F656" s="17" t="n"/>
      <c r="G656" s="17" t="n"/>
      <c r="H656" s="17" t="n"/>
      <c r="I656" s="18">
        <f>IF(OR(F656="",G656=""),"",G656-F656)</f>
        <v/>
      </c>
      <c r="J656" s="18">
        <f>IF(OR(F656="",G656=""),"",MAX(0,IF(H656&lt;&gt;"",H656,TODAY())-G656))</f>
        <v/>
      </c>
      <c r="K656" s="19" t="n"/>
      <c r="L656" s="19">
        <f>IF(J656="","",J656*IFERROR(INDEX(Equipamentos!$D$6:$D$405,MATCH($D656,Equipamentos!$A$6:$A$405,0)),0))</f>
        <v/>
      </c>
      <c r="M656" s="19" t="n"/>
      <c r="N656" s="16" t="n"/>
      <c r="O656" s="19" t="n"/>
      <c r="P656" s="19">
        <f>IF($A656="","",N(K656)+N(L656)+N(M656))</f>
        <v/>
      </c>
      <c r="Q656" s="19">
        <f>IF($A656="","",P656-N(O656))</f>
        <v/>
      </c>
      <c r="R656" s="16">
        <f>IF(OR($A656="",F656=""),"",IF(H656&lt;&gt;"",IF(Q656&gt;0,"DEVOLVIDO, A RECEBER","ENCERRADO"),IF(G656="","EM LOCAÇÃO",IF(TODAY()&gt;G656,"ATRASADO",IF(G656-TODAY()&lt;=3,"DEVOLVE EM 3 DIAS","EM LOCAÇÃO")))))</f>
        <v/>
      </c>
      <c r="S656" s="16" t="n"/>
    </row>
    <row r="657">
      <c r="A657" s="16" t="n"/>
      <c r="B657" s="16" t="n"/>
      <c r="C657" s="16" t="n"/>
      <c r="D657" s="16" t="n"/>
      <c r="E657" s="16">
        <f>IF($D657="","",IFERROR(INDEX(Equipamentos!$B$6:$B$405,MATCH($D657,Equipamentos!$A$6:$A$405,0)),"Código não cadastrado"))</f>
        <v/>
      </c>
      <c r="F657" s="17" t="n"/>
      <c r="G657" s="17" t="n"/>
      <c r="H657" s="17" t="n"/>
      <c r="I657" s="18">
        <f>IF(OR(F657="",G657=""),"",G657-F657)</f>
        <v/>
      </c>
      <c r="J657" s="18">
        <f>IF(OR(F657="",G657=""),"",MAX(0,IF(H657&lt;&gt;"",H657,TODAY())-G657))</f>
        <v/>
      </c>
      <c r="K657" s="19" t="n"/>
      <c r="L657" s="19">
        <f>IF(J657="","",J657*IFERROR(INDEX(Equipamentos!$D$6:$D$405,MATCH($D657,Equipamentos!$A$6:$A$405,0)),0))</f>
        <v/>
      </c>
      <c r="M657" s="19" t="n"/>
      <c r="N657" s="16" t="n"/>
      <c r="O657" s="19" t="n"/>
      <c r="P657" s="19">
        <f>IF($A657="","",N(K657)+N(L657)+N(M657))</f>
        <v/>
      </c>
      <c r="Q657" s="19">
        <f>IF($A657="","",P657-N(O657))</f>
        <v/>
      </c>
      <c r="R657" s="16">
        <f>IF(OR($A657="",F657=""),"",IF(H657&lt;&gt;"",IF(Q657&gt;0,"DEVOLVIDO, A RECEBER","ENCERRADO"),IF(G657="","EM LOCAÇÃO",IF(TODAY()&gt;G657,"ATRASADO",IF(G657-TODAY()&lt;=3,"DEVOLVE EM 3 DIAS","EM LOCAÇÃO")))))</f>
        <v/>
      </c>
      <c r="S657" s="16" t="n"/>
    </row>
    <row r="658">
      <c r="A658" s="16" t="n"/>
      <c r="B658" s="16" t="n"/>
      <c r="C658" s="16" t="n"/>
      <c r="D658" s="16" t="n"/>
      <c r="E658" s="16">
        <f>IF($D658="","",IFERROR(INDEX(Equipamentos!$B$6:$B$405,MATCH($D658,Equipamentos!$A$6:$A$405,0)),"Código não cadastrado"))</f>
        <v/>
      </c>
      <c r="F658" s="17" t="n"/>
      <c r="G658" s="17" t="n"/>
      <c r="H658" s="17" t="n"/>
      <c r="I658" s="18">
        <f>IF(OR(F658="",G658=""),"",G658-F658)</f>
        <v/>
      </c>
      <c r="J658" s="18">
        <f>IF(OR(F658="",G658=""),"",MAX(0,IF(H658&lt;&gt;"",H658,TODAY())-G658))</f>
        <v/>
      </c>
      <c r="K658" s="19" t="n"/>
      <c r="L658" s="19">
        <f>IF(J658="","",J658*IFERROR(INDEX(Equipamentos!$D$6:$D$405,MATCH($D658,Equipamentos!$A$6:$A$405,0)),0))</f>
        <v/>
      </c>
      <c r="M658" s="19" t="n"/>
      <c r="N658" s="16" t="n"/>
      <c r="O658" s="19" t="n"/>
      <c r="P658" s="19">
        <f>IF($A658="","",N(K658)+N(L658)+N(M658))</f>
        <v/>
      </c>
      <c r="Q658" s="19">
        <f>IF($A658="","",P658-N(O658))</f>
        <v/>
      </c>
      <c r="R658" s="16">
        <f>IF(OR($A658="",F658=""),"",IF(H658&lt;&gt;"",IF(Q658&gt;0,"DEVOLVIDO, A RECEBER","ENCERRADO"),IF(G658="","EM LOCAÇÃO",IF(TODAY()&gt;G658,"ATRASADO",IF(G658-TODAY()&lt;=3,"DEVOLVE EM 3 DIAS","EM LOCAÇÃO")))))</f>
        <v/>
      </c>
      <c r="S658" s="16" t="n"/>
    </row>
    <row r="659">
      <c r="A659" s="16" t="n"/>
      <c r="B659" s="16" t="n"/>
      <c r="C659" s="16" t="n"/>
      <c r="D659" s="16" t="n"/>
      <c r="E659" s="16">
        <f>IF($D659="","",IFERROR(INDEX(Equipamentos!$B$6:$B$405,MATCH($D659,Equipamentos!$A$6:$A$405,0)),"Código não cadastrado"))</f>
        <v/>
      </c>
      <c r="F659" s="17" t="n"/>
      <c r="G659" s="17" t="n"/>
      <c r="H659" s="17" t="n"/>
      <c r="I659" s="18">
        <f>IF(OR(F659="",G659=""),"",G659-F659)</f>
        <v/>
      </c>
      <c r="J659" s="18">
        <f>IF(OR(F659="",G659=""),"",MAX(0,IF(H659&lt;&gt;"",H659,TODAY())-G659))</f>
        <v/>
      </c>
      <c r="K659" s="19" t="n"/>
      <c r="L659" s="19">
        <f>IF(J659="","",J659*IFERROR(INDEX(Equipamentos!$D$6:$D$405,MATCH($D659,Equipamentos!$A$6:$A$405,0)),0))</f>
        <v/>
      </c>
      <c r="M659" s="19" t="n"/>
      <c r="N659" s="16" t="n"/>
      <c r="O659" s="19" t="n"/>
      <c r="P659" s="19">
        <f>IF($A659="","",N(K659)+N(L659)+N(M659))</f>
        <v/>
      </c>
      <c r="Q659" s="19">
        <f>IF($A659="","",P659-N(O659))</f>
        <v/>
      </c>
      <c r="R659" s="16">
        <f>IF(OR($A659="",F659=""),"",IF(H659&lt;&gt;"",IF(Q659&gt;0,"DEVOLVIDO, A RECEBER","ENCERRADO"),IF(G659="","EM LOCAÇÃO",IF(TODAY()&gt;G659,"ATRASADO",IF(G659-TODAY()&lt;=3,"DEVOLVE EM 3 DIAS","EM LOCAÇÃO")))))</f>
        <v/>
      </c>
      <c r="S659" s="16" t="n"/>
    </row>
    <row r="660">
      <c r="A660" s="16" t="n"/>
      <c r="B660" s="16" t="n"/>
      <c r="C660" s="16" t="n"/>
      <c r="D660" s="16" t="n"/>
      <c r="E660" s="16">
        <f>IF($D660="","",IFERROR(INDEX(Equipamentos!$B$6:$B$405,MATCH($D660,Equipamentos!$A$6:$A$405,0)),"Código não cadastrado"))</f>
        <v/>
      </c>
      <c r="F660" s="17" t="n"/>
      <c r="G660" s="17" t="n"/>
      <c r="H660" s="17" t="n"/>
      <c r="I660" s="18">
        <f>IF(OR(F660="",G660=""),"",G660-F660)</f>
        <v/>
      </c>
      <c r="J660" s="18">
        <f>IF(OR(F660="",G660=""),"",MAX(0,IF(H660&lt;&gt;"",H660,TODAY())-G660))</f>
        <v/>
      </c>
      <c r="K660" s="19" t="n"/>
      <c r="L660" s="19">
        <f>IF(J660="","",J660*IFERROR(INDEX(Equipamentos!$D$6:$D$405,MATCH($D660,Equipamentos!$A$6:$A$405,0)),0))</f>
        <v/>
      </c>
      <c r="M660" s="19" t="n"/>
      <c r="N660" s="16" t="n"/>
      <c r="O660" s="19" t="n"/>
      <c r="P660" s="19">
        <f>IF($A660="","",N(K660)+N(L660)+N(M660))</f>
        <v/>
      </c>
      <c r="Q660" s="19">
        <f>IF($A660="","",P660-N(O660))</f>
        <v/>
      </c>
      <c r="R660" s="16">
        <f>IF(OR($A660="",F660=""),"",IF(H660&lt;&gt;"",IF(Q660&gt;0,"DEVOLVIDO, A RECEBER","ENCERRADO"),IF(G660="","EM LOCAÇÃO",IF(TODAY()&gt;G660,"ATRASADO",IF(G660-TODAY()&lt;=3,"DEVOLVE EM 3 DIAS","EM LOCAÇÃO")))))</f>
        <v/>
      </c>
      <c r="S660" s="16" t="n"/>
    </row>
    <row r="661">
      <c r="A661" s="16" t="n"/>
      <c r="B661" s="16" t="n"/>
      <c r="C661" s="16" t="n"/>
      <c r="D661" s="16" t="n"/>
      <c r="E661" s="16">
        <f>IF($D661="","",IFERROR(INDEX(Equipamentos!$B$6:$B$405,MATCH($D661,Equipamentos!$A$6:$A$405,0)),"Código não cadastrado"))</f>
        <v/>
      </c>
      <c r="F661" s="17" t="n"/>
      <c r="G661" s="17" t="n"/>
      <c r="H661" s="17" t="n"/>
      <c r="I661" s="18">
        <f>IF(OR(F661="",G661=""),"",G661-F661)</f>
        <v/>
      </c>
      <c r="J661" s="18">
        <f>IF(OR(F661="",G661=""),"",MAX(0,IF(H661&lt;&gt;"",H661,TODAY())-G661))</f>
        <v/>
      </c>
      <c r="K661" s="19" t="n"/>
      <c r="L661" s="19">
        <f>IF(J661="","",J661*IFERROR(INDEX(Equipamentos!$D$6:$D$405,MATCH($D661,Equipamentos!$A$6:$A$405,0)),0))</f>
        <v/>
      </c>
      <c r="M661" s="19" t="n"/>
      <c r="N661" s="16" t="n"/>
      <c r="O661" s="19" t="n"/>
      <c r="P661" s="19">
        <f>IF($A661="","",N(K661)+N(L661)+N(M661))</f>
        <v/>
      </c>
      <c r="Q661" s="19">
        <f>IF($A661="","",P661-N(O661))</f>
        <v/>
      </c>
      <c r="R661" s="16">
        <f>IF(OR($A661="",F661=""),"",IF(H661&lt;&gt;"",IF(Q661&gt;0,"DEVOLVIDO, A RECEBER","ENCERRADO"),IF(G661="","EM LOCAÇÃO",IF(TODAY()&gt;G661,"ATRASADO",IF(G661-TODAY()&lt;=3,"DEVOLVE EM 3 DIAS","EM LOCAÇÃO")))))</f>
        <v/>
      </c>
      <c r="S661" s="16" t="n"/>
    </row>
    <row r="662">
      <c r="A662" s="16" t="n"/>
      <c r="B662" s="16" t="n"/>
      <c r="C662" s="16" t="n"/>
      <c r="D662" s="16" t="n"/>
      <c r="E662" s="16">
        <f>IF($D662="","",IFERROR(INDEX(Equipamentos!$B$6:$B$405,MATCH($D662,Equipamentos!$A$6:$A$405,0)),"Código não cadastrado"))</f>
        <v/>
      </c>
      <c r="F662" s="17" t="n"/>
      <c r="G662" s="17" t="n"/>
      <c r="H662" s="17" t="n"/>
      <c r="I662" s="18">
        <f>IF(OR(F662="",G662=""),"",G662-F662)</f>
        <v/>
      </c>
      <c r="J662" s="18">
        <f>IF(OR(F662="",G662=""),"",MAX(0,IF(H662&lt;&gt;"",H662,TODAY())-G662))</f>
        <v/>
      </c>
      <c r="K662" s="19" t="n"/>
      <c r="L662" s="19">
        <f>IF(J662="","",J662*IFERROR(INDEX(Equipamentos!$D$6:$D$405,MATCH($D662,Equipamentos!$A$6:$A$405,0)),0))</f>
        <v/>
      </c>
      <c r="M662" s="19" t="n"/>
      <c r="N662" s="16" t="n"/>
      <c r="O662" s="19" t="n"/>
      <c r="P662" s="19">
        <f>IF($A662="","",N(K662)+N(L662)+N(M662))</f>
        <v/>
      </c>
      <c r="Q662" s="19">
        <f>IF($A662="","",P662-N(O662))</f>
        <v/>
      </c>
      <c r="R662" s="16">
        <f>IF(OR($A662="",F662=""),"",IF(H662&lt;&gt;"",IF(Q662&gt;0,"DEVOLVIDO, A RECEBER","ENCERRADO"),IF(G662="","EM LOCAÇÃO",IF(TODAY()&gt;G662,"ATRASADO",IF(G662-TODAY()&lt;=3,"DEVOLVE EM 3 DIAS","EM LOCAÇÃO")))))</f>
        <v/>
      </c>
      <c r="S662" s="16" t="n"/>
    </row>
    <row r="663">
      <c r="A663" s="16" t="n"/>
      <c r="B663" s="16" t="n"/>
      <c r="C663" s="16" t="n"/>
      <c r="D663" s="16" t="n"/>
      <c r="E663" s="16">
        <f>IF($D663="","",IFERROR(INDEX(Equipamentos!$B$6:$B$405,MATCH($D663,Equipamentos!$A$6:$A$405,0)),"Código não cadastrado"))</f>
        <v/>
      </c>
      <c r="F663" s="17" t="n"/>
      <c r="G663" s="17" t="n"/>
      <c r="H663" s="17" t="n"/>
      <c r="I663" s="18">
        <f>IF(OR(F663="",G663=""),"",G663-F663)</f>
        <v/>
      </c>
      <c r="J663" s="18">
        <f>IF(OR(F663="",G663=""),"",MAX(0,IF(H663&lt;&gt;"",H663,TODAY())-G663))</f>
        <v/>
      </c>
      <c r="K663" s="19" t="n"/>
      <c r="L663" s="19">
        <f>IF(J663="","",J663*IFERROR(INDEX(Equipamentos!$D$6:$D$405,MATCH($D663,Equipamentos!$A$6:$A$405,0)),0))</f>
        <v/>
      </c>
      <c r="M663" s="19" t="n"/>
      <c r="N663" s="16" t="n"/>
      <c r="O663" s="19" t="n"/>
      <c r="P663" s="19">
        <f>IF($A663="","",N(K663)+N(L663)+N(M663))</f>
        <v/>
      </c>
      <c r="Q663" s="19">
        <f>IF($A663="","",P663-N(O663))</f>
        <v/>
      </c>
      <c r="R663" s="16">
        <f>IF(OR($A663="",F663=""),"",IF(H663&lt;&gt;"",IF(Q663&gt;0,"DEVOLVIDO, A RECEBER","ENCERRADO"),IF(G663="","EM LOCAÇÃO",IF(TODAY()&gt;G663,"ATRASADO",IF(G663-TODAY()&lt;=3,"DEVOLVE EM 3 DIAS","EM LOCAÇÃO")))))</f>
        <v/>
      </c>
      <c r="S663" s="16" t="n"/>
    </row>
    <row r="664">
      <c r="A664" s="16" t="n"/>
      <c r="B664" s="16" t="n"/>
      <c r="C664" s="16" t="n"/>
      <c r="D664" s="16" t="n"/>
      <c r="E664" s="16">
        <f>IF($D664="","",IFERROR(INDEX(Equipamentos!$B$6:$B$405,MATCH($D664,Equipamentos!$A$6:$A$405,0)),"Código não cadastrado"))</f>
        <v/>
      </c>
      <c r="F664" s="17" t="n"/>
      <c r="G664" s="17" t="n"/>
      <c r="H664" s="17" t="n"/>
      <c r="I664" s="18">
        <f>IF(OR(F664="",G664=""),"",G664-F664)</f>
        <v/>
      </c>
      <c r="J664" s="18">
        <f>IF(OR(F664="",G664=""),"",MAX(0,IF(H664&lt;&gt;"",H664,TODAY())-G664))</f>
        <v/>
      </c>
      <c r="K664" s="19" t="n"/>
      <c r="L664" s="19">
        <f>IF(J664="","",J664*IFERROR(INDEX(Equipamentos!$D$6:$D$405,MATCH($D664,Equipamentos!$A$6:$A$405,0)),0))</f>
        <v/>
      </c>
      <c r="M664" s="19" t="n"/>
      <c r="N664" s="16" t="n"/>
      <c r="O664" s="19" t="n"/>
      <c r="P664" s="19">
        <f>IF($A664="","",N(K664)+N(L664)+N(M664))</f>
        <v/>
      </c>
      <c r="Q664" s="19">
        <f>IF($A664="","",P664-N(O664))</f>
        <v/>
      </c>
      <c r="R664" s="16">
        <f>IF(OR($A664="",F664=""),"",IF(H664&lt;&gt;"",IF(Q664&gt;0,"DEVOLVIDO, A RECEBER","ENCERRADO"),IF(G664="","EM LOCAÇÃO",IF(TODAY()&gt;G664,"ATRASADO",IF(G664-TODAY()&lt;=3,"DEVOLVE EM 3 DIAS","EM LOCAÇÃO")))))</f>
        <v/>
      </c>
      <c r="S664" s="16" t="n"/>
    </row>
    <row r="665">
      <c r="A665" s="16" t="n"/>
      <c r="B665" s="16" t="n"/>
      <c r="C665" s="16" t="n"/>
      <c r="D665" s="16" t="n"/>
      <c r="E665" s="16">
        <f>IF($D665="","",IFERROR(INDEX(Equipamentos!$B$6:$B$405,MATCH($D665,Equipamentos!$A$6:$A$405,0)),"Código não cadastrado"))</f>
        <v/>
      </c>
      <c r="F665" s="17" t="n"/>
      <c r="G665" s="17" t="n"/>
      <c r="H665" s="17" t="n"/>
      <c r="I665" s="18">
        <f>IF(OR(F665="",G665=""),"",G665-F665)</f>
        <v/>
      </c>
      <c r="J665" s="18">
        <f>IF(OR(F665="",G665=""),"",MAX(0,IF(H665&lt;&gt;"",H665,TODAY())-G665))</f>
        <v/>
      </c>
      <c r="K665" s="19" t="n"/>
      <c r="L665" s="19">
        <f>IF(J665="","",J665*IFERROR(INDEX(Equipamentos!$D$6:$D$405,MATCH($D665,Equipamentos!$A$6:$A$405,0)),0))</f>
        <v/>
      </c>
      <c r="M665" s="19" t="n"/>
      <c r="N665" s="16" t="n"/>
      <c r="O665" s="19" t="n"/>
      <c r="P665" s="19">
        <f>IF($A665="","",N(K665)+N(L665)+N(M665))</f>
        <v/>
      </c>
      <c r="Q665" s="19">
        <f>IF($A665="","",P665-N(O665))</f>
        <v/>
      </c>
      <c r="R665" s="16">
        <f>IF(OR($A665="",F665=""),"",IF(H665&lt;&gt;"",IF(Q665&gt;0,"DEVOLVIDO, A RECEBER","ENCERRADO"),IF(G665="","EM LOCAÇÃO",IF(TODAY()&gt;G665,"ATRASADO",IF(G665-TODAY()&lt;=3,"DEVOLVE EM 3 DIAS","EM LOCAÇÃO")))))</f>
        <v/>
      </c>
      <c r="S665" s="16" t="n"/>
    </row>
    <row r="666">
      <c r="A666" s="16" t="n"/>
      <c r="B666" s="16" t="n"/>
      <c r="C666" s="16" t="n"/>
      <c r="D666" s="16" t="n"/>
      <c r="E666" s="16">
        <f>IF($D666="","",IFERROR(INDEX(Equipamentos!$B$6:$B$405,MATCH($D666,Equipamentos!$A$6:$A$405,0)),"Código não cadastrado"))</f>
        <v/>
      </c>
      <c r="F666" s="17" t="n"/>
      <c r="G666" s="17" t="n"/>
      <c r="H666" s="17" t="n"/>
      <c r="I666" s="18">
        <f>IF(OR(F666="",G666=""),"",G666-F666)</f>
        <v/>
      </c>
      <c r="J666" s="18">
        <f>IF(OR(F666="",G666=""),"",MAX(0,IF(H666&lt;&gt;"",H666,TODAY())-G666))</f>
        <v/>
      </c>
      <c r="K666" s="19" t="n"/>
      <c r="L666" s="19">
        <f>IF(J666="","",J666*IFERROR(INDEX(Equipamentos!$D$6:$D$405,MATCH($D666,Equipamentos!$A$6:$A$405,0)),0))</f>
        <v/>
      </c>
      <c r="M666" s="19" t="n"/>
      <c r="N666" s="16" t="n"/>
      <c r="O666" s="19" t="n"/>
      <c r="P666" s="19">
        <f>IF($A666="","",N(K666)+N(L666)+N(M666))</f>
        <v/>
      </c>
      <c r="Q666" s="19">
        <f>IF($A666="","",P666-N(O666))</f>
        <v/>
      </c>
      <c r="R666" s="16">
        <f>IF(OR($A666="",F666=""),"",IF(H666&lt;&gt;"",IF(Q666&gt;0,"DEVOLVIDO, A RECEBER","ENCERRADO"),IF(G666="","EM LOCAÇÃO",IF(TODAY()&gt;G666,"ATRASADO",IF(G666-TODAY()&lt;=3,"DEVOLVE EM 3 DIAS","EM LOCAÇÃO")))))</f>
        <v/>
      </c>
      <c r="S666" s="16" t="n"/>
    </row>
    <row r="667">
      <c r="A667" s="16" t="n"/>
      <c r="B667" s="16" t="n"/>
      <c r="C667" s="16" t="n"/>
      <c r="D667" s="16" t="n"/>
      <c r="E667" s="16">
        <f>IF($D667="","",IFERROR(INDEX(Equipamentos!$B$6:$B$405,MATCH($D667,Equipamentos!$A$6:$A$405,0)),"Código não cadastrado"))</f>
        <v/>
      </c>
      <c r="F667" s="17" t="n"/>
      <c r="G667" s="17" t="n"/>
      <c r="H667" s="17" t="n"/>
      <c r="I667" s="18">
        <f>IF(OR(F667="",G667=""),"",G667-F667)</f>
        <v/>
      </c>
      <c r="J667" s="18">
        <f>IF(OR(F667="",G667=""),"",MAX(0,IF(H667&lt;&gt;"",H667,TODAY())-G667))</f>
        <v/>
      </c>
      <c r="K667" s="19" t="n"/>
      <c r="L667" s="19">
        <f>IF(J667="","",J667*IFERROR(INDEX(Equipamentos!$D$6:$D$405,MATCH($D667,Equipamentos!$A$6:$A$405,0)),0))</f>
        <v/>
      </c>
      <c r="M667" s="19" t="n"/>
      <c r="N667" s="16" t="n"/>
      <c r="O667" s="19" t="n"/>
      <c r="P667" s="19">
        <f>IF($A667="","",N(K667)+N(L667)+N(M667))</f>
        <v/>
      </c>
      <c r="Q667" s="19">
        <f>IF($A667="","",P667-N(O667))</f>
        <v/>
      </c>
      <c r="R667" s="16">
        <f>IF(OR($A667="",F667=""),"",IF(H667&lt;&gt;"",IF(Q667&gt;0,"DEVOLVIDO, A RECEBER","ENCERRADO"),IF(G667="","EM LOCAÇÃO",IF(TODAY()&gt;G667,"ATRASADO",IF(G667-TODAY()&lt;=3,"DEVOLVE EM 3 DIAS","EM LOCAÇÃO")))))</f>
        <v/>
      </c>
      <c r="S667" s="16" t="n"/>
    </row>
    <row r="668">
      <c r="A668" s="16" t="n"/>
      <c r="B668" s="16" t="n"/>
      <c r="C668" s="16" t="n"/>
      <c r="D668" s="16" t="n"/>
      <c r="E668" s="16">
        <f>IF($D668="","",IFERROR(INDEX(Equipamentos!$B$6:$B$405,MATCH($D668,Equipamentos!$A$6:$A$405,0)),"Código não cadastrado"))</f>
        <v/>
      </c>
      <c r="F668" s="17" t="n"/>
      <c r="G668" s="17" t="n"/>
      <c r="H668" s="17" t="n"/>
      <c r="I668" s="18">
        <f>IF(OR(F668="",G668=""),"",G668-F668)</f>
        <v/>
      </c>
      <c r="J668" s="18">
        <f>IF(OR(F668="",G668=""),"",MAX(0,IF(H668&lt;&gt;"",H668,TODAY())-G668))</f>
        <v/>
      </c>
      <c r="K668" s="19" t="n"/>
      <c r="L668" s="19">
        <f>IF(J668="","",J668*IFERROR(INDEX(Equipamentos!$D$6:$D$405,MATCH($D668,Equipamentos!$A$6:$A$405,0)),0))</f>
        <v/>
      </c>
      <c r="M668" s="19" t="n"/>
      <c r="N668" s="16" t="n"/>
      <c r="O668" s="19" t="n"/>
      <c r="P668" s="19">
        <f>IF($A668="","",N(K668)+N(L668)+N(M668))</f>
        <v/>
      </c>
      <c r="Q668" s="19">
        <f>IF($A668="","",P668-N(O668))</f>
        <v/>
      </c>
      <c r="R668" s="16">
        <f>IF(OR($A668="",F668=""),"",IF(H668&lt;&gt;"",IF(Q668&gt;0,"DEVOLVIDO, A RECEBER","ENCERRADO"),IF(G668="","EM LOCAÇÃO",IF(TODAY()&gt;G668,"ATRASADO",IF(G668-TODAY()&lt;=3,"DEVOLVE EM 3 DIAS","EM LOCAÇÃO")))))</f>
        <v/>
      </c>
      <c r="S668" s="16" t="n"/>
    </row>
    <row r="669">
      <c r="A669" s="16" t="n"/>
      <c r="B669" s="16" t="n"/>
      <c r="C669" s="16" t="n"/>
      <c r="D669" s="16" t="n"/>
      <c r="E669" s="16">
        <f>IF($D669="","",IFERROR(INDEX(Equipamentos!$B$6:$B$405,MATCH($D669,Equipamentos!$A$6:$A$405,0)),"Código não cadastrado"))</f>
        <v/>
      </c>
      <c r="F669" s="17" t="n"/>
      <c r="G669" s="17" t="n"/>
      <c r="H669" s="17" t="n"/>
      <c r="I669" s="18">
        <f>IF(OR(F669="",G669=""),"",G669-F669)</f>
        <v/>
      </c>
      <c r="J669" s="18">
        <f>IF(OR(F669="",G669=""),"",MAX(0,IF(H669&lt;&gt;"",H669,TODAY())-G669))</f>
        <v/>
      </c>
      <c r="K669" s="19" t="n"/>
      <c r="L669" s="19">
        <f>IF(J669="","",J669*IFERROR(INDEX(Equipamentos!$D$6:$D$405,MATCH($D669,Equipamentos!$A$6:$A$405,0)),0))</f>
        <v/>
      </c>
      <c r="M669" s="19" t="n"/>
      <c r="N669" s="16" t="n"/>
      <c r="O669" s="19" t="n"/>
      <c r="P669" s="19">
        <f>IF($A669="","",N(K669)+N(L669)+N(M669))</f>
        <v/>
      </c>
      <c r="Q669" s="19">
        <f>IF($A669="","",P669-N(O669))</f>
        <v/>
      </c>
      <c r="R669" s="16">
        <f>IF(OR($A669="",F669=""),"",IF(H669&lt;&gt;"",IF(Q669&gt;0,"DEVOLVIDO, A RECEBER","ENCERRADO"),IF(G669="","EM LOCAÇÃO",IF(TODAY()&gt;G669,"ATRASADO",IF(G669-TODAY()&lt;=3,"DEVOLVE EM 3 DIAS","EM LOCAÇÃO")))))</f>
        <v/>
      </c>
      <c r="S669" s="16" t="n"/>
    </row>
    <row r="670">
      <c r="A670" s="16" t="n"/>
      <c r="B670" s="16" t="n"/>
      <c r="C670" s="16" t="n"/>
      <c r="D670" s="16" t="n"/>
      <c r="E670" s="16">
        <f>IF($D670="","",IFERROR(INDEX(Equipamentos!$B$6:$B$405,MATCH($D670,Equipamentos!$A$6:$A$405,0)),"Código não cadastrado"))</f>
        <v/>
      </c>
      <c r="F670" s="17" t="n"/>
      <c r="G670" s="17" t="n"/>
      <c r="H670" s="17" t="n"/>
      <c r="I670" s="18">
        <f>IF(OR(F670="",G670=""),"",G670-F670)</f>
        <v/>
      </c>
      <c r="J670" s="18">
        <f>IF(OR(F670="",G670=""),"",MAX(0,IF(H670&lt;&gt;"",H670,TODAY())-G670))</f>
        <v/>
      </c>
      <c r="K670" s="19" t="n"/>
      <c r="L670" s="19">
        <f>IF(J670="","",J670*IFERROR(INDEX(Equipamentos!$D$6:$D$405,MATCH($D670,Equipamentos!$A$6:$A$405,0)),0))</f>
        <v/>
      </c>
      <c r="M670" s="19" t="n"/>
      <c r="N670" s="16" t="n"/>
      <c r="O670" s="19" t="n"/>
      <c r="P670" s="19">
        <f>IF($A670="","",N(K670)+N(L670)+N(M670))</f>
        <v/>
      </c>
      <c r="Q670" s="19">
        <f>IF($A670="","",P670-N(O670))</f>
        <v/>
      </c>
      <c r="R670" s="16">
        <f>IF(OR($A670="",F670=""),"",IF(H670&lt;&gt;"",IF(Q670&gt;0,"DEVOLVIDO, A RECEBER","ENCERRADO"),IF(G670="","EM LOCAÇÃO",IF(TODAY()&gt;G670,"ATRASADO",IF(G670-TODAY()&lt;=3,"DEVOLVE EM 3 DIAS","EM LOCAÇÃO")))))</f>
        <v/>
      </c>
      <c r="S670" s="16" t="n"/>
    </row>
    <row r="671">
      <c r="A671" s="16" t="n"/>
      <c r="B671" s="16" t="n"/>
      <c r="C671" s="16" t="n"/>
      <c r="D671" s="16" t="n"/>
      <c r="E671" s="16">
        <f>IF($D671="","",IFERROR(INDEX(Equipamentos!$B$6:$B$405,MATCH($D671,Equipamentos!$A$6:$A$405,0)),"Código não cadastrado"))</f>
        <v/>
      </c>
      <c r="F671" s="17" t="n"/>
      <c r="G671" s="17" t="n"/>
      <c r="H671" s="17" t="n"/>
      <c r="I671" s="18">
        <f>IF(OR(F671="",G671=""),"",G671-F671)</f>
        <v/>
      </c>
      <c r="J671" s="18">
        <f>IF(OR(F671="",G671=""),"",MAX(0,IF(H671&lt;&gt;"",H671,TODAY())-G671))</f>
        <v/>
      </c>
      <c r="K671" s="19" t="n"/>
      <c r="L671" s="19">
        <f>IF(J671="","",J671*IFERROR(INDEX(Equipamentos!$D$6:$D$405,MATCH($D671,Equipamentos!$A$6:$A$405,0)),0))</f>
        <v/>
      </c>
      <c r="M671" s="19" t="n"/>
      <c r="N671" s="16" t="n"/>
      <c r="O671" s="19" t="n"/>
      <c r="P671" s="19">
        <f>IF($A671="","",N(K671)+N(L671)+N(M671))</f>
        <v/>
      </c>
      <c r="Q671" s="19">
        <f>IF($A671="","",P671-N(O671))</f>
        <v/>
      </c>
      <c r="R671" s="16">
        <f>IF(OR($A671="",F671=""),"",IF(H671&lt;&gt;"",IF(Q671&gt;0,"DEVOLVIDO, A RECEBER","ENCERRADO"),IF(G671="","EM LOCAÇÃO",IF(TODAY()&gt;G671,"ATRASADO",IF(G671-TODAY()&lt;=3,"DEVOLVE EM 3 DIAS","EM LOCAÇÃO")))))</f>
        <v/>
      </c>
      <c r="S671" s="16" t="n"/>
    </row>
    <row r="672">
      <c r="A672" s="16" t="n"/>
      <c r="B672" s="16" t="n"/>
      <c r="C672" s="16" t="n"/>
      <c r="D672" s="16" t="n"/>
      <c r="E672" s="16">
        <f>IF($D672="","",IFERROR(INDEX(Equipamentos!$B$6:$B$405,MATCH($D672,Equipamentos!$A$6:$A$405,0)),"Código não cadastrado"))</f>
        <v/>
      </c>
      <c r="F672" s="17" t="n"/>
      <c r="G672" s="17" t="n"/>
      <c r="H672" s="17" t="n"/>
      <c r="I672" s="18">
        <f>IF(OR(F672="",G672=""),"",G672-F672)</f>
        <v/>
      </c>
      <c r="J672" s="18">
        <f>IF(OR(F672="",G672=""),"",MAX(0,IF(H672&lt;&gt;"",H672,TODAY())-G672))</f>
        <v/>
      </c>
      <c r="K672" s="19" t="n"/>
      <c r="L672" s="19">
        <f>IF(J672="","",J672*IFERROR(INDEX(Equipamentos!$D$6:$D$405,MATCH($D672,Equipamentos!$A$6:$A$405,0)),0))</f>
        <v/>
      </c>
      <c r="M672" s="19" t="n"/>
      <c r="N672" s="16" t="n"/>
      <c r="O672" s="19" t="n"/>
      <c r="P672" s="19">
        <f>IF($A672="","",N(K672)+N(L672)+N(M672))</f>
        <v/>
      </c>
      <c r="Q672" s="19">
        <f>IF($A672="","",P672-N(O672))</f>
        <v/>
      </c>
      <c r="R672" s="16">
        <f>IF(OR($A672="",F672=""),"",IF(H672&lt;&gt;"",IF(Q672&gt;0,"DEVOLVIDO, A RECEBER","ENCERRADO"),IF(G672="","EM LOCAÇÃO",IF(TODAY()&gt;G672,"ATRASADO",IF(G672-TODAY()&lt;=3,"DEVOLVE EM 3 DIAS","EM LOCAÇÃO")))))</f>
        <v/>
      </c>
      <c r="S672" s="16" t="n"/>
    </row>
    <row r="673">
      <c r="A673" s="16" t="n"/>
      <c r="B673" s="16" t="n"/>
      <c r="C673" s="16" t="n"/>
      <c r="D673" s="16" t="n"/>
      <c r="E673" s="16">
        <f>IF($D673="","",IFERROR(INDEX(Equipamentos!$B$6:$B$405,MATCH($D673,Equipamentos!$A$6:$A$405,0)),"Código não cadastrado"))</f>
        <v/>
      </c>
      <c r="F673" s="17" t="n"/>
      <c r="G673" s="17" t="n"/>
      <c r="H673" s="17" t="n"/>
      <c r="I673" s="18">
        <f>IF(OR(F673="",G673=""),"",G673-F673)</f>
        <v/>
      </c>
      <c r="J673" s="18">
        <f>IF(OR(F673="",G673=""),"",MAX(0,IF(H673&lt;&gt;"",H673,TODAY())-G673))</f>
        <v/>
      </c>
      <c r="K673" s="19" t="n"/>
      <c r="L673" s="19">
        <f>IF(J673="","",J673*IFERROR(INDEX(Equipamentos!$D$6:$D$405,MATCH($D673,Equipamentos!$A$6:$A$405,0)),0))</f>
        <v/>
      </c>
      <c r="M673" s="19" t="n"/>
      <c r="N673" s="16" t="n"/>
      <c r="O673" s="19" t="n"/>
      <c r="P673" s="19">
        <f>IF($A673="","",N(K673)+N(L673)+N(M673))</f>
        <v/>
      </c>
      <c r="Q673" s="19">
        <f>IF($A673="","",P673-N(O673))</f>
        <v/>
      </c>
      <c r="R673" s="16">
        <f>IF(OR($A673="",F673=""),"",IF(H673&lt;&gt;"",IF(Q673&gt;0,"DEVOLVIDO, A RECEBER","ENCERRADO"),IF(G673="","EM LOCAÇÃO",IF(TODAY()&gt;G673,"ATRASADO",IF(G673-TODAY()&lt;=3,"DEVOLVE EM 3 DIAS","EM LOCAÇÃO")))))</f>
        <v/>
      </c>
      <c r="S673" s="16" t="n"/>
    </row>
    <row r="674">
      <c r="A674" s="16" t="n"/>
      <c r="B674" s="16" t="n"/>
      <c r="C674" s="16" t="n"/>
      <c r="D674" s="16" t="n"/>
      <c r="E674" s="16">
        <f>IF($D674="","",IFERROR(INDEX(Equipamentos!$B$6:$B$405,MATCH($D674,Equipamentos!$A$6:$A$405,0)),"Código não cadastrado"))</f>
        <v/>
      </c>
      <c r="F674" s="17" t="n"/>
      <c r="G674" s="17" t="n"/>
      <c r="H674" s="17" t="n"/>
      <c r="I674" s="18">
        <f>IF(OR(F674="",G674=""),"",G674-F674)</f>
        <v/>
      </c>
      <c r="J674" s="18">
        <f>IF(OR(F674="",G674=""),"",MAX(0,IF(H674&lt;&gt;"",H674,TODAY())-G674))</f>
        <v/>
      </c>
      <c r="K674" s="19" t="n"/>
      <c r="L674" s="19">
        <f>IF(J674="","",J674*IFERROR(INDEX(Equipamentos!$D$6:$D$405,MATCH($D674,Equipamentos!$A$6:$A$405,0)),0))</f>
        <v/>
      </c>
      <c r="M674" s="19" t="n"/>
      <c r="N674" s="16" t="n"/>
      <c r="O674" s="19" t="n"/>
      <c r="P674" s="19">
        <f>IF($A674="","",N(K674)+N(L674)+N(M674))</f>
        <v/>
      </c>
      <c r="Q674" s="19">
        <f>IF($A674="","",P674-N(O674))</f>
        <v/>
      </c>
      <c r="R674" s="16">
        <f>IF(OR($A674="",F674=""),"",IF(H674&lt;&gt;"",IF(Q674&gt;0,"DEVOLVIDO, A RECEBER","ENCERRADO"),IF(G674="","EM LOCAÇÃO",IF(TODAY()&gt;G674,"ATRASADO",IF(G674-TODAY()&lt;=3,"DEVOLVE EM 3 DIAS","EM LOCAÇÃO")))))</f>
        <v/>
      </c>
      <c r="S674" s="16" t="n"/>
    </row>
    <row r="675">
      <c r="A675" s="16" t="n"/>
      <c r="B675" s="16" t="n"/>
      <c r="C675" s="16" t="n"/>
      <c r="D675" s="16" t="n"/>
      <c r="E675" s="16">
        <f>IF($D675="","",IFERROR(INDEX(Equipamentos!$B$6:$B$405,MATCH($D675,Equipamentos!$A$6:$A$405,0)),"Código não cadastrado"))</f>
        <v/>
      </c>
      <c r="F675" s="17" t="n"/>
      <c r="G675" s="17" t="n"/>
      <c r="H675" s="17" t="n"/>
      <c r="I675" s="18">
        <f>IF(OR(F675="",G675=""),"",G675-F675)</f>
        <v/>
      </c>
      <c r="J675" s="18">
        <f>IF(OR(F675="",G675=""),"",MAX(0,IF(H675&lt;&gt;"",H675,TODAY())-G675))</f>
        <v/>
      </c>
      <c r="K675" s="19" t="n"/>
      <c r="L675" s="19">
        <f>IF(J675="","",J675*IFERROR(INDEX(Equipamentos!$D$6:$D$405,MATCH($D675,Equipamentos!$A$6:$A$405,0)),0))</f>
        <v/>
      </c>
      <c r="M675" s="19" t="n"/>
      <c r="N675" s="16" t="n"/>
      <c r="O675" s="19" t="n"/>
      <c r="P675" s="19">
        <f>IF($A675="","",N(K675)+N(L675)+N(M675))</f>
        <v/>
      </c>
      <c r="Q675" s="19">
        <f>IF($A675="","",P675-N(O675))</f>
        <v/>
      </c>
      <c r="R675" s="16">
        <f>IF(OR($A675="",F675=""),"",IF(H675&lt;&gt;"",IF(Q675&gt;0,"DEVOLVIDO, A RECEBER","ENCERRADO"),IF(G675="","EM LOCAÇÃO",IF(TODAY()&gt;G675,"ATRASADO",IF(G675-TODAY()&lt;=3,"DEVOLVE EM 3 DIAS","EM LOCAÇÃO")))))</f>
        <v/>
      </c>
      <c r="S675" s="16" t="n"/>
    </row>
    <row r="676">
      <c r="A676" s="16" t="n"/>
      <c r="B676" s="16" t="n"/>
      <c r="C676" s="16" t="n"/>
      <c r="D676" s="16" t="n"/>
      <c r="E676" s="16">
        <f>IF($D676="","",IFERROR(INDEX(Equipamentos!$B$6:$B$405,MATCH($D676,Equipamentos!$A$6:$A$405,0)),"Código não cadastrado"))</f>
        <v/>
      </c>
      <c r="F676" s="17" t="n"/>
      <c r="G676" s="17" t="n"/>
      <c r="H676" s="17" t="n"/>
      <c r="I676" s="18">
        <f>IF(OR(F676="",G676=""),"",G676-F676)</f>
        <v/>
      </c>
      <c r="J676" s="18">
        <f>IF(OR(F676="",G676=""),"",MAX(0,IF(H676&lt;&gt;"",H676,TODAY())-G676))</f>
        <v/>
      </c>
      <c r="K676" s="19" t="n"/>
      <c r="L676" s="19">
        <f>IF(J676="","",J676*IFERROR(INDEX(Equipamentos!$D$6:$D$405,MATCH($D676,Equipamentos!$A$6:$A$405,0)),0))</f>
        <v/>
      </c>
      <c r="M676" s="19" t="n"/>
      <c r="N676" s="16" t="n"/>
      <c r="O676" s="19" t="n"/>
      <c r="P676" s="19">
        <f>IF($A676="","",N(K676)+N(L676)+N(M676))</f>
        <v/>
      </c>
      <c r="Q676" s="19">
        <f>IF($A676="","",P676-N(O676))</f>
        <v/>
      </c>
      <c r="R676" s="16">
        <f>IF(OR($A676="",F676=""),"",IF(H676&lt;&gt;"",IF(Q676&gt;0,"DEVOLVIDO, A RECEBER","ENCERRADO"),IF(G676="","EM LOCAÇÃO",IF(TODAY()&gt;G676,"ATRASADO",IF(G676-TODAY()&lt;=3,"DEVOLVE EM 3 DIAS","EM LOCAÇÃO")))))</f>
        <v/>
      </c>
      <c r="S676" s="16" t="n"/>
    </row>
    <row r="677">
      <c r="A677" s="16" t="n"/>
      <c r="B677" s="16" t="n"/>
      <c r="C677" s="16" t="n"/>
      <c r="D677" s="16" t="n"/>
      <c r="E677" s="16">
        <f>IF($D677="","",IFERROR(INDEX(Equipamentos!$B$6:$B$405,MATCH($D677,Equipamentos!$A$6:$A$405,0)),"Código não cadastrado"))</f>
        <v/>
      </c>
      <c r="F677" s="17" t="n"/>
      <c r="G677" s="17" t="n"/>
      <c r="H677" s="17" t="n"/>
      <c r="I677" s="18">
        <f>IF(OR(F677="",G677=""),"",G677-F677)</f>
        <v/>
      </c>
      <c r="J677" s="18">
        <f>IF(OR(F677="",G677=""),"",MAX(0,IF(H677&lt;&gt;"",H677,TODAY())-G677))</f>
        <v/>
      </c>
      <c r="K677" s="19" t="n"/>
      <c r="L677" s="19">
        <f>IF(J677="","",J677*IFERROR(INDEX(Equipamentos!$D$6:$D$405,MATCH($D677,Equipamentos!$A$6:$A$405,0)),0))</f>
        <v/>
      </c>
      <c r="M677" s="19" t="n"/>
      <c r="N677" s="16" t="n"/>
      <c r="O677" s="19" t="n"/>
      <c r="P677" s="19">
        <f>IF($A677="","",N(K677)+N(L677)+N(M677))</f>
        <v/>
      </c>
      <c r="Q677" s="19">
        <f>IF($A677="","",P677-N(O677))</f>
        <v/>
      </c>
      <c r="R677" s="16">
        <f>IF(OR($A677="",F677=""),"",IF(H677&lt;&gt;"",IF(Q677&gt;0,"DEVOLVIDO, A RECEBER","ENCERRADO"),IF(G677="","EM LOCAÇÃO",IF(TODAY()&gt;G677,"ATRASADO",IF(G677-TODAY()&lt;=3,"DEVOLVE EM 3 DIAS","EM LOCAÇÃO")))))</f>
        <v/>
      </c>
      <c r="S677" s="16" t="n"/>
    </row>
    <row r="678">
      <c r="A678" s="16" t="n"/>
      <c r="B678" s="16" t="n"/>
      <c r="C678" s="16" t="n"/>
      <c r="D678" s="16" t="n"/>
      <c r="E678" s="16">
        <f>IF($D678="","",IFERROR(INDEX(Equipamentos!$B$6:$B$405,MATCH($D678,Equipamentos!$A$6:$A$405,0)),"Código não cadastrado"))</f>
        <v/>
      </c>
      <c r="F678" s="17" t="n"/>
      <c r="G678" s="17" t="n"/>
      <c r="H678" s="17" t="n"/>
      <c r="I678" s="18">
        <f>IF(OR(F678="",G678=""),"",G678-F678)</f>
        <v/>
      </c>
      <c r="J678" s="18">
        <f>IF(OR(F678="",G678=""),"",MAX(0,IF(H678&lt;&gt;"",H678,TODAY())-G678))</f>
        <v/>
      </c>
      <c r="K678" s="19" t="n"/>
      <c r="L678" s="19">
        <f>IF(J678="","",J678*IFERROR(INDEX(Equipamentos!$D$6:$D$405,MATCH($D678,Equipamentos!$A$6:$A$405,0)),0))</f>
        <v/>
      </c>
      <c r="M678" s="19" t="n"/>
      <c r="N678" s="16" t="n"/>
      <c r="O678" s="19" t="n"/>
      <c r="P678" s="19">
        <f>IF($A678="","",N(K678)+N(L678)+N(M678))</f>
        <v/>
      </c>
      <c r="Q678" s="19">
        <f>IF($A678="","",P678-N(O678))</f>
        <v/>
      </c>
      <c r="R678" s="16">
        <f>IF(OR($A678="",F678=""),"",IF(H678&lt;&gt;"",IF(Q678&gt;0,"DEVOLVIDO, A RECEBER","ENCERRADO"),IF(G678="","EM LOCAÇÃO",IF(TODAY()&gt;G678,"ATRASADO",IF(G678-TODAY()&lt;=3,"DEVOLVE EM 3 DIAS","EM LOCAÇÃO")))))</f>
        <v/>
      </c>
      <c r="S678" s="16" t="n"/>
    </row>
    <row r="679">
      <c r="A679" s="16" t="n"/>
      <c r="B679" s="16" t="n"/>
      <c r="C679" s="16" t="n"/>
      <c r="D679" s="16" t="n"/>
      <c r="E679" s="16">
        <f>IF($D679="","",IFERROR(INDEX(Equipamentos!$B$6:$B$405,MATCH($D679,Equipamentos!$A$6:$A$405,0)),"Código não cadastrado"))</f>
        <v/>
      </c>
      <c r="F679" s="17" t="n"/>
      <c r="G679" s="17" t="n"/>
      <c r="H679" s="17" t="n"/>
      <c r="I679" s="18">
        <f>IF(OR(F679="",G679=""),"",G679-F679)</f>
        <v/>
      </c>
      <c r="J679" s="18">
        <f>IF(OR(F679="",G679=""),"",MAX(0,IF(H679&lt;&gt;"",H679,TODAY())-G679))</f>
        <v/>
      </c>
      <c r="K679" s="19" t="n"/>
      <c r="L679" s="19">
        <f>IF(J679="","",J679*IFERROR(INDEX(Equipamentos!$D$6:$D$405,MATCH($D679,Equipamentos!$A$6:$A$405,0)),0))</f>
        <v/>
      </c>
      <c r="M679" s="19" t="n"/>
      <c r="N679" s="16" t="n"/>
      <c r="O679" s="19" t="n"/>
      <c r="P679" s="19">
        <f>IF($A679="","",N(K679)+N(L679)+N(M679))</f>
        <v/>
      </c>
      <c r="Q679" s="19">
        <f>IF($A679="","",P679-N(O679))</f>
        <v/>
      </c>
      <c r="R679" s="16">
        <f>IF(OR($A679="",F679=""),"",IF(H679&lt;&gt;"",IF(Q679&gt;0,"DEVOLVIDO, A RECEBER","ENCERRADO"),IF(G679="","EM LOCAÇÃO",IF(TODAY()&gt;G679,"ATRASADO",IF(G679-TODAY()&lt;=3,"DEVOLVE EM 3 DIAS","EM LOCAÇÃO")))))</f>
        <v/>
      </c>
      <c r="S679" s="16" t="n"/>
    </row>
    <row r="680">
      <c r="A680" s="16" t="n"/>
      <c r="B680" s="16" t="n"/>
      <c r="C680" s="16" t="n"/>
      <c r="D680" s="16" t="n"/>
      <c r="E680" s="16">
        <f>IF($D680="","",IFERROR(INDEX(Equipamentos!$B$6:$B$405,MATCH($D680,Equipamentos!$A$6:$A$405,0)),"Código não cadastrado"))</f>
        <v/>
      </c>
      <c r="F680" s="17" t="n"/>
      <c r="G680" s="17" t="n"/>
      <c r="H680" s="17" t="n"/>
      <c r="I680" s="18">
        <f>IF(OR(F680="",G680=""),"",G680-F680)</f>
        <v/>
      </c>
      <c r="J680" s="18">
        <f>IF(OR(F680="",G680=""),"",MAX(0,IF(H680&lt;&gt;"",H680,TODAY())-G680))</f>
        <v/>
      </c>
      <c r="K680" s="19" t="n"/>
      <c r="L680" s="19">
        <f>IF(J680="","",J680*IFERROR(INDEX(Equipamentos!$D$6:$D$405,MATCH($D680,Equipamentos!$A$6:$A$405,0)),0))</f>
        <v/>
      </c>
      <c r="M680" s="19" t="n"/>
      <c r="N680" s="16" t="n"/>
      <c r="O680" s="19" t="n"/>
      <c r="P680" s="19">
        <f>IF($A680="","",N(K680)+N(L680)+N(M680))</f>
        <v/>
      </c>
      <c r="Q680" s="19">
        <f>IF($A680="","",P680-N(O680))</f>
        <v/>
      </c>
      <c r="R680" s="16">
        <f>IF(OR($A680="",F680=""),"",IF(H680&lt;&gt;"",IF(Q680&gt;0,"DEVOLVIDO, A RECEBER","ENCERRADO"),IF(G680="","EM LOCAÇÃO",IF(TODAY()&gt;G680,"ATRASADO",IF(G680-TODAY()&lt;=3,"DEVOLVE EM 3 DIAS","EM LOCAÇÃO")))))</f>
        <v/>
      </c>
      <c r="S680" s="16" t="n"/>
    </row>
    <row r="681">
      <c r="A681" s="16" t="n"/>
      <c r="B681" s="16" t="n"/>
      <c r="C681" s="16" t="n"/>
      <c r="D681" s="16" t="n"/>
      <c r="E681" s="16">
        <f>IF($D681="","",IFERROR(INDEX(Equipamentos!$B$6:$B$405,MATCH($D681,Equipamentos!$A$6:$A$405,0)),"Código não cadastrado"))</f>
        <v/>
      </c>
      <c r="F681" s="17" t="n"/>
      <c r="G681" s="17" t="n"/>
      <c r="H681" s="17" t="n"/>
      <c r="I681" s="18">
        <f>IF(OR(F681="",G681=""),"",G681-F681)</f>
        <v/>
      </c>
      <c r="J681" s="18">
        <f>IF(OR(F681="",G681=""),"",MAX(0,IF(H681&lt;&gt;"",H681,TODAY())-G681))</f>
        <v/>
      </c>
      <c r="K681" s="19" t="n"/>
      <c r="L681" s="19">
        <f>IF(J681="","",J681*IFERROR(INDEX(Equipamentos!$D$6:$D$405,MATCH($D681,Equipamentos!$A$6:$A$405,0)),0))</f>
        <v/>
      </c>
      <c r="M681" s="19" t="n"/>
      <c r="N681" s="16" t="n"/>
      <c r="O681" s="19" t="n"/>
      <c r="P681" s="19">
        <f>IF($A681="","",N(K681)+N(L681)+N(M681))</f>
        <v/>
      </c>
      <c r="Q681" s="19">
        <f>IF($A681="","",P681-N(O681))</f>
        <v/>
      </c>
      <c r="R681" s="16">
        <f>IF(OR($A681="",F681=""),"",IF(H681&lt;&gt;"",IF(Q681&gt;0,"DEVOLVIDO, A RECEBER","ENCERRADO"),IF(G681="","EM LOCAÇÃO",IF(TODAY()&gt;G681,"ATRASADO",IF(G681-TODAY()&lt;=3,"DEVOLVE EM 3 DIAS","EM LOCAÇÃO")))))</f>
        <v/>
      </c>
      <c r="S681" s="16" t="n"/>
    </row>
    <row r="682">
      <c r="A682" s="16" t="n"/>
      <c r="B682" s="16" t="n"/>
      <c r="C682" s="16" t="n"/>
      <c r="D682" s="16" t="n"/>
      <c r="E682" s="16">
        <f>IF($D682="","",IFERROR(INDEX(Equipamentos!$B$6:$B$405,MATCH($D682,Equipamentos!$A$6:$A$405,0)),"Código não cadastrado"))</f>
        <v/>
      </c>
      <c r="F682" s="17" t="n"/>
      <c r="G682" s="17" t="n"/>
      <c r="H682" s="17" t="n"/>
      <c r="I682" s="18">
        <f>IF(OR(F682="",G682=""),"",G682-F682)</f>
        <v/>
      </c>
      <c r="J682" s="18">
        <f>IF(OR(F682="",G682=""),"",MAX(0,IF(H682&lt;&gt;"",H682,TODAY())-G682))</f>
        <v/>
      </c>
      <c r="K682" s="19" t="n"/>
      <c r="L682" s="19">
        <f>IF(J682="","",J682*IFERROR(INDEX(Equipamentos!$D$6:$D$405,MATCH($D682,Equipamentos!$A$6:$A$405,0)),0))</f>
        <v/>
      </c>
      <c r="M682" s="19" t="n"/>
      <c r="N682" s="16" t="n"/>
      <c r="O682" s="19" t="n"/>
      <c r="P682" s="19">
        <f>IF($A682="","",N(K682)+N(L682)+N(M682))</f>
        <v/>
      </c>
      <c r="Q682" s="19">
        <f>IF($A682="","",P682-N(O682))</f>
        <v/>
      </c>
      <c r="R682" s="16">
        <f>IF(OR($A682="",F682=""),"",IF(H682&lt;&gt;"",IF(Q682&gt;0,"DEVOLVIDO, A RECEBER","ENCERRADO"),IF(G682="","EM LOCAÇÃO",IF(TODAY()&gt;G682,"ATRASADO",IF(G682-TODAY()&lt;=3,"DEVOLVE EM 3 DIAS","EM LOCAÇÃO")))))</f>
        <v/>
      </c>
      <c r="S682" s="16" t="n"/>
    </row>
    <row r="683">
      <c r="A683" s="16" t="n"/>
      <c r="B683" s="16" t="n"/>
      <c r="C683" s="16" t="n"/>
      <c r="D683" s="16" t="n"/>
      <c r="E683" s="16">
        <f>IF($D683="","",IFERROR(INDEX(Equipamentos!$B$6:$B$405,MATCH($D683,Equipamentos!$A$6:$A$405,0)),"Código não cadastrado"))</f>
        <v/>
      </c>
      <c r="F683" s="17" t="n"/>
      <c r="G683" s="17" t="n"/>
      <c r="H683" s="17" t="n"/>
      <c r="I683" s="18">
        <f>IF(OR(F683="",G683=""),"",G683-F683)</f>
        <v/>
      </c>
      <c r="J683" s="18">
        <f>IF(OR(F683="",G683=""),"",MAX(0,IF(H683&lt;&gt;"",H683,TODAY())-G683))</f>
        <v/>
      </c>
      <c r="K683" s="19" t="n"/>
      <c r="L683" s="19">
        <f>IF(J683="","",J683*IFERROR(INDEX(Equipamentos!$D$6:$D$405,MATCH($D683,Equipamentos!$A$6:$A$405,0)),0))</f>
        <v/>
      </c>
      <c r="M683" s="19" t="n"/>
      <c r="N683" s="16" t="n"/>
      <c r="O683" s="19" t="n"/>
      <c r="P683" s="19">
        <f>IF($A683="","",N(K683)+N(L683)+N(M683))</f>
        <v/>
      </c>
      <c r="Q683" s="19">
        <f>IF($A683="","",P683-N(O683))</f>
        <v/>
      </c>
      <c r="R683" s="16">
        <f>IF(OR($A683="",F683=""),"",IF(H683&lt;&gt;"",IF(Q683&gt;0,"DEVOLVIDO, A RECEBER","ENCERRADO"),IF(G683="","EM LOCAÇÃO",IF(TODAY()&gt;G683,"ATRASADO",IF(G683-TODAY()&lt;=3,"DEVOLVE EM 3 DIAS","EM LOCAÇÃO")))))</f>
        <v/>
      </c>
      <c r="S683" s="16" t="n"/>
    </row>
    <row r="684">
      <c r="A684" s="16" t="n"/>
      <c r="B684" s="16" t="n"/>
      <c r="C684" s="16" t="n"/>
      <c r="D684" s="16" t="n"/>
      <c r="E684" s="16">
        <f>IF($D684="","",IFERROR(INDEX(Equipamentos!$B$6:$B$405,MATCH($D684,Equipamentos!$A$6:$A$405,0)),"Código não cadastrado"))</f>
        <v/>
      </c>
      <c r="F684" s="17" t="n"/>
      <c r="G684" s="17" t="n"/>
      <c r="H684" s="17" t="n"/>
      <c r="I684" s="18">
        <f>IF(OR(F684="",G684=""),"",G684-F684)</f>
        <v/>
      </c>
      <c r="J684" s="18">
        <f>IF(OR(F684="",G684=""),"",MAX(0,IF(H684&lt;&gt;"",H684,TODAY())-G684))</f>
        <v/>
      </c>
      <c r="K684" s="19" t="n"/>
      <c r="L684" s="19">
        <f>IF(J684="","",J684*IFERROR(INDEX(Equipamentos!$D$6:$D$405,MATCH($D684,Equipamentos!$A$6:$A$405,0)),0))</f>
        <v/>
      </c>
      <c r="M684" s="19" t="n"/>
      <c r="N684" s="16" t="n"/>
      <c r="O684" s="19" t="n"/>
      <c r="P684" s="19">
        <f>IF($A684="","",N(K684)+N(L684)+N(M684))</f>
        <v/>
      </c>
      <c r="Q684" s="19">
        <f>IF($A684="","",P684-N(O684))</f>
        <v/>
      </c>
      <c r="R684" s="16">
        <f>IF(OR($A684="",F684=""),"",IF(H684&lt;&gt;"",IF(Q684&gt;0,"DEVOLVIDO, A RECEBER","ENCERRADO"),IF(G684="","EM LOCAÇÃO",IF(TODAY()&gt;G684,"ATRASADO",IF(G684-TODAY()&lt;=3,"DEVOLVE EM 3 DIAS","EM LOCAÇÃO")))))</f>
        <v/>
      </c>
      <c r="S684" s="16" t="n"/>
    </row>
    <row r="685">
      <c r="A685" s="16" t="n"/>
      <c r="B685" s="16" t="n"/>
      <c r="C685" s="16" t="n"/>
      <c r="D685" s="16" t="n"/>
      <c r="E685" s="16">
        <f>IF($D685="","",IFERROR(INDEX(Equipamentos!$B$6:$B$405,MATCH($D685,Equipamentos!$A$6:$A$405,0)),"Código não cadastrado"))</f>
        <v/>
      </c>
      <c r="F685" s="17" t="n"/>
      <c r="G685" s="17" t="n"/>
      <c r="H685" s="17" t="n"/>
      <c r="I685" s="18">
        <f>IF(OR(F685="",G685=""),"",G685-F685)</f>
        <v/>
      </c>
      <c r="J685" s="18">
        <f>IF(OR(F685="",G685=""),"",MAX(0,IF(H685&lt;&gt;"",H685,TODAY())-G685))</f>
        <v/>
      </c>
      <c r="K685" s="19" t="n"/>
      <c r="L685" s="19">
        <f>IF(J685="","",J685*IFERROR(INDEX(Equipamentos!$D$6:$D$405,MATCH($D685,Equipamentos!$A$6:$A$405,0)),0))</f>
        <v/>
      </c>
      <c r="M685" s="19" t="n"/>
      <c r="N685" s="16" t="n"/>
      <c r="O685" s="19" t="n"/>
      <c r="P685" s="19">
        <f>IF($A685="","",N(K685)+N(L685)+N(M685))</f>
        <v/>
      </c>
      <c r="Q685" s="19">
        <f>IF($A685="","",P685-N(O685))</f>
        <v/>
      </c>
      <c r="R685" s="16">
        <f>IF(OR($A685="",F685=""),"",IF(H685&lt;&gt;"",IF(Q685&gt;0,"DEVOLVIDO, A RECEBER","ENCERRADO"),IF(G685="","EM LOCAÇÃO",IF(TODAY()&gt;G685,"ATRASADO",IF(G685-TODAY()&lt;=3,"DEVOLVE EM 3 DIAS","EM LOCAÇÃO")))))</f>
        <v/>
      </c>
      <c r="S685" s="16" t="n"/>
    </row>
    <row r="686">
      <c r="A686" s="16" t="n"/>
      <c r="B686" s="16" t="n"/>
      <c r="C686" s="16" t="n"/>
      <c r="D686" s="16" t="n"/>
      <c r="E686" s="16">
        <f>IF($D686="","",IFERROR(INDEX(Equipamentos!$B$6:$B$405,MATCH($D686,Equipamentos!$A$6:$A$405,0)),"Código não cadastrado"))</f>
        <v/>
      </c>
      <c r="F686" s="17" t="n"/>
      <c r="G686" s="17" t="n"/>
      <c r="H686" s="17" t="n"/>
      <c r="I686" s="18">
        <f>IF(OR(F686="",G686=""),"",G686-F686)</f>
        <v/>
      </c>
      <c r="J686" s="18">
        <f>IF(OR(F686="",G686=""),"",MAX(0,IF(H686&lt;&gt;"",H686,TODAY())-G686))</f>
        <v/>
      </c>
      <c r="K686" s="19" t="n"/>
      <c r="L686" s="19">
        <f>IF(J686="","",J686*IFERROR(INDEX(Equipamentos!$D$6:$D$405,MATCH($D686,Equipamentos!$A$6:$A$405,0)),0))</f>
        <v/>
      </c>
      <c r="M686" s="19" t="n"/>
      <c r="N686" s="16" t="n"/>
      <c r="O686" s="19" t="n"/>
      <c r="P686" s="19">
        <f>IF($A686="","",N(K686)+N(L686)+N(M686))</f>
        <v/>
      </c>
      <c r="Q686" s="19">
        <f>IF($A686="","",P686-N(O686))</f>
        <v/>
      </c>
      <c r="R686" s="16">
        <f>IF(OR($A686="",F686=""),"",IF(H686&lt;&gt;"",IF(Q686&gt;0,"DEVOLVIDO, A RECEBER","ENCERRADO"),IF(G686="","EM LOCAÇÃO",IF(TODAY()&gt;G686,"ATRASADO",IF(G686-TODAY()&lt;=3,"DEVOLVE EM 3 DIAS","EM LOCAÇÃO")))))</f>
        <v/>
      </c>
      <c r="S686" s="16" t="n"/>
    </row>
    <row r="687">
      <c r="A687" s="16" t="n"/>
      <c r="B687" s="16" t="n"/>
      <c r="C687" s="16" t="n"/>
      <c r="D687" s="16" t="n"/>
      <c r="E687" s="16">
        <f>IF($D687="","",IFERROR(INDEX(Equipamentos!$B$6:$B$405,MATCH($D687,Equipamentos!$A$6:$A$405,0)),"Código não cadastrado"))</f>
        <v/>
      </c>
      <c r="F687" s="17" t="n"/>
      <c r="G687" s="17" t="n"/>
      <c r="H687" s="17" t="n"/>
      <c r="I687" s="18">
        <f>IF(OR(F687="",G687=""),"",G687-F687)</f>
        <v/>
      </c>
      <c r="J687" s="18">
        <f>IF(OR(F687="",G687=""),"",MAX(0,IF(H687&lt;&gt;"",H687,TODAY())-G687))</f>
        <v/>
      </c>
      <c r="K687" s="19" t="n"/>
      <c r="L687" s="19">
        <f>IF(J687="","",J687*IFERROR(INDEX(Equipamentos!$D$6:$D$405,MATCH($D687,Equipamentos!$A$6:$A$405,0)),0))</f>
        <v/>
      </c>
      <c r="M687" s="19" t="n"/>
      <c r="N687" s="16" t="n"/>
      <c r="O687" s="19" t="n"/>
      <c r="P687" s="19">
        <f>IF($A687="","",N(K687)+N(L687)+N(M687))</f>
        <v/>
      </c>
      <c r="Q687" s="19">
        <f>IF($A687="","",P687-N(O687))</f>
        <v/>
      </c>
      <c r="R687" s="16">
        <f>IF(OR($A687="",F687=""),"",IF(H687&lt;&gt;"",IF(Q687&gt;0,"DEVOLVIDO, A RECEBER","ENCERRADO"),IF(G687="","EM LOCAÇÃO",IF(TODAY()&gt;G687,"ATRASADO",IF(G687-TODAY()&lt;=3,"DEVOLVE EM 3 DIAS","EM LOCAÇÃO")))))</f>
        <v/>
      </c>
      <c r="S687" s="16" t="n"/>
    </row>
    <row r="688">
      <c r="A688" s="16" t="n"/>
      <c r="B688" s="16" t="n"/>
      <c r="C688" s="16" t="n"/>
      <c r="D688" s="16" t="n"/>
      <c r="E688" s="16">
        <f>IF($D688="","",IFERROR(INDEX(Equipamentos!$B$6:$B$405,MATCH($D688,Equipamentos!$A$6:$A$405,0)),"Código não cadastrado"))</f>
        <v/>
      </c>
      <c r="F688" s="17" t="n"/>
      <c r="G688" s="17" t="n"/>
      <c r="H688" s="17" t="n"/>
      <c r="I688" s="18">
        <f>IF(OR(F688="",G688=""),"",G688-F688)</f>
        <v/>
      </c>
      <c r="J688" s="18">
        <f>IF(OR(F688="",G688=""),"",MAX(0,IF(H688&lt;&gt;"",H688,TODAY())-G688))</f>
        <v/>
      </c>
      <c r="K688" s="19" t="n"/>
      <c r="L688" s="19">
        <f>IF(J688="","",J688*IFERROR(INDEX(Equipamentos!$D$6:$D$405,MATCH($D688,Equipamentos!$A$6:$A$405,0)),0))</f>
        <v/>
      </c>
      <c r="M688" s="19" t="n"/>
      <c r="N688" s="16" t="n"/>
      <c r="O688" s="19" t="n"/>
      <c r="P688" s="19">
        <f>IF($A688="","",N(K688)+N(L688)+N(M688))</f>
        <v/>
      </c>
      <c r="Q688" s="19">
        <f>IF($A688="","",P688-N(O688))</f>
        <v/>
      </c>
      <c r="R688" s="16">
        <f>IF(OR($A688="",F688=""),"",IF(H688&lt;&gt;"",IF(Q688&gt;0,"DEVOLVIDO, A RECEBER","ENCERRADO"),IF(G688="","EM LOCAÇÃO",IF(TODAY()&gt;G688,"ATRASADO",IF(G688-TODAY()&lt;=3,"DEVOLVE EM 3 DIAS","EM LOCAÇÃO")))))</f>
        <v/>
      </c>
      <c r="S688" s="16" t="n"/>
    </row>
    <row r="689">
      <c r="A689" s="16" t="n"/>
      <c r="B689" s="16" t="n"/>
      <c r="C689" s="16" t="n"/>
      <c r="D689" s="16" t="n"/>
      <c r="E689" s="16">
        <f>IF($D689="","",IFERROR(INDEX(Equipamentos!$B$6:$B$405,MATCH($D689,Equipamentos!$A$6:$A$405,0)),"Código não cadastrado"))</f>
        <v/>
      </c>
      <c r="F689" s="17" t="n"/>
      <c r="G689" s="17" t="n"/>
      <c r="H689" s="17" t="n"/>
      <c r="I689" s="18">
        <f>IF(OR(F689="",G689=""),"",G689-F689)</f>
        <v/>
      </c>
      <c r="J689" s="18">
        <f>IF(OR(F689="",G689=""),"",MAX(0,IF(H689&lt;&gt;"",H689,TODAY())-G689))</f>
        <v/>
      </c>
      <c r="K689" s="19" t="n"/>
      <c r="L689" s="19">
        <f>IF(J689="","",J689*IFERROR(INDEX(Equipamentos!$D$6:$D$405,MATCH($D689,Equipamentos!$A$6:$A$405,0)),0))</f>
        <v/>
      </c>
      <c r="M689" s="19" t="n"/>
      <c r="N689" s="16" t="n"/>
      <c r="O689" s="19" t="n"/>
      <c r="P689" s="19">
        <f>IF($A689="","",N(K689)+N(L689)+N(M689))</f>
        <v/>
      </c>
      <c r="Q689" s="19">
        <f>IF($A689="","",P689-N(O689))</f>
        <v/>
      </c>
      <c r="R689" s="16">
        <f>IF(OR($A689="",F689=""),"",IF(H689&lt;&gt;"",IF(Q689&gt;0,"DEVOLVIDO, A RECEBER","ENCERRADO"),IF(G689="","EM LOCAÇÃO",IF(TODAY()&gt;G689,"ATRASADO",IF(G689-TODAY()&lt;=3,"DEVOLVE EM 3 DIAS","EM LOCAÇÃO")))))</f>
        <v/>
      </c>
      <c r="S689" s="16" t="n"/>
    </row>
    <row r="690">
      <c r="A690" s="16" t="n"/>
      <c r="B690" s="16" t="n"/>
      <c r="C690" s="16" t="n"/>
      <c r="D690" s="16" t="n"/>
      <c r="E690" s="16">
        <f>IF($D690="","",IFERROR(INDEX(Equipamentos!$B$6:$B$405,MATCH($D690,Equipamentos!$A$6:$A$405,0)),"Código não cadastrado"))</f>
        <v/>
      </c>
      <c r="F690" s="17" t="n"/>
      <c r="G690" s="17" t="n"/>
      <c r="H690" s="17" t="n"/>
      <c r="I690" s="18">
        <f>IF(OR(F690="",G690=""),"",G690-F690)</f>
        <v/>
      </c>
      <c r="J690" s="18">
        <f>IF(OR(F690="",G690=""),"",MAX(0,IF(H690&lt;&gt;"",H690,TODAY())-G690))</f>
        <v/>
      </c>
      <c r="K690" s="19" t="n"/>
      <c r="L690" s="19">
        <f>IF(J690="","",J690*IFERROR(INDEX(Equipamentos!$D$6:$D$405,MATCH($D690,Equipamentos!$A$6:$A$405,0)),0))</f>
        <v/>
      </c>
      <c r="M690" s="19" t="n"/>
      <c r="N690" s="16" t="n"/>
      <c r="O690" s="19" t="n"/>
      <c r="P690" s="19">
        <f>IF($A690="","",N(K690)+N(L690)+N(M690))</f>
        <v/>
      </c>
      <c r="Q690" s="19">
        <f>IF($A690="","",P690-N(O690))</f>
        <v/>
      </c>
      <c r="R690" s="16">
        <f>IF(OR($A690="",F690=""),"",IF(H690&lt;&gt;"",IF(Q690&gt;0,"DEVOLVIDO, A RECEBER","ENCERRADO"),IF(G690="","EM LOCAÇÃO",IF(TODAY()&gt;G690,"ATRASADO",IF(G690-TODAY()&lt;=3,"DEVOLVE EM 3 DIAS","EM LOCAÇÃO")))))</f>
        <v/>
      </c>
      <c r="S690" s="16" t="n"/>
    </row>
    <row r="691">
      <c r="A691" s="16" t="n"/>
      <c r="B691" s="16" t="n"/>
      <c r="C691" s="16" t="n"/>
      <c r="D691" s="16" t="n"/>
      <c r="E691" s="16">
        <f>IF($D691="","",IFERROR(INDEX(Equipamentos!$B$6:$B$405,MATCH($D691,Equipamentos!$A$6:$A$405,0)),"Código não cadastrado"))</f>
        <v/>
      </c>
      <c r="F691" s="17" t="n"/>
      <c r="G691" s="17" t="n"/>
      <c r="H691" s="17" t="n"/>
      <c r="I691" s="18">
        <f>IF(OR(F691="",G691=""),"",G691-F691)</f>
        <v/>
      </c>
      <c r="J691" s="18">
        <f>IF(OR(F691="",G691=""),"",MAX(0,IF(H691&lt;&gt;"",H691,TODAY())-G691))</f>
        <v/>
      </c>
      <c r="K691" s="19" t="n"/>
      <c r="L691" s="19">
        <f>IF(J691="","",J691*IFERROR(INDEX(Equipamentos!$D$6:$D$405,MATCH($D691,Equipamentos!$A$6:$A$405,0)),0))</f>
        <v/>
      </c>
      <c r="M691" s="19" t="n"/>
      <c r="N691" s="16" t="n"/>
      <c r="O691" s="19" t="n"/>
      <c r="P691" s="19">
        <f>IF($A691="","",N(K691)+N(L691)+N(M691))</f>
        <v/>
      </c>
      <c r="Q691" s="19">
        <f>IF($A691="","",P691-N(O691))</f>
        <v/>
      </c>
      <c r="R691" s="16">
        <f>IF(OR($A691="",F691=""),"",IF(H691&lt;&gt;"",IF(Q691&gt;0,"DEVOLVIDO, A RECEBER","ENCERRADO"),IF(G691="","EM LOCAÇÃO",IF(TODAY()&gt;G691,"ATRASADO",IF(G691-TODAY()&lt;=3,"DEVOLVE EM 3 DIAS","EM LOCAÇÃO")))))</f>
        <v/>
      </c>
      <c r="S691" s="16" t="n"/>
    </row>
    <row r="692">
      <c r="A692" s="16" t="n"/>
      <c r="B692" s="16" t="n"/>
      <c r="C692" s="16" t="n"/>
      <c r="D692" s="16" t="n"/>
      <c r="E692" s="16">
        <f>IF($D692="","",IFERROR(INDEX(Equipamentos!$B$6:$B$405,MATCH($D692,Equipamentos!$A$6:$A$405,0)),"Código não cadastrado"))</f>
        <v/>
      </c>
      <c r="F692" s="17" t="n"/>
      <c r="G692" s="17" t="n"/>
      <c r="H692" s="17" t="n"/>
      <c r="I692" s="18">
        <f>IF(OR(F692="",G692=""),"",G692-F692)</f>
        <v/>
      </c>
      <c r="J692" s="18">
        <f>IF(OR(F692="",G692=""),"",MAX(0,IF(H692&lt;&gt;"",H692,TODAY())-G692))</f>
        <v/>
      </c>
      <c r="K692" s="19" t="n"/>
      <c r="L692" s="19">
        <f>IF(J692="","",J692*IFERROR(INDEX(Equipamentos!$D$6:$D$405,MATCH($D692,Equipamentos!$A$6:$A$405,0)),0))</f>
        <v/>
      </c>
      <c r="M692" s="19" t="n"/>
      <c r="N692" s="16" t="n"/>
      <c r="O692" s="19" t="n"/>
      <c r="P692" s="19">
        <f>IF($A692="","",N(K692)+N(L692)+N(M692))</f>
        <v/>
      </c>
      <c r="Q692" s="19">
        <f>IF($A692="","",P692-N(O692))</f>
        <v/>
      </c>
      <c r="R692" s="16">
        <f>IF(OR($A692="",F692=""),"",IF(H692&lt;&gt;"",IF(Q692&gt;0,"DEVOLVIDO, A RECEBER","ENCERRADO"),IF(G692="","EM LOCAÇÃO",IF(TODAY()&gt;G692,"ATRASADO",IF(G692-TODAY()&lt;=3,"DEVOLVE EM 3 DIAS","EM LOCAÇÃO")))))</f>
        <v/>
      </c>
      <c r="S692" s="16" t="n"/>
    </row>
    <row r="693">
      <c r="A693" s="16" t="n"/>
      <c r="B693" s="16" t="n"/>
      <c r="C693" s="16" t="n"/>
      <c r="D693" s="16" t="n"/>
      <c r="E693" s="16">
        <f>IF($D693="","",IFERROR(INDEX(Equipamentos!$B$6:$B$405,MATCH($D693,Equipamentos!$A$6:$A$405,0)),"Código não cadastrado"))</f>
        <v/>
      </c>
      <c r="F693" s="17" t="n"/>
      <c r="G693" s="17" t="n"/>
      <c r="H693" s="17" t="n"/>
      <c r="I693" s="18">
        <f>IF(OR(F693="",G693=""),"",G693-F693)</f>
        <v/>
      </c>
      <c r="J693" s="18">
        <f>IF(OR(F693="",G693=""),"",MAX(0,IF(H693&lt;&gt;"",H693,TODAY())-G693))</f>
        <v/>
      </c>
      <c r="K693" s="19" t="n"/>
      <c r="L693" s="19">
        <f>IF(J693="","",J693*IFERROR(INDEX(Equipamentos!$D$6:$D$405,MATCH($D693,Equipamentos!$A$6:$A$405,0)),0))</f>
        <v/>
      </c>
      <c r="M693" s="19" t="n"/>
      <c r="N693" s="16" t="n"/>
      <c r="O693" s="19" t="n"/>
      <c r="P693" s="19">
        <f>IF($A693="","",N(K693)+N(L693)+N(M693))</f>
        <v/>
      </c>
      <c r="Q693" s="19">
        <f>IF($A693="","",P693-N(O693))</f>
        <v/>
      </c>
      <c r="R693" s="16">
        <f>IF(OR($A693="",F693=""),"",IF(H693&lt;&gt;"",IF(Q693&gt;0,"DEVOLVIDO, A RECEBER","ENCERRADO"),IF(G693="","EM LOCAÇÃO",IF(TODAY()&gt;G693,"ATRASADO",IF(G693-TODAY()&lt;=3,"DEVOLVE EM 3 DIAS","EM LOCAÇÃO")))))</f>
        <v/>
      </c>
      <c r="S693" s="16" t="n"/>
    </row>
    <row r="694">
      <c r="A694" s="16" t="n"/>
      <c r="B694" s="16" t="n"/>
      <c r="C694" s="16" t="n"/>
      <c r="D694" s="16" t="n"/>
      <c r="E694" s="16">
        <f>IF($D694="","",IFERROR(INDEX(Equipamentos!$B$6:$B$405,MATCH($D694,Equipamentos!$A$6:$A$405,0)),"Código não cadastrado"))</f>
        <v/>
      </c>
      <c r="F694" s="17" t="n"/>
      <c r="G694" s="17" t="n"/>
      <c r="H694" s="17" t="n"/>
      <c r="I694" s="18">
        <f>IF(OR(F694="",G694=""),"",G694-F694)</f>
        <v/>
      </c>
      <c r="J694" s="18">
        <f>IF(OR(F694="",G694=""),"",MAX(0,IF(H694&lt;&gt;"",H694,TODAY())-G694))</f>
        <v/>
      </c>
      <c r="K694" s="19" t="n"/>
      <c r="L694" s="19">
        <f>IF(J694="","",J694*IFERROR(INDEX(Equipamentos!$D$6:$D$405,MATCH($D694,Equipamentos!$A$6:$A$405,0)),0))</f>
        <v/>
      </c>
      <c r="M694" s="19" t="n"/>
      <c r="N694" s="16" t="n"/>
      <c r="O694" s="19" t="n"/>
      <c r="P694" s="19">
        <f>IF($A694="","",N(K694)+N(L694)+N(M694))</f>
        <v/>
      </c>
      <c r="Q694" s="19">
        <f>IF($A694="","",P694-N(O694))</f>
        <v/>
      </c>
      <c r="R694" s="16">
        <f>IF(OR($A694="",F694=""),"",IF(H694&lt;&gt;"",IF(Q694&gt;0,"DEVOLVIDO, A RECEBER","ENCERRADO"),IF(G694="","EM LOCAÇÃO",IF(TODAY()&gt;G694,"ATRASADO",IF(G694-TODAY()&lt;=3,"DEVOLVE EM 3 DIAS","EM LOCAÇÃO")))))</f>
        <v/>
      </c>
      <c r="S694" s="16" t="n"/>
    </row>
    <row r="695">
      <c r="A695" s="16" t="n"/>
      <c r="B695" s="16" t="n"/>
      <c r="C695" s="16" t="n"/>
      <c r="D695" s="16" t="n"/>
      <c r="E695" s="16">
        <f>IF($D695="","",IFERROR(INDEX(Equipamentos!$B$6:$B$405,MATCH($D695,Equipamentos!$A$6:$A$405,0)),"Código não cadastrado"))</f>
        <v/>
      </c>
      <c r="F695" s="17" t="n"/>
      <c r="G695" s="17" t="n"/>
      <c r="H695" s="17" t="n"/>
      <c r="I695" s="18">
        <f>IF(OR(F695="",G695=""),"",G695-F695)</f>
        <v/>
      </c>
      <c r="J695" s="18">
        <f>IF(OR(F695="",G695=""),"",MAX(0,IF(H695&lt;&gt;"",H695,TODAY())-G695))</f>
        <v/>
      </c>
      <c r="K695" s="19" t="n"/>
      <c r="L695" s="19">
        <f>IF(J695="","",J695*IFERROR(INDEX(Equipamentos!$D$6:$D$405,MATCH($D695,Equipamentos!$A$6:$A$405,0)),0))</f>
        <v/>
      </c>
      <c r="M695" s="19" t="n"/>
      <c r="N695" s="16" t="n"/>
      <c r="O695" s="19" t="n"/>
      <c r="P695" s="19">
        <f>IF($A695="","",N(K695)+N(L695)+N(M695))</f>
        <v/>
      </c>
      <c r="Q695" s="19">
        <f>IF($A695="","",P695-N(O695))</f>
        <v/>
      </c>
      <c r="R695" s="16">
        <f>IF(OR($A695="",F695=""),"",IF(H695&lt;&gt;"",IF(Q695&gt;0,"DEVOLVIDO, A RECEBER","ENCERRADO"),IF(G695="","EM LOCAÇÃO",IF(TODAY()&gt;G695,"ATRASADO",IF(G695-TODAY()&lt;=3,"DEVOLVE EM 3 DIAS","EM LOCAÇÃO")))))</f>
        <v/>
      </c>
      <c r="S695" s="16" t="n"/>
    </row>
    <row r="696">
      <c r="A696" s="16" t="n"/>
      <c r="B696" s="16" t="n"/>
      <c r="C696" s="16" t="n"/>
      <c r="D696" s="16" t="n"/>
      <c r="E696" s="16">
        <f>IF($D696="","",IFERROR(INDEX(Equipamentos!$B$6:$B$405,MATCH($D696,Equipamentos!$A$6:$A$405,0)),"Código não cadastrado"))</f>
        <v/>
      </c>
      <c r="F696" s="17" t="n"/>
      <c r="G696" s="17" t="n"/>
      <c r="H696" s="17" t="n"/>
      <c r="I696" s="18">
        <f>IF(OR(F696="",G696=""),"",G696-F696)</f>
        <v/>
      </c>
      <c r="J696" s="18">
        <f>IF(OR(F696="",G696=""),"",MAX(0,IF(H696&lt;&gt;"",H696,TODAY())-G696))</f>
        <v/>
      </c>
      <c r="K696" s="19" t="n"/>
      <c r="L696" s="19">
        <f>IF(J696="","",J696*IFERROR(INDEX(Equipamentos!$D$6:$D$405,MATCH($D696,Equipamentos!$A$6:$A$405,0)),0))</f>
        <v/>
      </c>
      <c r="M696" s="19" t="n"/>
      <c r="N696" s="16" t="n"/>
      <c r="O696" s="19" t="n"/>
      <c r="P696" s="19">
        <f>IF($A696="","",N(K696)+N(L696)+N(M696))</f>
        <v/>
      </c>
      <c r="Q696" s="19">
        <f>IF($A696="","",P696-N(O696))</f>
        <v/>
      </c>
      <c r="R696" s="16">
        <f>IF(OR($A696="",F696=""),"",IF(H696&lt;&gt;"",IF(Q696&gt;0,"DEVOLVIDO, A RECEBER","ENCERRADO"),IF(G696="","EM LOCAÇÃO",IF(TODAY()&gt;G696,"ATRASADO",IF(G696-TODAY()&lt;=3,"DEVOLVE EM 3 DIAS","EM LOCAÇÃO")))))</f>
        <v/>
      </c>
      <c r="S696" s="16" t="n"/>
    </row>
    <row r="697">
      <c r="A697" s="16" t="n"/>
      <c r="B697" s="16" t="n"/>
      <c r="C697" s="16" t="n"/>
      <c r="D697" s="16" t="n"/>
      <c r="E697" s="16">
        <f>IF($D697="","",IFERROR(INDEX(Equipamentos!$B$6:$B$405,MATCH($D697,Equipamentos!$A$6:$A$405,0)),"Código não cadastrado"))</f>
        <v/>
      </c>
      <c r="F697" s="17" t="n"/>
      <c r="G697" s="17" t="n"/>
      <c r="H697" s="17" t="n"/>
      <c r="I697" s="18">
        <f>IF(OR(F697="",G697=""),"",G697-F697)</f>
        <v/>
      </c>
      <c r="J697" s="18">
        <f>IF(OR(F697="",G697=""),"",MAX(0,IF(H697&lt;&gt;"",H697,TODAY())-G697))</f>
        <v/>
      </c>
      <c r="K697" s="19" t="n"/>
      <c r="L697" s="19">
        <f>IF(J697="","",J697*IFERROR(INDEX(Equipamentos!$D$6:$D$405,MATCH($D697,Equipamentos!$A$6:$A$405,0)),0))</f>
        <v/>
      </c>
      <c r="M697" s="19" t="n"/>
      <c r="N697" s="16" t="n"/>
      <c r="O697" s="19" t="n"/>
      <c r="P697" s="19">
        <f>IF($A697="","",N(K697)+N(L697)+N(M697))</f>
        <v/>
      </c>
      <c r="Q697" s="19">
        <f>IF($A697="","",P697-N(O697))</f>
        <v/>
      </c>
      <c r="R697" s="16">
        <f>IF(OR($A697="",F697=""),"",IF(H697&lt;&gt;"",IF(Q697&gt;0,"DEVOLVIDO, A RECEBER","ENCERRADO"),IF(G697="","EM LOCAÇÃO",IF(TODAY()&gt;G697,"ATRASADO",IF(G697-TODAY()&lt;=3,"DEVOLVE EM 3 DIAS","EM LOCAÇÃO")))))</f>
        <v/>
      </c>
      <c r="S697" s="16" t="n"/>
    </row>
    <row r="698">
      <c r="A698" s="16" t="n"/>
      <c r="B698" s="16" t="n"/>
      <c r="C698" s="16" t="n"/>
      <c r="D698" s="16" t="n"/>
      <c r="E698" s="16">
        <f>IF($D698="","",IFERROR(INDEX(Equipamentos!$B$6:$B$405,MATCH($D698,Equipamentos!$A$6:$A$405,0)),"Código não cadastrado"))</f>
        <v/>
      </c>
      <c r="F698" s="17" t="n"/>
      <c r="G698" s="17" t="n"/>
      <c r="H698" s="17" t="n"/>
      <c r="I698" s="18">
        <f>IF(OR(F698="",G698=""),"",G698-F698)</f>
        <v/>
      </c>
      <c r="J698" s="18">
        <f>IF(OR(F698="",G698=""),"",MAX(0,IF(H698&lt;&gt;"",H698,TODAY())-G698))</f>
        <v/>
      </c>
      <c r="K698" s="19" t="n"/>
      <c r="L698" s="19">
        <f>IF(J698="","",J698*IFERROR(INDEX(Equipamentos!$D$6:$D$405,MATCH($D698,Equipamentos!$A$6:$A$405,0)),0))</f>
        <v/>
      </c>
      <c r="M698" s="19" t="n"/>
      <c r="N698" s="16" t="n"/>
      <c r="O698" s="19" t="n"/>
      <c r="P698" s="19">
        <f>IF($A698="","",N(K698)+N(L698)+N(M698))</f>
        <v/>
      </c>
      <c r="Q698" s="19">
        <f>IF($A698="","",P698-N(O698))</f>
        <v/>
      </c>
      <c r="R698" s="16">
        <f>IF(OR($A698="",F698=""),"",IF(H698&lt;&gt;"",IF(Q698&gt;0,"DEVOLVIDO, A RECEBER","ENCERRADO"),IF(G698="","EM LOCAÇÃO",IF(TODAY()&gt;G698,"ATRASADO",IF(G698-TODAY()&lt;=3,"DEVOLVE EM 3 DIAS","EM LOCAÇÃO")))))</f>
        <v/>
      </c>
      <c r="S698" s="16" t="n"/>
    </row>
    <row r="699">
      <c r="A699" s="16" t="n"/>
      <c r="B699" s="16" t="n"/>
      <c r="C699" s="16" t="n"/>
      <c r="D699" s="16" t="n"/>
      <c r="E699" s="16">
        <f>IF($D699="","",IFERROR(INDEX(Equipamentos!$B$6:$B$405,MATCH($D699,Equipamentos!$A$6:$A$405,0)),"Código não cadastrado"))</f>
        <v/>
      </c>
      <c r="F699" s="17" t="n"/>
      <c r="G699" s="17" t="n"/>
      <c r="H699" s="17" t="n"/>
      <c r="I699" s="18">
        <f>IF(OR(F699="",G699=""),"",G699-F699)</f>
        <v/>
      </c>
      <c r="J699" s="18">
        <f>IF(OR(F699="",G699=""),"",MAX(0,IF(H699&lt;&gt;"",H699,TODAY())-G699))</f>
        <v/>
      </c>
      <c r="K699" s="19" t="n"/>
      <c r="L699" s="19">
        <f>IF(J699="","",J699*IFERROR(INDEX(Equipamentos!$D$6:$D$405,MATCH($D699,Equipamentos!$A$6:$A$405,0)),0))</f>
        <v/>
      </c>
      <c r="M699" s="19" t="n"/>
      <c r="N699" s="16" t="n"/>
      <c r="O699" s="19" t="n"/>
      <c r="P699" s="19">
        <f>IF($A699="","",N(K699)+N(L699)+N(M699))</f>
        <v/>
      </c>
      <c r="Q699" s="19">
        <f>IF($A699="","",P699-N(O699))</f>
        <v/>
      </c>
      <c r="R699" s="16">
        <f>IF(OR($A699="",F699=""),"",IF(H699&lt;&gt;"",IF(Q699&gt;0,"DEVOLVIDO, A RECEBER","ENCERRADO"),IF(G699="","EM LOCAÇÃO",IF(TODAY()&gt;G699,"ATRASADO",IF(G699-TODAY()&lt;=3,"DEVOLVE EM 3 DIAS","EM LOCAÇÃO")))))</f>
        <v/>
      </c>
      <c r="S699" s="16" t="n"/>
    </row>
    <row r="700">
      <c r="A700" s="16" t="n"/>
      <c r="B700" s="16" t="n"/>
      <c r="C700" s="16" t="n"/>
      <c r="D700" s="16" t="n"/>
      <c r="E700" s="16">
        <f>IF($D700="","",IFERROR(INDEX(Equipamentos!$B$6:$B$405,MATCH($D700,Equipamentos!$A$6:$A$405,0)),"Código não cadastrado"))</f>
        <v/>
      </c>
      <c r="F700" s="17" t="n"/>
      <c r="G700" s="17" t="n"/>
      <c r="H700" s="17" t="n"/>
      <c r="I700" s="18">
        <f>IF(OR(F700="",G700=""),"",G700-F700)</f>
        <v/>
      </c>
      <c r="J700" s="18">
        <f>IF(OR(F700="",G700=""),"",MAX(0,IF(H700&lt;&gt;"",H700,TODAY())-G700))</f>
        <v/>
      </c>
      <c r="K700" s="19" t="n"/>
      <c r="L700" s="19">
        <f>IF(J700="","",J700*IFERROR(INDEX(Equipamentos!$D$6:$D$405,MATCH($D700,Equipamentos!$A$6:$A$405,0)),0))</f>
        <v/>
      </c>
      <c r="M700" s="19" t="n"/>
      <c r="N700" s="16" t="n"/>
      <c r="O700" s="19" t="n"/>
      <c r="P700" s="19">
        <f>IF($A700="","",N(K700)+N(L700)+N(M700))</f>
        <v/>
      </c>
      <c r="Q700" s="19">
        <f>IF($A700="","",P700-N(O700))</f>
        <v/>
      </c>
      <c r="R700" s="16">
        <f>IF(OR($A700="",F700=""),"",IF(H700&lt;&gt;"",IF(Q700&gt;0,"DEVOLVIDO, A RECEBER","ENCERRADO"),IF(G700="","EM LOCAÇÃO",IF(TODAY()&gt;G700,"ATRASADO",IF(G700-TODAY()&lt;=3,"DEVOLVE EM 3 DIAS","EM LOCAÇÃO")))))</f>
        <v/>
      </c>
      <c r="S700" s="16" t="n"/>
    </row>
    <row r="701">
      <c r="A701" s="16" t="n"/>
      <c r="B701" s="16" t="n"/>
      <c r="C701" s="16" t="n"/>
      <c r="D701" s="16" t="n"/>
      <c r="E701" s="16">
        <f>IF($D701="","",IFERROR(INDEX(Equipamentos!$B$6:$B$405,MATCH($D701,Equipamentos!$A$6:$A$405,0)),"Código não cadastrado"))</f>
        <v/>
      </c>
      <c r="F701" s="17" t="n"/>
      <c r="G701" s="17" t="n"/>
      <c r="H701" s="17" t="n"/>
      <c r="I701" s="18">
        <f>IF(OR(F701="",G701=""),"",G701-F701)</f>
        <v/>
      </c>
      <c r="J701" s="18">
        <f>IF(OR(F701="",G701=""),"",MAX(0,IF(H701&lt;&gt;"",H701,TODAY())-G701))</f>
        <v/>
      </c>
      <c r="K701" s="19" t="n"/>
      <c r="L701" s="19">
        <f>IF(J701="","",J701*IFERROR(INDEX(Equipamentos!$D$6:$D$405,MATCH($D701,Equipamentos!$A$6:$A$405,0)),0))</f>
        <v/>
      </c>
      <c r="M701" s="19" t="n"/>
      <c r="N701" s="16" t="n"/>
      <c r="O701" s="19" t="n"/>
      <c r="P701" s="19">
        <f>IF($A701="","",N(K701)+N(L701)+N(M701))</f>
        <v/>
      </c>
      <c r="Q701" s="19">
        <f>IF($A701="","",P701-N(O701))</f>
        <v/>
      </c>
      <c r="R701" s="16">
        <f>IF(OR($A701="",F701=""),"",IF(H701&lt;&gt;"",IF(Q701&gt;0,"DEVOLVIDO, A RECEBER","ENCERRADO"),IF(G701="","EM LOCAÇÃO",IF(TODAY()&gt;G701,"ATRASADO",IF(G701-TODAY()&lt;=3,"DEVOLVE EM 3 DIAS","EM LOCAÇÃO")))))</f>
        <v/>
      </c>
      <c r="S701" s="16" t="n"/>
    </row>
    <row r="702">
      <c r="A702" s="16" t="n"/>
      <c r="B702" s="16" t="n"/>
      <c r="C702" s="16" t="n"/>
      <c r="D702" s="16" t="n"/>
      <c r="E702" s="16">
        <f>IF($D702="","",IFERROR(INDEX(Equipamentos!$B$6:$B$405,MATCH($D702,Equipamentos!$A$6:$A$405,0)),"Código não cadastrado"))</f>
        <v/>
      </c>
      <c r="F702" s="17" t="n"/>
      <c r="G702" s="17" t="n"/>
      <c r="H702" s="17" t="n"/>
      <c r="I702" s="18">
        <f>IF(OR(F702="",G702=""),"",G702-F702)</f>
        <v/>
      </c>
      <c r="J702" s="18">
        <f>IF(OR(F702="",G702=""),"",MAX(0,IF(H702&lt;&gt;"",H702,TODAY())-G702))</f>
        <v/>
      </c>
      <c r="K702" s="19" t="n"/>
      <c r="L702" s="19">
        <f>IF(J702="","",J702*IFERROR(INDEX(Equipamentos!$D$6:$D$405,MATCH($D702,Equipamentos!$A$6:$A$405,0)),0))</f>
        <v/>
      </c>
      <c r="M702" s="19" t="n"/>
      <c r="N702" s="16" t="n"/>
      <c r="O702" s="19" t="n"/>
      <c r="P702" s="19">
        <f>IF($A702="","",N(K702)+N(L702)+N(M702))</f>
        <v/>
      </c>
      <c r="Q702" s="19">
        <f>IF($A702="","",P702-N(O702))</f>
        <v/>
      </c>
      <c r="R702" s="16">
        <f>IF(OR($A702="",F702=""),"",IF(H702&lt;&gt;"",IF(Q702&gt;0,"DEVOLVIDO, A RECEBER","ENCERRADO"),IF(G702="","EM LOCAÇÃO",IF(TODAY()&gt;G702,"ATRASADO",IF(G702-TODAY()&lt;=3,"DEVOLVE EM 3 DIAS","EM LOCAÇÃO")))))</f>
        <v/>
      </c>
      <c r="S702" s="16" t="n"/>
    </row>
    <row r="703">
      <c r="A703" s="16" t="n"/>
      <c r="B703" s="16" t="n"/>
      <c r="C703" s="16" t="n"/>
      <c r="D703" s="16" t="n"/>
      <c r="E703" s="16">
        <f>IF($D703="","",IFERROR(INDEX(Equipamentos!$B$6:$B$405,MATCH($D703,Equipamentos!$A$6:$A$405,0)),"Código não cadastrado"))</f>
        <v/>
      </c>
      <c r="F703" s="17" t="n"/>
      <c r="G703" s="17" t="n"/>
      <c r="H703" s="17" t="n"/>
      <c r="I703" s="18">
        <f>IF(OR(F703="",G703=""),"",G703-F703)</f>
        <v/>
      </c>
      <c r="J703" s="18">
        <f>IF(OR(F703="",G703=""),"",MAX(0,IF(H703&lt;&gt;"",H703,TODAY())-G703))</f>
        <v/>
      </c>
      <c r="K703" s="19" t="n"/>
      <c r="L703" s="19">
        <f>IF(J703="","",J703*IFERROR(INDEX(Equipamentos!$D$6:$D$405,MATCH($D703,Equipamentos!$A$6:$A$405,0)),0))</f>
        <v/>
      </c>
      <c r="M703" s="19" t="n"/>
      <c r="N703" s="16" t="n"/>
      <c r="O703" s="19" t="n"/>
      <c r="P703" s="19">
        <f>IF($A703="","",N(K703)+N(L703)+N(M703))</f>
        <v/>
      </c>
      <c r="Q703" s="19">
        <f>IF($A703="","",P703-N(O703))</f>
        <v/>
      </c>
      <c r="R703" s="16">
        <f>IF(OR($A703="",F703=""),"",IF(H703&lt;&gt;"",IF(Q703&gt;0,"DEVOLVIDO, A RECEBER","ENCERRADO"),IF(G703="","EM LOCAÇÃO",IF(TODAY()&gt;G703,"ATRASADO",IF(G703-TODAY()&lt;=3,"DEVOLVE EM 3 DIAS","EM LOCAÇÃO")))))</f>
        <v/>
      </c>
      <c r="S703" s="16" t="n"/>
    </row>
    <row r="704">
      <c r="A704" s="16" t="n"/>
      <c r="B704" s="16" t="n"/>
      <c r="C704" s="16" t="n"/>
      <c r="D704" s="16" t="n"/>
      <c r="E704" s="16">
        <f>IF($D704="","",IFERROR(INDEX(Equipamentos!$B$6:$B$405,MATCH($D704,Equipamentos!$A$6:$A$405,0)),"Código não cadastrado"))</f>
        <v/>
      </c>
      <c r="F704" s="17" t="n"/>
      <c r="G704" s="17" t="n"/>
      <c r="H704" s="17" t="n"/>
      <c r="I704" s="18">
        <f>IF(OR(F704="",G704=""),"",G704-F704)</f>
        <v/>
      </c>
      <c r="J704" s="18">
        <f>IF(OR(F704="",G704=""),"",MAX(0,IF(H704&lt;&gt;"",H704,TODAY())-G704))</f>
        <v/>
      </c>
      <c r="K704" s="19" t="n"/>
      <c r="L704" s="19">
        <f>IF(J704="","",J704*IFERROR(INDEX(Equipamentos!$D$6:$D$405,MATCH($D704,Equipamentos!$A$6:$A$405,0)),0))</f>
        <v/>
      </c>
      <c r="M704" s="19" t="n"/>
      <c r="N704" s="16" t="n"/>
      <c r="O704" s="19" t="n"/>
      <c r="P704" s="19">
        <f>IF($A704="","",N(K704)+N(L704)+N(M704))</f>
        <v/>
      </c>
      <c r="Q704" s="19">
        <f>IF($A704="","",P704-N(O704))</f>
        <v/>
      </c>
      <c r="R704" s="16">
        <f>IF(OR($A704="",F704=""),"",IF(H704&lt;&gt;"",IF(Q704&gt;0,"DEVOLVIDO, A RECEBER","ENCERRADO"),IF(G704="","EM LOCAÇÃO",IF(TODAY()&gt;G704,"ATRASADO",IF(G704-TODAY()&lt;=3,"DEVOLVE EM 3 DIAS","EM LOCAÇÃO")))))</f>
        <v/>
      </c>
      <c r="S704" s="16" t="n"/>
    </row>
    <row r="705">
      <c r="A705" s="16" t="n"/>
      <c r="B705" s="16" t="n"/>
      <c r="C705" s="16" t="n"/>
      <c r="D705" s="16" t="n"/>
      <c r="E705" s="16">
        <f>IF($D705="","",IFERROR(INDEX(Equipamentos!$B$6:$B$405,MATCH($D705,Equipamentos!$A$6:$A$405,0)),"Código não cadastrado"))</f>
        <v/>
      </c>
      <c r="F705" s="17" t="n"/>
      <c r="G705" s="17" t="n"/>
      <c r="H705" s="17" t="n"/>
      <c r="I705" s="18">
        <f>IF(OR(F705="",G705=""),"",G705-F705)</f>
        <v/>
      </c>
      <c r="J705" s="18">
        <f>IF(OR(F705="",G705=""),"",MAX(0,IF(H705&lt;&gt;"",H705,TODAY())-G705))</f>
        <v/>
      </c>
      <c r="K705" s="19" t="n"/>
      <c r="L705" s="19">
        <f>IF(J705="","",J705*IFERROR(INDEX(Equipamentos!$D$6:$D$405,MATCH($D705,Equipamentos!$A$6:$A$405,0)),0))</f>
        <v/>
      </c>
      <c r="M705" s="19" t="n"/>
      <c r="N705" s="16" t="n"/>
      <c r="O705" s="19" t="n"/>
      <c r="P705" s="19">
        <f>IF($A705="","",N(K705)+N(L705)+N(M705))</f>
        <v/>
      </c>
      <c r="Q705" s="19">
        <f>IF($A705="","",P705-N(O705))</f>
        <v/>
      </c>
      <c r="R705" s="16">
        <f>IF(OR($A705="",F705=""),"",IF(H705&lt;&gt;"",IF(Q705&gt;0,"DEVOLVIDO, A RECEBER","ENCERRADO"),IF(G705="","EM LOCAÇÃO",IF(TODAY()&gt;G705,"ATRASADO",IF(G705-TODAY()&lt;=3,"DEVOLVE EM 3 DIAS","EM LOCAÇÃO")))))</f>
        <v/>
      </c>
      <c r="S705" s="16" t="n"/>
    </row>
    <row r="706">
      <c r="A706" s="16" t="n"/>
      <c r="B706" s="16" t="n"/>
      <c r="C706" s="16" t="n"/>
      <c r="D706" s="16" t="n"/>
      <c r="E706" s="16">
        <f>IF($D706="","",IFERROR(INDEX(Equipamentos!$B$6:$B$405,MATCH($D706,Equipamentos!$A$6:$A$405,0)),"Código não cadastrado"))</f>
        <v/>
      </c>
      <c r="F706" s="17" t="n"/>
      <c r="G706" s="17" t="n"/>
      <c r="H706" s="17" t="n"/>
      <c r="I706" s="18">
        <f>IF(OR(F706="",G706=""),"",G706-F706)</f>
        <v/>
      </c>
      <c r="J706" s="18">
        <f>IF(OR(F706="",G706=""),"",MAX(0,IF(H706&lt;&gt;"",H706,TODAY())-G706))</f>
        <v/>
      </c>
      <c r="K706" s="19" t="n"/>
      <c r="L706" s="19">
        <f>IF(J706="","",J706*IFERROR(INDEX(Equipamentos!$D$6:$D$405,MATCH($D706,Equipamentos!$A$6:$A$405,0)),0))</f>
        <v/>
      </c>
      <c r="M706" s="19" t="n"/>
      <c r="N706" s="16" t="n"/>
      <c r="O706" s="19" t="n"/>
      <c r="P706" s="19">
        <f>IF($A706="","",N(K706)+N(L706)+N(M706))</f>
        <v/>
      </c>
      <c r="Q706" s="19">
        <f>IF($A706="","",P706-N(O706))</f>
        <v/>
      </c>
      <c r="R706" s="16">
        <f>IF(OR($A706="",F706=""),"",IF(H706&lt;&gt;"",IF(Q706&gt;0,"DEVOLVIDO, A RECEBER","ENCERRADO"),IF(G706="","EM LOCAÇÃO",IF(TODAY()&gt;G706,"ATRASADO",IF(G706-TODAY()&lt;=3,"DEVOLVE EM 3 DIAS","EM LOCAÇÃO")))))</f>
        <v/>
      </c>
      <c r="S706" s="16" t="n"/>
    </row>
    <row r="707">
      <c r="A707" s="16" t="n"/>
      <c r="B707" s="16" t="n"/>
      <c r="C707" s="16" t="n"/>
      <c r="D707" s="16" t="n"/>
      <c r="E707" s="16">
        <f>IF($D707="","",IFERROR(INDEX(Equipamentos!$B$6:$B$405,MATCH($D707,Equipamentos!$A$6:$A$405,0)),"Código não cadastrado"))</f>
        <v/>
      </c>
      <c r="F707" s="17" t="n"/>
      <c r="G707" s="17" t="n"/>
      <c r="H707" s="17" t="n"/>
      <c r="I707" s="18">
        <f>IF(OR(F707="",G707=""),"",G707-F707)</f>
        <v/>
      </c>
      <c r="J707" s="18">
        <f>IF(OR(F707="",G707=""),"",MAX(0,IF(H707&lt;&gt;"",H707,TODAY())-G707))</f>
        <v/>
      </c>
      <c r="K707" s="19" t="n"/>
      <c r="L707" s="19">
        <f>IF(J707="","",J707*IFERROR(INDEX(Equipamentos!$D$6:$D$405,MATCH($D707,Equipamentos!$A$6:$A$405,0)),0))</f>
        <v/>
      </c>
      <c r="M707" s="19" t="n"/>
      <c r="N707" s="16" t="n"/>
      <c r="O707" s="19" t="n"/>
      <c r="P707" s="19">
        <f>IF($A707="","",N(K707)+N(L707)+N(M707))</f>
        <v/>
      </c>
      <c r="Q707" s="19">
        <f>IF($A707="","",P707-N(O707))</f>
        <v/>
      </c>
      <c r="R707" s="16">
        <f>IF(OR($A707="",F707=""),"",IF(H707&lt;&gt;"",IF(Q707&gt;0,"DEVOLVIDO, A RECEBER","ENCERRADO"),IF(G707="","EM LOCAÇÃO",IF(TODAY()&gt;G707,"ATRASADO",IF(G707-TODAY()&lt;=3,"DEVOLVE EM 3 DIAS","EM LOCAÇÃO")))))</f>
        <v/>
      </c>
      <c r="S707" s="16" t="n"/>
    </row>
    <row r="708">
      <c r="A708" s="16" t="n"/>
      <c r="B708" s="16" t="n"/>
      <c r="C708" s="16" t="n"/>
      <c r="D708" s="16" t="n"/>
      <c r="E708" s="16">
        <f>IF($D708="","",IFERROR(INDEX(Equipamentos!$B$6:$B$405,MATCH($D708,Equipamentos!$A$6:$A$405,0)),"Código não cadastrado"))</f>
        <v/>
      </c>
      <c r="F708" s="17" t="n"/>
      <c r="G708" s="17" t="n"/>
      <c r="H708" s="17" t="n"/>
      <c r="I708" s="18">
        <f>IF(OR(F708="",G708=""),"",G708-F708)</f>
        <v/>
      </c>
      <c r="J708" s="18">
        <f>IF(OR(F708="",G708=""),"",MAX(0,IF(H708&lt;&gt;"",H708,TODAY())-G708))</f>
        <v/>
      </c>
      <c r="K708" s="19" t="n"/>
      <c r="L708" s="19">
        <f>IF(J708="","",J708*IFERROR(INDEX(Equipamentos!$D$6:$D$405,MATCH($D708,Equipamentos!$A$6:$A$405,0)),0))</f>
        <v/>
      </c>
      <c r="M708" s="19" t="n"/>
      <c r="N708" s="16" t="n"/>
      <c r="O708" s="19" t="n"/>
      <c r="P708" s="19">
        <f>IF($A708="","",N(K708)+N(L708)+N(M708))</f>
        <v/>
      </c>
      <c r="Q708" s="19">
        <f>IF($A708="","",P708-N(O708))</f>
        <v/>
      </c>
      <c r="R708" s="16">
        <f>IF(OR($A708="",F708=""),"",IF(H708&lt;&gt;"",IF(Q708&gt;0,"DEVOLVIDO, A RECEBER","ENCERRADO"),IF(G708="","EM LOCAÇÃO",IF(TODAY()&gt;G708,"ATRASADO",IF(G708-TODAY()&lt;=3,"DEVOLVE EM 3 DIAS","EM LOCAÇÃO")))))</f>
        <v/>
      </c>
      <c r="S708" s="16" t="n"/>
    </row>
    <row r="709">
      <c r="A709" s="16" t="n"/>
      <c r="B709" s="16" t="n"/>
      <c r="C709" s="16" t="n"/>
      <c r="D709" s="16" t="n"/>
      <c r="E709" s="16">
        <f>IF($D709="","",IFERROR(INDEX(Equipamentos!$B$6:$B$405,MATCH($D709,Equipamentos!$A$6:$A$405,0)),"Código não cadastrado"))</f>
        <v/>
      </c>
      <c r="F709" s="17" t="n"/>
      <c r="G709" s="17" t="n"/>
      <c r="H709" s="17" t="n"/>
      <c r="I709" s="18">
        <f>IF(OR(F709="",G709=""),"",G709-F709)</f>
        <v/>
      </c>
      <c r="J709" s="18">
        <f>IF(OR(F709="",G709=""),"",MAX(0,IF(H709&lt;&gt;"",H709,TODAY())-G709))</f>
        <v/>
      </c>
      <c r="K709" s="19" t="n"/>
      <c r="L709" s="19">
        <f>IF(J709="","",J709*IFERROR(INDEX(Equipamentos!$D$6:$D$405,MATCH($D709,Equipamentos!$A$6:$A$405,0)),0))</f>
        <v/>
      </c>
      <c r="M709" s="19" t="n"/>
      <c r="N709" s="16" t="n"/>
      <c r="O709" s="19" t="n"/>
      <c r="P709" s="19">
        <f>IF($A709="","",N(K709)+N(L709)+N(M709))</f>
        <v/>
      </c>
      <c r="Q709" s="19">
        <f>IF($A709="","",P709-N(O709))</f>
        <v/>
      </c>
      <c r="R709" s="16">
        <f>IF(OR($A709="",F709=""),"",IF(H709&lt;&gt;"",IF(Q709&gt;0,"DEVOLVIDO, A RECEBER","ENCERRADO"),IF(G709="","EM LOCAÇÃO",IF(TODAY()&gt;G709,"ATRASADO",IF(G709-TODAY()&lt;=3,"DEVOLVE EM 3 DIAS","EM LOCAÇÃO")))))</f>
        <v/>
      </c>
      <c r="S709" s="16" t="n"/>
    </row>
    <row r="710">
      <c r="A710" s="16" t="n"/>
      <c r="B710" s="16" t="n"/>
      <c r="C710" s="16" t="n"/>
      <c r="D710" s="16" t="n"/>
      <c r="E710" s="16">
        <f>IF($D710="","",IFERROR(INDEX(Equipamentos!$B$6:$B$405,MATCH($D710,Equipamentos!$A$6:$A$405,0)),"Código não cadastrado"))</f>
        <v/>
      </c>
      <c r="F710" s="17" t="n"/>
      <c r="G710" s="17" t="n"/>
      <c r="H710" s="17" t="n"/>
      <c r="I710" s="18">
        <f>IF(OR(F710="",G710=""),"",G710-F710)</f>
        <v/>
      </c>
      <c r="J710" s="18">
        <f>IF(OR(F710="",G710=""),"",MAX(0,IF(H710&lt;&gt;"",H710,TODAY())-G710))</f>
        <v/>
      </c>
      <c r="K710" s="19" t="n"/>
      <c r="L710" s="19">
        <f>IF(J710="","",J710*IFERROR(INDEX(Equipamentos!$D$6:$D$405,MATCH($D710,Equipamentos!$A$6:$A$405,0)),0))</f>
        <v/>
      </c>
      <c r="M710" s="19" t="n"/>
      <c r="N710" s="16" t="n"/>
      <c r="O710" s="19" t="n"/>
      <c r="P710" s="19">
        <f>IF($A710="","",N(K710)+N(L710)+N(M710))</f>
        <v/>
      </c>
      <c r="Q710" s="19">
        <f>IF($A710="","",P710-N(O710))</f>
        <v/>
      </c>
      <c r="R710" s="16">
        <f>IF(OR($A710="",F710=""),"",IF(H710&lt;&gt;"",IF(Q710&gt;0,"DEVOLVIDO, A RECEBER","ENCERRADO"),IF(G710="","EM LOCAÇÃO",IF(TODAY()&gt;G710,"ATRASADO",IF(G710-TODAY()&lt;=3,"DEVOLVE EM 3 DIAS","EM LOCAÇÃO")))))</f>
        <v/>
      </c>
      <c r="S710" s="16" t="n"/>
    </row>
    <row r="711">
      <c r="A711" s="16" t="n"/>
      <c r="B711" s="16" t="n"/>
      <c r="C711" s="16" t="n"/>
      <c r="D711" s="16" t="n"/>
      <c r="E711" s="16">
        <f>IF($D711="","",IFERROR(INDEX(Equipamentos!$B$6:$B$405,MATCH($D711,Equipamentos!$A$6:$A$405,0)),"Código não cadastrado"))</f>
        <v/>
      </c>
      <c r="F711" s="17" t="n"/>
      <c r="G711" s="17" t="n"/>
      <c r="H711" s="17" t="n"/>
      <c r="I711" s="18">
        <f>IF(OR(F711="",G711=""),"",G711-F711)</f>
        <v/>
      </c>
      <c r="J711" s="18">
        <f>IF(OR(F711="",G711=""),"",MAX(0,IF(H711&lt;&gt;"",H711,TODAY())-G711))</f>
        <v/>
      </c>
      <c r="K711" s="19" t="n"/>
      <c r="L711" s="19">
        <f>IF(J711="","",J711*IFERROR(INDEX(Equipamentos!$D$6:$D$405,MATCH($D711,Equipamentos!$A$6:$A$405,0)),0))</f>
        <v/>
      </c>
      <c r="M711" s="19" t="n"/>
      <c r="N711" s="16" t="n"/>
      <c r="O711" s="19" t="n"/>
      <c r="P711" s="19">
        <f>IF($A711="","",N(K711)+N(L711)+N(M711))</f>
        <v/>
      </c>
      <c r="Q711" s="19">
        <f>IF($A711="","",P711-N(O711))</f>
        <v/>
      </c>
      <c r="R711" s="16">
        <f>IF(OR($A711="",F711=""),"",IF(H711&lt;&gt;"",IF(Q711&gt;0,"DEVOLVIDO, A RECEBER","ENCERRADO"),IF(G711="","EM LOCAÇÃO",IF(TODAY()&gt;G711,"ATRASADO",IF(G711-TODAY()&lt;=3,"DEVOLVE EM 3 DIAS","EM LOCAÇÃO")))))</f>
        <v/>
      </c>
      <c r="S711" s="16" t="n"/>
    </row>
    <row r="712">
      <c r="A712" s="16" t="n"/>
      <c r="B712" s="16" t="n"/>
      <c r="C712" s="16" t="n"/>
      <c r="D712" s="16" t="n"/>
      <c r="E712" s="16">
        <f>IF($D712="","",IFERROR(INDEX(Equipamentos!$B$6:$B$405,MATCH($D712,Equipamentos!$A$6:$A$405,0)),"Código não cadastrado"))</f>
        <v/>
      </c>
      <c r="F712" s="17" t="n"/>
      <c r="G712" s="17" t="n"/>
      <c r="H712" s="17" t="n"/>
      <c r="I712" s="18">
        <f>IF(OR(F712="",G712=""),"",G712-F712)</f>
        <v/>
      </c>
      <c r="J712" s="18">
        <f>IF(OR(F712="",G712=""),"",MAX(0,IF(H712&lt;&gt;"",H712,TODAY())-G712))</f>
        <v/>
      </c>
      <c r="K712" s="19" t="n"/>
      <c r="L712" s="19">
        <f>IF(J712="","",J712*IFERROR(INDEX(Equipamentos!$D$6:$D$405,MATCH($D712,Equipamentos!$A$6:$A$405,0)),0))</f>
        <v/>
      </c>
      <c r="M712" s="19" t="n"/>
      <c r="N712" s="16" t="n"/>
      <c r="O712" s="19" t="n"/>
      <c r="P712" s="19">
        <f>IF($A712="","",N(K712)+N(L712)+N(M712))</f>
        <v/>
      </c>
      <c r="Q712" s="19">
        <f>IF($A712="","",P712-N(O712))</f>
        <v/>
      </c>
      <c r="R712" s="16">
        <f>IF(OR($A712="",F712=""),"",IF(H712&lt;&gt;"",IF(Q712&gt;0,"DEVOLVIDO, A RECEBER","ENCERRADO"),IF(G712="","EM LOCAÇÃO",IF(TODAY()&gt;G712,"ATRASADO",IF(G712-TODAY()&lt;=3,"DEVOLVE EM 3 DIAS","EM LOCAÇÃO")))))</f>
        <v/>
      </c>
      <c r="S712" s="16" t="n"/>
    </row>
    <row r="713">
      <c r="A713" s="16" t="n"/>
      <c r="B713" s="16" t="n"/>
      <c r="C713" s="16" t="n"/>
      <c r="D713" s="16" t="n"/>
      <c r="E713" s="16">
        <f>IF($D713="","",IFERROR(INDEX(Equipamentos!$B$6:$B$405,MATCH($D713,Equipamentos!$A$6:$A$405,0)),"Código não cadastrado"))</f>
        <v/>
      </c>
      <c r="F713" s="17" t="n"/>
      <c r="G713" s="17" t="n"/>
      <c r="H713" s="17" t="n"/>
      <c r="I713" s="18">
        <f>IF(OR(F713="",G713=""),"",G713-F713)</f>
        <v/>
      </c>
      <c r="J713" s="18">
        <f>IF(OR(F713="",G713=""),"",MAX(0,IF(H713&lt;&gt;"",H713,TODAY())-G713))</f>
        <v/>
      </c>
      <c r="K713" s="19" t="n"/>
      <c r="L713" s="19">
        <f>IF(J713="","",J713*IFERROR(INDEX(Equipamentos!$D$6:$D$405,MATCH($D713,Equipamentos!$A$6:$A$405,0)),0))</f>
        <v/>
      </c>
      <c r="M713" s="19" t="n"/>
      <c r="N713" s="16" t="n"/>
      <c r="O713" s="19" t="n"/>
      <c r="P713" s="19">
        <f>IF($A713="","",N(K713)+N(L713)+N(M713))</f>
        <v/>
      </c>
      <c r="Q713" s="19">
        <f>IF($A713="","",P713-N(O713))</f>
        <v/>
      </c>
      <c r="R713" s="16">
        <f>IF(OR($A713="",F713=""),"",IF(H713&lt;&gt;"",IF(Q713&gt;0,"DEVOLVIDO, A RECEBER","ENCERRADO"),IF(G713="","EM LOCAÇÃO",IF(TODAY()&gt;G713,"ATRASADO",IF(G713-TODAY()&lt;=3,"DEVOLVE EM 3 DIAS","EM LOCAÇÃO")))))</f>
        <v/>
      </c>
      <c r="S713" s="16" t="n"/>
    </row>
    <row r="714">
      <c r="A714" s="16" t="n"/>
      <c r="B714" s="16" t="n"/>
      <c r="C714" s="16" t="n"/>
      <c r="D714" s="16" t="n"/>
      <c r="E714" s="16">
        <f>IF($D714="","",IFERROR(INDEX(Equipamentos!$B$6:$B$405,MATCH($D714,Equipamentos!$A$6:$A$405,0)),"Código não cadastrado"))</f>
        <v/>
      </c>
      <c r="F714" s="17" t="n"/>
      <c r="G714" s="17" t="n"/>
      <c r="H714" s="17" t="n"/>
      <c r="I714" s="18">
        <f>IF(OR(F714="",G714=""),"",G714-F714)</f>
        <v/>
      </c>
      <c r="J714" s="18">
        <f>IF(OR(F714="",G714=""),"",MAX(0,IF(H714&lt;&gt;"",H714,TODAY())-G714))</f>
        <v/>
      </c>
      <c r="K714" s="19" t="n"/>
      <c r="L714" s="19">
        <f>IF(J714="","",J714*IFERROR(INDEX(Equipamentos!$D$6:$D$405,MATCH($D714,Equipamentos!$A$6:$A$405,0)),0))</f>
        <v/>
      </c>
      <c r="M714" s="19" t="n"/>
      <c r="N714" s="16" t="n"/>
      <c r="O714" s="19" t="n"/>
      <c r="P714" s="19">
        <f>IF($A714="","",N(K714)+N(L714)+N(M714))</f>
        <v/>
      </c>
      <c r="Q714" s="19">
        <f>IF($A714="","",P714-N(O714))</f>
        <v/>
      </c>
      <c r="R714" s="16">
        <f>IF(OR($A714="",F714=""),"",IF(H714&lt;&gt;"",IF(Q714&gt;0,"DEVOLVIDO, A RECEBER","ENCERRADO"),IF(G714="","EM LOCAÇÃO",IF(TODAY()&gt;G714,"ATRASADO",IF(G714-TODAY()&lt;=3,"DEVOLVE EM 3 DIAS","EM LOCAÇÃO")))))</f>
        <v/>
      </c>
      <c r="S714" s="16" t="n"/>
    </row>
    <row r="715">
      <c r="A715" s="16" t="n"/>
      <c r="B715" s="16" t="n"/>
      <c r="C715" s="16" t="n"/>
      <c r="D715" s="16" t="n"/>
      <c r="E715" s="16">
        <f>IF($D715="","",IFERROR(INDEX(Equipamentos!$B$6:$B$405,MATCH($D715,Equipamentos!$A$6:$A$405,0)),"Código não cadastrado"))</f>
        <v/>
      </c>
      <c r="F715" s="17" t="n"/>
      <c r="G715" s="17" t="n"/>
      <c r="H715" s="17" t="n"/>
      <c r="I715" s="18">
        <f>IF(OR(F715="",G715=""),"",G715-F715)</f>
        <v/>
      </c>
      <c r="J715" s="18">
        <f>IF(OR(F715="",G715=""),"",MAX(0,IF(H715&lt;&gt;"",H715,TODAY())-G715))</f>
        <v/>
      </c>
      <c r="K715" s="19" t="n"/>
      <c r="L715" s="19">
        <f>IF(J715="","",J715*IFERROR(INDEX(Equipamentos!$D$6:$D$405,MATCH($D715,Equipamentos!$A$6:$A$405,0)),0))</f>
        <v/>
      </c>
      <c r="M715" s="19" t="n"/>
      <c r="N715" s="16" t="n"/>
      <c r="O715" s="19" t="n"/>
      <c r="P715" s="19">
        <f>IF($A715="","",N(K715)+N(L715)+N(M715))</f>
        <v/>
      </c>
      <c r="Q715" s="19">
        <f>IF($A715="","",P715-N(O715))</f>
        <v/>
      </c>
      <c r="R715" s="16">
        <f>IF(OR($A715="",F715=""),"",IF(H715&lt;&gt;"",IF(Q715&gt;0,"DEVOLVIDO, A RECEBER","ENCERRADO"),IF(G715="","EM LOCAÇÃO",IF(TODAY()&gt;G715,"ATRASADO",IF(G715-TODAY()&lt;=3,"DEVOLVE EM 3 DIAS","EM LOCAÇÃO")))))</f>
        <v/>
      </c>
      <c r="S715" s="16" t="n"/>
    </row>
    <row r="716">
      <c r="A716" s="16" t="n"/>
      <c r="B716" s="16" t="n"/>
      <c r="C716" s="16" t="n"/>
      <c r="D716" s="16" t="n"/>
      <c r="E716" s="16">
        <f>IF($D716="","",IFERROR(INDEX(Equipamentos!$B$6:$B$405,MATCH($D716,Equipamentos!$A$6:$A$405,0)),"Código não cadastrado"))</f>
        <v/>
      </c>
      <c r="F716" s="17" t="n"/>
      <c r="G716" s="17" t="n"/>
      <c r="H716" s="17" t="n"/>
      <c r="I716" s="18">
        <f>IF(OR(F716="",G716=""),"",G716-F716)</f>
        <v/>
      </c>
      <c r="J716" s="18">
        <f>IF(OR(F716="",G716=""),"",MAX(0,IF(H716&lt;&gt;"",H716,TODAY())-G716))</f>
        <v/>
      </c>
      <c r="K716" s="19" t="n"/>
      <c r="L716" s="19">
        <f>IF(J716="","",J716*IFERROR(INDEX(Equipamentos!$D$6:$D$405,MATCH($D716,Equipamentos!$A$6:$A$405,0)),0))</f>
        <v/>
      </c>
      <c r="M716" s="19" t="n"/>
      <c r="N716" s="16" t="n"/>
      <c r="O716" s="19" t="n"/>
      <c r="P716" s="19">
        <f>IF($A716="","",N(K716)+N(L716)+N(M716))</f>
        <v/>
      </c>
      <c r="Q716" s="19">
        <f>IF($A716="","",P716-N(O716))</f>
        <v/>
      </c>
      <c r="R716" s="16">
        <f>IF(OR($A716="",F716=""),"",IF(H716&lt;&gt;"",IF(Q716&gt;0,"DEVOLVIDO, A RECEBER","ENCERRADO"),IF(G716="","EM LOCAÇÃO",IF(TODAY()&gt;G716,"ATRASADO",IF(G716-TODAY()&lt;=3,"DEVOLVE EM 3 DIAS","EM LOCAÇÃO")))))</f>
        <v/>
      </c>
      <c r="S716" s="16" t="n"/>
    </row>
    <row r="717">
      <c r="A717" s="16" t="n"/>
      <c r="B717" s="16" t="n"/>
      <c r="C717" s="16" t="n"/>
      <c r="D717" s="16" t="n"/>
      <c r="E717" s="16">
        <f>IF($D717="","",IFERROR(INDEX(Equipamentos!$B$6:$B$405,MATCH($D717,Equipamentos!$A$6:$A$405,0)),"Código não cadastrado"))</f>
        <v/>
      </c>
      <c r="F717" s="17" t="n"/>
      <c r="G717" s="17" t="n"/>
      <c r="H717" s="17" t="n"/>
      <c r="I717" s="18">
        <f>IF(OR(F717="",G717=""),"",G717-F717)</f>
        <v/>
      </c>
      <c r="J717" s="18">
        <f>IF(OR(F717="",G717=""),"",MAX(0,IF(H717&lt;&gt;"",H717,TODAY())-G717))</f>
        <v/>
      </c>
      <c r="K717" s="19" t="n"/>
      <c r="L717" s="19">
        <f>IF(J717="","",J717*IFERROR(INDEX(Equipamentos!$D$6:$D$405,MATCH($D717,Equipamentos!$A$6:$A$405,0)),0))</f>
        <v/>
      </c>
      <c r="M717" s="19" t="n"/>
      <c r="N717" s="16" t="n"/>
      <c r="O717" s="19" t="n"/>
      <c r="P717" s="19">
        <f>IF($A717="","",N(K717)+N(L717)+N(M717))</f>
        <v/>
      </c>
      <c r="Q717" s="19">
        <f>IF($A717="","",P717-N(O717))</f>
        <v/>
      </c>
      <c r="R717" s="16">
        <f>IF(OR($A717="",F717=""),"",IF(H717&lt;&gt;"",IF(Q717&gt;0,"DEVOLVIDO, A RECEBER","ENCERRADO"),IF(G717="","EM LOCAÇÃO",IF(TODAY()&gt;G717,"ATRASADO",IF(G717-TODAY()&lt;=3,"DEVOLVE EM 3 DIAS","EM LOCAÇÃO")))))</f>
        <v/>
      </c>
      <c r="S717" s="16" t="n"/>
    </row>
    <row r="718">
      <c r="A718" s="16" t="n"/>
      <c r="B718" s="16" t="n"/>
      <c r="C718" s="16" t="n"/>
      <c r="D718" s="16" t="n"/>
      <c r="E718" s="16">
        <f>IF($D718="","",IFERROR(INDEX(Equipamentos!$B$6:$B$405,MATCH($D718,Equipamentos!$A$6:$A$405,0)),"Código não cadastrado"))</f>
        <v/>
      </c>
      <c r="F718" s="17" t="n"/>
      <c r="G718" s="17" t="n"/>
      <c r="H718" s="17" t="n"/>
      <c r="I718" s="18">
        <f>IF(OR(F718="",G718=""),"",G718-F718)</f>
        <v/>
      </c>
      <c r="J718" s="18">
        <f>IF(OR(F718="",G718=""),"",MAX(0,IF(H718&lt;&gt;"",H718,TODAY())-G718))</f>
        <v/>
      </c>
      <c r="K718" s="19" t="n"/>
      <c r="L718" s="19">
        <f>IF(J718="","",J718*IFERROR(INDEX(Equipamentos!$D$6:$D$405,MATCH($D718,Equipamentos!$A$6:$A$405,0)),0))</f>
        <v/>
      </c>
      <c r="M718" s="19" t="n"/>
      <c r="N718" s="16" t="n"/>
      <c r="O718" s="19" t="n"/>
      <c r="P718" s="19">
        <f>IF($A718="","",N(K718)+N(L718)+N(M718))</f>
        <v/>
      </c>
      <c r="Q718" s="19">
        <f>IF($A718="","",P718-N(O718))</f>
        <v/>
      </c>
      <c r="R718" s="16">
        <f>IF(OR($A718="",F718=""),"",IF(H718&lt;&gt;"",IF(Q718&gt;0,"DEVOLVIDO, A RECEBER","ENCERRADO"),IF(G718="","EM LOCAÇÃO",IF(TODAY()&gt;G718,"ATRASADO",IF(G718-TODAY()&lt;=3,"DEVOLVE EM 3 DIAS","EM LOCAÇÃO")))))</f>
        <v/>
      </c>
      <c r="S718" s="16" t="n"/>
    </row>
    <row r="719">
      <c r="A719" s="16" t="n"/>
      <c r="B719" s="16" t="n"/>
      <c r="C719" s="16" t="n"/>
      <c r="D719" s="16" t="n"/>
      <c r="E719" s="16">
        <f>IF($D719="","",IFERROR(INDEX(Equipamentos!$B$6:$B$405,MATCH($D719,Equipamentos!$A$6:$A$405,0)),"Código não cadastrado"))</f>
        <v/>
      </c>
      <c r="F719" s="17" t="n"/>
      <c r="G719" s="17" t="n"/>
      <c r="H719" s="17" t="n"/>
      <c r="I719" s="18">
        <f>IF(OR(F719="",G719=""),"",G719-F719)</f>
        <v/>
      </c>
      <c r="J719" s="18">
        <f>IF(OR(F719="",G719=""),"",MAX(0,IF(H719&lt;&gt;"",H719,TODAY())-G719))</f>
        <v/>
      </c>
      <c r="K719" s="19" t="n"/>
      <c r="L719" s="19">
        <f>IF(J719="","",J719*IFERROR(INDEX(Equipamentos!$D$6:$D$405,MATCH($D719,Equipamentos!$A$6:$A$405,0)),0))</f>
        <v/>
      </c>
      <c r="M719" s="19" t="n"/>
      <c r="N719" s="16" t="n"/>
      <c r="O719" s="19" t="n"/>
      <c r="P719" s="19">
        <f>IF($A719="","",N(K719)+N(L719)+N(M719))</f>
        <v/>
      </c>
      <c r="Q719" s="19">
        <f>IF($A719="","",P719-N(O719))</f>
        <v/>
      </c>
      <c r="R719" s="16">
        <f>IF(OR($A719="",F719=""),"",IF(H719&lt;&gt;"",IF(Q719&gt;0,"DEVOLVIDO, A RECEBER","ENCERRADO"),IF(G719="","EM LOCAÇÃO",IF(TODAY()&gt;G719,"ATRASADO",IF(G719-TODAY()&lt;=3,"DEVOLVE EM 3 DIAS","EM LOCAÇÃO")))))</f>
        <v/>
      </c>
      <c r="S719" s="16" t="n"/>
    </row>
    <row r="720">
      <c r="A720" s="16" t="n"/>
      <c r="B720" s="16" t="n"/>
      <c r="C720" s="16" t="n"/>
      <c r="D720" s="16" t="n"/>
      <c r="E720" s="16">
        <f>IF($D720="","",IFERROR(INDEX(Equipamentos!$B$6:$B$405,MATCH($D720,Equipamentos!$A$6:$A$405,0)),"Código não cadastrado"))</f>
        <v/>
      </c>
      <c r="F720" s="17" t="n"/>
      <c r="G720" s="17" t="n"/>
      <c r="H720" s="17" t="n"/>
      <c r="I720" s="18">
        <f>IF(OR(F720="",G720=""),"",G720-F720)</f>
        <v/>
      </c>
      <c r="J720" s="18">
        <f>IF(OR(F720="",G720=""),"",MAX(0,IF(H720&lt;&gt;"",H720,TODAY())-G720))</f>
        <v/>
      </c>
      <c r="K720" s="19" t="n"/>
      <c r="L720" s="19">
        <f>IF(J720="","",J720*IFERROR(INDEX(Equipamentos!$D$6:$D$405,MATCH($D720,Equipamentos!$A$6:$A$405,0)),0))</f>
        <v/>
      </c>
      <c r="M720" s="19" t="n"/>
      <c r="N720" s="16" t="n"/>
      <c r="O720" s="19" t="n"/>
      <c r="P720" s="19">
        <f>IF($A720="","",N(K720)+N(L720)+N(M720))</f>
        <v/>
      </c>
      <c r="Q720" s="19">
        <f>IF($A720="","",P720-N(O720))</f>
        <v/>
      </c>
      <c r="R720" s="16">
        <f>IF(OR($A720="",F720=""),"",IF(H720&lt;&gt;"",IF(Q720&gt;0,"DEVOLVIDO, A RECEBER","ENCERRADO"),IF(G720="","EM LOCAÇÃO",IF(TODAY()&gt;G720,"ATRASADO",IF(G720-TODAY()&lt;=3,"DEVOLVE EM 3 DIAS","EM LOCAÇÃO")))))</f>
        <v/>
      </c>
      <c r="S720" s="16" t="n"/>
    </row>
    <row r="721">
      <c r="A721" s="16" t="n"/>
      <c r="B721" s="16" t="n"/>
      <c r="C721" s="16" t="n"/>
      <c r="D721" s="16" t="n"/>
      <c r="E721" s="16">
        <f>IF($D721="","",IFERROR(INDEX(Equipamentos!$B$6:$B$405,MATCH($D721,Equipamentos!$A$6:$A$405,0)),"Código não cadastrado"))</f>
        <v/>
      </c>
      <c r="F721" s="17" t="n"/>
      <c r="G721" s="17" t="n"/>
      <c r="H721" s="17" t="n"/>
      <c r="I721" s="18">
        <f>IF(OR(F721="",G721=""),"",G721-F721)</f>
        <v/>
      </c>
      <c r="J721" s="18">
        <f>IF(OR(F721="",G721=""),"",MAX(0,IF(H721&lt;&gt;"",H721,TODAY())-G721))</f>
        <v/>
      </c>
      <c r="K721" s="19" t="n"/>
      <c r="L721" s="19">
        <f>IF(J721="","",J721*IFERROR(INDEX(Equipamentos!$D$6:$D$405,MATCH($D721,Equipamentos!$A$6:$A$405,0)),0))</f>
        <v/>
      </c>
      <c r="M721" s="19" t="n"/>
      <c r="N721" s="16" t="n"/>
      <c r="O721" s="19" t="n"/>
      <c r="P721" s="19">
        <f>IF($A721="","",N(K721)+N(L721)+N(M721))</f>
        <v/>
      </c>
      <c r="Q721" s="19">
        <f>IF($A721="","",P721-N(O721))</f>
        <v/>
      </c>
      <c r="R721" s="16">
        <f>IF(OR($A721="",F721=""),"",IF(H721&lt;&gt;"",IF(Q721&gt;0,"DEVOLVIDO, A RECEBER","ENCERRADO"),IF(G721="","EM LOCAÇÃO",IF(TODAY()&gt;G721,"ATRASADO",IF(G721-TODAY()&lt;=3,"DEVOLVE EM 3 DIAS","EM LOCAÇÃO")))))</f>
        <v/>
      </c>
      <c r="S721" s="16" t="n"/>
    </row>
    <row r="722">
      <c r="A722" s="16" t="n"/>
      <c r="B722" s="16" t="n"/>
      <c r="C722" s="16" t="n"/>
      <c r="D722" s="16" t="n"/>
      <c r="E722" s="16">
        <f>IF($D722="","",IFERROR(INDEX(Equipamentos!$B$6:$B$405,MATCH($D722,Equipamentos!$A$6:$A$405,0)),"Código não cadastrado"))</f>
        <v/>
      </c>
      <c r="F722" s="17" t="n"/>
      <c r="G722" s="17" t="n"/>
      <c r="H722" s="17" t="n"/>
      <c r="I722" s="18">
        <f>IF(OR(F722="",G722=""),"",G722-F722)</f>
        <v/>
      </c>
      <c r="J722" s="18">
        <f>IF(OR(F722="",G722=""),"",MAX(0,IF(H722&lt;&gt;"",H722,TODAY())-G722))</f>
        <v/>
      </c>
      <c r="K722" s="19" t="n"/>
      <c r="L722" s="19">
        <f>IF(J722="","",J722*IFERROR(INDEX(Equipamentos!$D$6:$D$405,MATCH($D722,Equipamentos!$A$6:$A$405,0)),0))</f>
        <v/>
      </c>
      <c r="M722" s="19" t="n"/>
      <c r="N722" s="16" t="n"/>
      <c r="O722" s="19" t="n"/>
      <c r="P722" s="19">
        <f>IF($A722="","",N(K722)+N(L722)+N(M722))</f>
        <v/>
      </c>
      <c r="Q722" s="19">
        <f>IF($A722="","",P722-N(O722))</f>
        <v/>
      </c>
      <c r="R722" s="16">
        <f>IF(OR($A722="",F722=""),"",IF(H722&lt;&gt;"",IF(Q722&gt;0,"DEVOLVIDO, A RECEBER","ENCERRADO"),IF(G722="","EM LOCAÇÃO",IF(TODAY()&gt;G722,"ATRASADO",IF(G722-TODAY()&lt;=3,"DEVOLVE EM 3 DIAS","EM LOCAÇÃO")))))</f>
        <v/>
      </c>
      <c r="S722" s="16" t="n"/>
    </row>
    <row r="723">
      <c r="A723" s="16" t="n"/>
      <c r="B723" s="16" t="n"/>
      <c r="C723" s="16" t="n"/>
      <c r="D723" s="16" t="n"/>
      <c r="E723" s="16">
        <f>IF($D723="","",IFERROR(INDEX(Equipamentos!$B$6:$B$405,MATCH($D723,Equipamentos!$A$6:$A$405,0)),"Código não cadastrado"))</f>
        <v/>
      </c>
      <c r="F723" s="17" t="n"/>
      <c r="G723" s="17" t="n"/>
      <c r="H723" s="17" t="n"/>
      <c r="I723" s="18">
        <f>IF(OR(F723="",G723=""),"",G723-F723)</f>
        <v/>
      </c>
      <c r="J723" s="18">
        <f>IF(OR(F723="",G723=""),"",MAX(0,IF(H723&lt;&gt;"",H723,TODAY())-G723))</f>
        <v/>
      </c>
      <c r="K723" s="19" t="n"/>
      <c r="L723" s="19">
        <f>IF(J723="","",J723*IFERROR(INDEX(Equipamentos!$D$6:$D$405,MATCH($D723,Equipamentos!$A$6:$A$405,0)),0))</f>
        <v/>
      </c>
      <c r="M723" s="19" t="n"/>
      <c r="N723" s="16" t="n"/>
      <c r="O723" s="19" t="n"/>
      <c r="P723" s="19">
        <f>IF($A723="","",N(K723)+N(L723)+N(M723))</f>
        <v/>
      </c>
      <c r="Q723" s="19">
        <f>IF($A723="","",P723-N(O723))</f>
        <v/>
      </c>
      <c r="R723" s="16">
        <f>IF(OR($A723="",F723=""),"",IF(H723&lt;&gt;"",IF(Q723&gt;0,"DEVOLVIDO, A RECEBER","ENCERRADO"),IF(G723="","EM LOCAÇÃO",IF(TODAY()&gt;G723,"ATRASADO",IF(G723-TODAY()&lt;=3,"DEVOLVE EM 3 DIAS","EM LOCAÇÃO")))))</f>
        <v/>
      </c>
      <c r="S723" s="16" t="n"/>
    </row>
    <row r="724">
      <c r="A724" s="16" t="n"/>
      <c r="B724" s="16" t="n"/>
      <c r="C724" s="16" t="n"/>
      <c r="D724" s="16" t="n"/>
      <c r="E724" s="16">
        <f>IF($D724="","",IFERROR(INDEX(Equipamentos!$B$6:$B$405,MATCH($D724,Equipamentos!$A$6:$A$405,0)),"Código não cadastrado"))</f>
        <v/>
      </c>
      <c r="F724" s="17" t="n"/>
      <c r="G724" s="17" t="n"/>
      <c r="H724" s="17" t="n"/>
      <c r="I724" s="18">
        <f>IF(OR(F724="",G724=""),"",G724-F724)</f>
        <v/>
      </c>
      <c r="J724" s="18">
        <f>IF(OR(F724="",G724=""),"",MAX(0,IF(H724&lt;&gt;"",H724,TODAY())-G724))</f>
        <v/>
      </c>
      <c r="K724" s="19" t="n"/>
      <c r="L724" s="19">
        <f>IF(J724="","",J724*IFERROR(INDEX(Equipamentos!$D$6:$D$405,MATCH($D724,Equipamentos!$A$6:$A$405,0)),0))</f>
        <v/>
      </c>
      <c r="M724" s="19" t="n"/>
      <c r="N724" s="16" t="n"/>
      <c r="O724" s="19" t="n"/>
      <c r="P724" s="19">
        <f>IF($A724="","",N(K724)+N(L724)+N(M724))</f>
        <v/>
      </c>
      <c r="Q724" s="19">
        <f>IF($A724="","",P724-N(O724))</f>
        <v/>
      </c>
      <c r="R724" s="16">
        <f>IF(OR($A724="",F724=""),"",IF(H724&lt;&gt;"",IF(Q724&gt;0,"DEVOLVIDO, A RECEBER","ENCERRADO"),IF(G724="","EM LOCAÇÃO",IF(TODAY()&gt;G724,"ATRASADO",IF(G724-TODAY()&lt;=3,"DEVOLVE EM 3 DIAS","EM LOCAÇÃO")))))</f>
        <v/>
      </c>
      <c r="S724" s="16" t="n"/>
    </row>
    <row r="725">
      <c r="A725" s="16" t="n"/>
      <c r="B725" s="16" t="n"/>
      <c r="C725" s="16" t="n"/>
      <c r="D725" s="16" t="n"/>
      <c r="E725" s="16">
        <f>IF($D725="","",IFERROR(INDEX(Equipamentos!$B$6:$B$405,MATCH($D725,Equipamentos!$A$6:$A$405,0)),"Código não cadastrado"))</f>
        <v/>
      </c>
      <c r="F725" s="17" t="n"/>
      <c r="G725" s="17" t="n"/>
      <c r="H725" s="17" t="n"/>
      <c r="I725" s="18">
        <f>IF(OR(F725="",G725=""),"",G725-F725)</f>
        <v/>
      </c>
      <c r="J725" s="18">
        <f>IF(OR(F725="",G725=""),"",MAX(0,IF(H725&lt;&gt;"",H725,TODAY())-G725))</f>
        <v/>
      </c>
      <c r="K725" s="19" t="n"/>
      <c r="L725" s="19">
        <f>IF(J725="","",J725*IFERROR(INDEX(Equipamentos!$D$6:$D$405,MATCH($D725,Equipamentos!$A$6:$A$405,0)),0))</f>
        <v/>
      </c>
      <c r="M725" s="19" t="n"/>
      <c r="N725" s="16" t="n"/>
      <c r="O725" s="19" t="n"/>
      <c r="P725" s="19">
        <f>IF($A725="","",N(K725)+N(L725)+N(M725))</f>
        <v/>
      </c>
      <c r="Q725" s="19">
        <f>IF($A725="","",P725-N(O725))</f>
        <v/>
      </c>
      <c r="R725" s="16">
        <f>IF(OR($A725="",F725=""),"",IF(H725&lt;&gt;"",IF(Q725&gt;0,"DEVOLVIDO, A RECEBER","ENCERRADO"),IF(G725="","EM LOCAÇÃO",IF(TODAY()&gt;G725,"ATRASADO",IF(G725-TODAY()&lt;=3,"DEVOLVE EM 3 DIAS","EM LOCAÇÃO")))))</f>
        <v/>
      </c>
      <c r="S725" s="16" t="n"/>
    </row>
    <row r="726">
      <c r="A726" s="16" t="n"/>
      <c r="B726" s="16" t="n"/>
      <c r="C726" s="16" t="n"/>
      <c r="D726" s="16" t="n"/>
      <c r="E726" s="16">
        <f>IF($D726="","",IFERROR(INDEX(Equipamentos!$B$6:$B$405,MATCH($D726,Equipamentos!$A$6:$A$405,0)),"Código não cadastrado"))</f>
        <v/>
      </c>
      <c r="F726" s="17" t="n"/>
      <c r="G726" s="17" t="n"/>
      <c r="H726" s="17" t="n"/>
      <c r="I726" s="18">
        <f>IF(OR(F726="",G726=""),"",G726-F726)</f>
        <v/>
      </c>
      <c r="J726" s="18">
        <f>IF(OR(F726="",G726=""),"",MAX(0,IF(H726&lt;&gt;"",H726,TODAY())-G726))</f>
        <v/>
      </c>
      <c r="K726" s="19" t="n"/>
      <c r="L726" s="19">
        <f>IF(J726="","",J726*IFERROR(INDEX(Equipamentos!$D$6:$D$405,MATCH($D726,Equipamentos!$A$6:$A$405,0)),0))</f>
        <v/>
      </c>
      <c r="M726" s="19" t="n"/>
      <c r="N726" s="16" t="n"/>
      <c r="O726" s="19" t="n"/>
      <c r="P726" s="19">
        <f>IF($A726="","",N(K726)+N(L726)+N(M726))</f>
        <v/>
      </c>
      <c r="Q726" s="19">
        <f>IF($A726="","",P726-N(O726))</f>
        <v/>
      </c>
      <c r="R726" s="16">
        <f>IF(OR($A726="",F726=""),"",IF(H726&lt;&gt;"",IF(Q726&gt;0,"DEVOLVIDO, A RECEBER","ENCERRADO"),IF(G726="","EM LOCAÇÃO",IF(TODAY()&gt;G726,"ATRASADO",IF(G726-TODAY()&lt;=3,"DEVOLVE EM 3 DIAS","EM LOCAÇÃO")))))</f>
        <v/>
      </c>
      <c r="S726" s="16" t="n"/>
    </row>
    <row r="727">
      <c r="A727" s="16" t="n"/>
      <c r="B727" s="16" t="n"/>
      <c r="C727" s="16" t="n"/>
      <c r="D727" s="16" t="n"/>
      <c r="E727" s="16">
        <f>IF($D727="","",IFERROR(INDEX(Equipamentos!$B$6:$B$405,MATCH($D727,Equipamentos!$A$6:$A$405,0)),"Código não cadastrado"))</f>
        <v/>
      </c>
      <c r="F727" s="17" t="n"/>
      <c r="G727" s="17" t="n"/>
      <c r="H727" s="17" t="n"/>
      <c r="I727" s="18">
        <f>IF(OR(F727="",G727=""),"",G727-F727)</f>
        <v/>
      </c>
      <c r="J727" s="18">
        <f>IF(OR(F727="",G727=""),"",MAX(0,IF(H727&lt;&gt;"",H727,TODAY())-G727))</f>
        <v/>
      </c>
      <c r="K727" s="19" t="n"/>
      <c r="L727" s="19">
        <f>IF(J727="","",J727*IFERROR(INDEX(Equipamentos!$D$6:$D$405,MATCH($D727,Equipamentos!$A$6:$A$405,0)),0))</f>
        <v/>
      </c>
      <c r="M727" s="19" t="n"/>
      <c r="N727" s="16" t="n"/>
      <c r="O727" s="19" t="n"/>
      <c r="P727" s="19">
        <f>IF($A727="","",N(K727)+N(L727)+N(M727))</f>
        <v/>
      </c>
      <c r="Q727" s="19">
        <f>IF($A727="","",P727-N(O727))</f>
        <v/>
      </c>
      <c r="R727" s="16">
        <f>IF(OR($A727="",F727=""),"",IF(H727&lt;&gt;"",IF(Q727&gt;0,"DEVOLVIDO, A RECEBER","ENCERRADO"),IF(G727="","EM LOCAÇÃO",IF(TODAY()&gt;G727,"ATRASADO",IF(G727-TODAY()&lt;=3,"DEVOLVE EM 3 DIAS","EM LOCAÇÃO")))))</f>
        <v/>
      </c>
      <c r="S727" s="16" t="n"/>
    </row>
    <row r="728">
      <c r="A728" s="16" t="n"/>
      <c r="B728" s="16" t="n"/>
      <c r="C728" s="16" t="n"/>
      <c r="D728" s="16" t="n"/>
      <c r="E728" s="16">
        <f>IF($D728="","",IFERROR(INDEX(Equipamentos!$B$6:$B$405,MATCH($D728,Equipamentos!$A$6:$A$405,0)),"Código não cadastrado"))</f>
        <v/>
      </c>
      <c r="F728" s="17" t="n"/>
      <c r="G728" s="17" t="n"/>
      <c r="H728" s="17" t="n"/>
      <c r="I728" s="18">
        <f>IF(OR(F728="",G728=""),"",G728-F728)</f>
        <v/>
      </c>
      <c r="J728" s="18">
        <f>IF(OR(F728="",G728=""),"",MAX(0,IF(H728&lt;&gt;"",H728,TODAY())-G728))</f>
        <v/>
      </c>
      <c r="K728" s="19" t="n"/>
      <c r="L728" s="19">
        <f>IF(J728="","",J728*IFERROR(INDEX(Equipamentos!$D$6:$D$405,MATCH($D728,Equipamentos!$A$6:$A$405,0)),0))</f>
        <v/>
      </c>
      <c r="M728" s="19" t="n"/>
      <c r="N728" s="16" t="n"/>
      <c r="O728" s="19" t="n"/>
      <c r="P728" s="19">
        <f>IF($A728="","",N(K728)+N(L728)+N(M728))</f>
        <v/>
      </c>
      <c r="Q728" s="19">
        <f>IF($A728="","",P728-N(O728))</f>
        <v/>
      </c>
      <c r="R728" s="16">
        <f>IF(OR($A728="",F728=""),"",IF(H728&lt;&gt;"",IF(Q728&gt;0,"DEVOLVIDO, A RECEBER","ENCERRADO"),IF(G728="","EM LOCAÇÃO",IF(TODAY()&gt;G728,"ATRASADO",IF(G728-TODAY()&lt;=3,"DEVOLVE EM 3 DIAS","EM LOCAÇÃO")))))</f>
        <v/>
      </c>
      <c r="S728" s="16" t="n"/>
    </row>
    <row r="729">
      <c r="A729" s="16" t="n"/>
      <c r="B729" s="16" t="n"/>
      <c r="C729" s="16" t="n"/>
      <c r="D729" s="16" t="n"/>
      <c r="E729" s="16">
        <f>IF($D729="","",IFERROR(INDEX(Equipamentos!$B$6:$B$405,MATCH($D729,Equipamentos!$A$6:$A$405,0)),"Código não cadastrado"))</f>
        <v/>
      </c>
      <c r="F729" s="17" t="n"/>
      <c r="G729" s="17" t="n"/>
      <c r="H729" s="17" t="n"/>
      <c r="I729" s="18">
        <f>IF(OR(F729="",G729=""),"",G729-F729)</f>
        <v/>
      </c>
      <c r="J729" s="18">
        <f>IF(OR(F729="",G729=""),"",MAX(0,IF(H729&lt;&gt;"",H729,TODAY())-G729))</f>
        <v/>
      </c>
      <c r="K729" s="19" t="n"/>
      <c r="L729" s="19">
        <f>IF(J729="","",J729*IFERROR(INDEX(Equipamentos!$D$6:$D$405,MATCH($D729,Equipamentos!$A$6:$A$405,0)),0))</f>
        <v/>
      </c>
      <c r="M729" s="19" t="n"/>
      <c r="N729" s="16" t="n"/>
      <c r="O729" s="19" t="n"/>
      <c r="P729" s="19">
        <f>IF($A729="","",N(K729)+N(L729)+N(M729))</f>
        <v/>
      </c>
      <c r="Q729" s="19">
        <f>IF($A729="","",P729-N(O729))</f>
        <v/>
      </c>
      <c r="R729" s="16">
        <f>IF(OR($A729="",F729=""),"",IF(H729&lt;&gt;"",IF(Q729&gt;0,"DEVOLVIDO, A RECEBER","ENCERRADO"),IF(G729="","EM LOCAÇÃO",IF(TODAY()&gt;G729,"ATRASADO",IF(G729-TODAY()&lt;=3,"DEVOLVE EM 3 DIAS","EM LOCAÇÃO")))))</f>
        <v/>
      </c>
      <c r="S729" s="16" t="n"/>
    </row>
    <row r="730">
      <c r="A730" s="16" t="n"/>
      <c r="B730" s="16" t="n"/>
      <c r="C730" s="16" t="n"/>
      <c r="D730" s="16" t="n"/>
      <c r="E730" s="16">
        <f>IF($D730="","",IFERROR(INDEX(Equipamentos!$B$6:$B$405,MATCH($D730,Equipamentos!$A$6:$A$405,0)),"Código não cadastrado"))</f>
        <v/>
      </c>
      <c r="F730" s="17" t="n"/>
      <c r="G730" s="17" t="n"/>
      <c r="H730" s="17" t="n"/>
      <c r="I730" s="18">
        <f>IF(OR(F730="",G730=""),"",G730-F730)</f>
        <v/>
      </c>
      <c r="J730" s="18">
        <f>IF(OR(F730="",G730=""),"",MAX(0,IF(H730&lt;&gt;"",H730,TODAY())-G730))</f>
        <v/>
      </c>
      <c r="K730" s="19" t="n"/>
      <c r="L730" s="19">
        <f>IF(J730="","",J730*IFERROR(INDEX(Equipamentos!$D$6:$D$405,MATCH($D730,Equipamentos!$A$6:$A$405,0)),0))</f>
        <v/>
      </c>
      <c r="M730" s="19" t="n"/>
      <c r="N730" s="16" t="n"/>
      <c r="O730" s="19" t="n"/>
      <c r="P730" s="19">
        <f>IF($A730="","",N(K730)+N(L730)+N(M730))</f>
        <v/>
      </c>
      <c r="Q730" s="19">
        <f>IF($A730="","",P730-N(O730))</f>
        <v/>
      </c>
      <c r="R730" s="16">
        <f>IF(OR($A730="",F730=""),"",IF(H730&lt;&gt;"",IF(Q730&gt;0,"DEVOLVIDO, A RECEBER","ENCERRADO"),IF(G730="","EM LOCAÇÃO",IF(TODAY()&gt;G730,"ATRASADO",IF(G730-TODAY()&lt;=3,"DEVOLVE EM 3 DIAS","EM LOCAÇÃO")))))</f>
        <v/>
      </c>
      <c r="S730" s="16" t="n"/>
    </row>
    <row r="731">
      <c r="A731" s="16" t="n"/>
      <c r="B731" s="16" t="n"/>
      <c r="C731" s="16" t="n"/>
      <c r="D731" s="16" t="n"/>
      <c r="E731" s="16">
        <f>IF($D731="","",IFERROR(INDEX(Equipamentos!$B$6:$B$405,MATCH($D731,Equipamentos!$A$6:$A$405,0)),"Código não cadastrado"))</f>
        <v/>
      </c>
      <c r="F731" s="17" t="n"/>
      <c r="G731" s="17" t="n"/>
      <c r="H731" s="17" t="n"/>
      <c r="I731" s="18">
        <f>IF(OR(F731="",G731=""),"",G731-F731)</f>
        <v/>
      </c>
      <c r="J731" s="18">
        <f>IF(OR(F731="",G731=""),"",MAX(0,IF(H731&lt;&gt;"",H731,TODAY())-G731))</f>
        <v/>
      </c>
      <c r="K731" s="19" t="n"/>
      <c r="L731" s="19">
        <f>IF(J731="","",J731*IFERROR(INDEX(Equipamentos!$D$6:$D$405,MATCH($D731,Equipamentos!$A$6:$A$405,0)),0))</f>
        <v/>
      </c>
      <c r="M731" s="19" t="n"/>
      <c r="N731" s="16" t="n"/>
      <c r="O731" s="19" t="n"/>
      <c r="P731" s="19">
        <f>IF($A731="","",N(K731)+N(L731)+N(M731))</f>
        <v/>
      </c>
      <c r="Q731" s="19">
        <f>IF($A731="","",P731-N(O731))</f>
        <v/>
      </c>
      <c r="R731" s="16">
        <f>IF(OR($A731="",F731=""),"",IF(H731&lt;&gt;"",IF(Q731&gt;0,"DEVOLVIDO, A RECEBER","ENCERRADO"),IF(G731="","EM LOCAÇÃO",IF(TODAY()&gt;G731,"ATRASADO",IF(G731-TODAY()&lt;=3,"DEVOLVE EM 3 DIAS","EM LOCAÇÃO")))))</f>
        <v/>
      </c>
      <c r="S731" s="16" t="n"/>
    </row>
    <row r="732">
      <c r="A732" s="16" t="n"/>
      <c r="B732" s="16" t="n"/>
      <c r="C732" s="16" t="n"/>
      <c r="D732" s="16" t="n"/>
      <c r="E732" s="16">
        <f>IF($D732="","",IFERROR(INDEX(Equipamentos!$B$6:$B$405,MATCH($D732,Equipamentos!$A$6:$A$405,0)),"Código não cadastrado"))</f>
        <v/>
      </c>
      <c r="F732" s="17" t="n"/>
      <c r="G732" s="17" t="n"/>
      <c r="H732" s="17" t="n"/>
      <c r="I732" s="18">
        <f>IF(OR(F732="",G732=""),"",G732-F732)</f>
        <v/>
      </c>
      <c r="J732" s="18">
        <f>IF(OR(F732="",G732=""),"",MAX(0,IF(H732&lt;&gt;"",H732,TODAY())-G732))</f>
        <v/>
      </c>
      <c r="K732" s="19" t="n"/>
      <c r="L732" s="19">
        <f>IF(J732="","",J732*IFERROR(INDEX(Equipamentos!$D$6:$D$405,MATCH($D732,Equipamentos!$A$6:$A$405,0)),0))</f>
        <v/>
      </c>
      <c r="M732" s="19" t="n"/>
      <c r="N732" s="16" t="n"/>
      <c r="O732" s="19" t="n"/>
      <c r="P732" s="19">
        <f>IF($A732="","",N(K732)+N(L732)+N(M732))</f>
        <v/>
      </c>
      <c r="Q732" s="19">
        <f>IF($A732="","",P732-N(O732))</f>
        <v/>
      </c>
      <c r="R732" s="16">
        <f>IF(OR($A732="",F732=""),"",IF(H732&lt;&gt;"",IF(Q732&gt;0,"DEVOLVIDO, A RECEBER","ENCERRADO"),IF(G732="","EM LOCAÇÃO",IF(TODAY()&gt;G732,"ATRASADO",IF(G732-TODAY()&lt;=3,"DEVOLVE EM 3 DIAS","EM LOCAÇÃO")))))</f>
        <v/>
      </c>
      <c r="S732" s="16" t="n"/>
    </row>
    <row r="733">
      <c r="A733" s="16" t="n"/>
      <c r="B733" s="16" t="n"/>
      <c r="C733" s="16" t="n"/>
      <c r="D733" s="16" t="n"/>
      <c r="E733" s="16">
        <f>IF($D733="","",IFERROR(INDEX(Equipamentos!$B$6:$B$405,MATCH($D733,Equipamentos!$A$6:$A$405,0)),"Código não cadastrado"))</f>
        <v/>
      </c>
      <c r="F733" s="17" t="n"/>
      <c r="G733" s="17" t="n"/>
      <c r="H733" s="17" t="n"/>
      <c r="I733" s="18">
        <f>IF(OR(F733="",G733=""),"",G733-F733)</f>
        <v/>
      </c>
      <c r="J733" s="18">
        <f>IF(OR(F733="",G733=""),"",MAX(0,IF(H733&lt;&gt;"",H733,TODAY())-G733))</f>
        <v/>
      </c>
      <c r="K733" s="19" t="n"/>
      <c r="L733" s="19">
        <f>IF(J733="","",J733*IFERROR(INDEX(Equipamentos!$D$6:$D$405,MATCH($D733,Equipamentos!$A$6:$A$405,0)),0))</f>
        <v/>
      </c>
      <c r="M733" s="19" t="n"/>
      <c r="N733" s="16" t="n"/>
      <c r="O733" s="19" t="n"/>
      <c r="P733" s="19">
        <f>IF($A733="","",N(K733)+N(L733)+N(M733))</f>
        <v/>
      </c>
      <c r="Q733" s="19">
        <f>IF($A733="","",P733-N(O733))</f>
        <v/>
      </c>
      <c r="R733" s="16">
        <f>IF(OR($A733="",F733=""),"",IF(H733&lt;&gt;"",IF(Q733&gt;0,"DEVOLVIDO, A RECEBER","ENCERRADO"),IF(G733="","EM LOCAÇÃO",IF(TODAY()&gt;G733,"ATRASADO",IF(G733-TODAY()&lt;=3,"DEVOLVE EM 3 DIAS","EM LOCAÇÃO")))))</f>
        <v/>
      </c>
      <c r="S733" s="16" t="n"/>
    </row>
    <row r="734">
      <c r="A734" s="16" t="n"/>
      <c r="B734" s="16" t="n"/>
      <c r="C734" s="16" t="n"/>
      <c r="D734" s="16" t="n"/>
      <c r="E734" s="16">
        <f>IF($D734="","",IFERROR(INDEX(Equipamentos!$B$6:$B$405,MATCH($D734,Equipamentos!$A$6:$A$405,0)),"Código não cadastrado"))</f>
        <v/>
      </c>
      <c r="F734" s="17" t="n"/>
      <c r="G734" s="17" t="n"/>
      <c r="H734" s="17" t="n"/>
      <c r="I734" s="18">
        <f>IF(OR(F734="",G734=""),"",G734-F734)</f>
        <v/>
      </c>
      <c r="J734" s="18">
        <f>IF(OR(F734="",G734=""),"",MAX(0,IF(H734&lt;&gt;"",H734,TODAY())-G734))</f>
        <v/>
      </c>
      <c r="K734" s="19" t="n"/>
      <c r="L734" s="19">
        <f>IF(J734="","",J734*IFERROR(INDEX(Equipamentos!$D$6:$D$405,MATCH($D734,Equipamentos!$A$6:$A$405,0)),0))</f>
        <v/>
      </c>
      <c r="M734" s="19" t="n"/>
      <c r="N734" s="16" t="n"/>
      <c r="O734" s="19" t="n"/>
      <c r="P734" s="19">
        <f>IF($A734="","",N(K734)+N(L734)+N(M734))</f>
        <v/>
      </c>
      <c r="Q734" s="19">
        <f>IF($A734="","",P734-N(O734))</f>
        <v/>
      </c>
      <c r="R734" s="16">
        <f>IF(OR($A734="",F734=""),"",IF(H734&lt;&gt;"",IF(Q734&gt;0,"DEVOLVIDO, A RECEBER","ENCERRADO"),IF(G734="","EM LOCAÇÃO",IF(TODAY()&gt;G734,"ATRASADO",IF(G734-TODAY()&lt;=3,"DEVOLVE EM 3 DIAS","EM LOCAÇÃO")))))</f>
        <v/>
      </c>
      <c r="S734" s="16" t="n"/>
    </row>
    <row r="735">
      <c r="A735" s="16" t="n"/>
      <c r="B735" s="16" t="n"/>
      <c r="C735" s="16" t="n"/>
      <c r="D735" s="16" t="n"/>
      <c r="E735" s="16">
        <f>IF($D735="","",IFERROR(INDEX(Equipamentos!$B$6:$B$405,MATCH($D735,Equipamentos!$A$6:$A$405,0)),"Código não cadastrado"))</f>
        <v/>
      </c>
      <c r="F735" s="17" t="n"/>
      <c r="G735" s="17" t="n"/>
      <c r="H735" s="17" t="n"/>
      <c r="I735" s="18">
        <f>IF(OR(F735="",G735=""),"",G735-F735)</f>
        <v/>
      </c>
      <c r="J735" s="18">
        <f>IF(OR(F735="",G735=""),"",MAX(0,IF(H735&lt;&gt;"",H735,TODAY())-G735))</f>
        <v/>
      </c>
      <c r="K735" s="19" t="n"/>
      <c r="L735" s="19">
        <f>IF(J735="","",J735*IFERROR(INDEX(Equipamentos!$D$6:$D$405,MATCH($D735,Equipamentos!$A$6:$A$405,0)),0))</f>
        <v/>
      </c>
      <c r="M735" s="19" t="n"/>
      <c r="N735" s="16" t="n"/>
      <c r="O735" s="19" t="n"/>
      <c r="P735" s="19">
        <f>IF($A735="","",N(K735)+N(L735)+N(M735))</f>
        <v/>
      </c>
      <c r="Q735" s="19">
        <f>IF($A735="","",P735-N(O735))</f>
        <v/>
      </c>
      <c r="R735" s="16">
        <f>IF(OR($A735="",F735=""),"",IF(H735&lt;&gt;"",IF(Q735&gt;0,"DEVOLVIDO, A RECEBER","ENCERRADO"),IF(G735="","EM LOCAÇÃO",IF(TODAY()&gt;G735,"ATRASADO",IF(G735-TODAY()&lt;=3,"DEVOLVE EM 3 DIAS","EM LOCAÇÃO")))))</f>
        <v/>
      </c>
      <c r="S735" s="16" t="n"/>
    </row>
    <row r="736">
      <c r="A736" s="16" t="n"/>
      <c r="B736" s="16" t="n"/>
      <c r="C736" s="16" t="n"/>
      <c r="D736" s="16" t="n"/>
      <c r="E736" s="16">
        <f>IF($D736="","",IFERROR(INDEX(Equipamentos!$B$6:$B$405,MATCH($D736,Equipamentos!$A$6:$A$405,0)),"Código não cadastrado"))</f>
        <v/>
      </c>
      <c r="F736" s="17" t="n"/>
      <c r="G736" s="17" t="n"/>
      <c r="H736" s="17" t="n"/>
      <c r="I736" s="18">
        <f>IF(OR(F736="",G736=""),"",G736-F736)</f>
        <v/>
      </c>
      <c r="J736" s="18">
        <f>IF(OR(F736="",G736=""),"",MAX(0,IF(H736&lt;&gt;"",H736,TODAY())-G736))</f>
        <v/>
      </c>
      <c r="K736" s="19" t="n"/>
      <c r="L736" s="19">
        <f>IF(J736="","",J736*IFERROR(INDEX(Equipamentos!$D$6:$D$405,MATCH($D736,Equipamentos!$A$6:$A$405,0)),0))</f>
        <v/>
      </c>
      <c r="M736" s="19" t="n"/>
      <c r="N736" s="16" t="n"/>
      <c r="O736" s="19" t="n"/>
      <c r="P736" s="19">
        <f>IF($A736="","",N(K736)+N(L736)+N(M736))</f>
        <v/>
      </c>
      <c r="Q736" s="19">
        <f>IF($A736="","",P736-N(O736))</f>
        <v/>
      </c>
      <c r="R736" s="16">
        <f>IF(OR($A736="",F736=""),"",IF(H736&lt;&gt;"",IF(Q736&gt;0,"DEVOLVIDO, A RECEBER","ENCERRADO"),IF(G736="","EM LOCAÇÃO",IF(TODAY()&gt;G736,"ATRASADO",IF(G736-TODAY()&lt;=3,"DEVOLVE EM 3 DIAS","EM LOCAÇÃO")))))</f>
        <v/>
      </c>
      <c r="S736" s="16" t="n"/>
    </row>
    <row r="737">
      <c r="A737" s="16" t="n"/>
      <c r="B737" s="16" t="n"/>
      <c r="C737" s="16" t="n"/>
      <c r="D737" s="16" t="n"/>
      <c r="E737" s="16">
        <f>IF($D737="","",IFERROR(INDEX(Equipamentos!$B$6:$B$405,MATCH($D737,Equipamentos!$A$6:$A$405,0)),"Código não cadastrado"))</f>
        <v/>
      </c>
      <c r="F737" s="17" t="n"/>
      <c r="G737" s="17" t="n"/>
      <c r="H737" s="17" t="n"/>
      <c r="I737" s="18">
        <f>IF(OR(F737="",G737=""),"",G737-F737)</f>
        <v/>
      </c>
      <c r="J737" s="18">
        <f>IF(OR(F737="",G737=""),"",MAX(0,IF(H737&lt;&gt;"",H737,TODAY())-G737))</f>
        <v/>
      </c>
      <c r="K737" s="19" t="n"/>
      <c r="L737" s="19">
        <f>IF(J737="","",J737*IFERROR(INDEX(Equipamentos!$D$6:$D$405,MATCH($D737,Equipamentos!$A$6:$A$405,0)),0))</f>
        <v/>
      </c>
      <c r="M737" s="19" t="n"/>
      <c r="N737" s="16" t="n"/>
      <c r="O737" s="19" t="n"/>
      <c r="P737" s="19">
        <f>IF($A737="","",N(K737)+N(L737)+N(M737))</f>
        <v/>
      </c>
      <c r="Q737" s="19">
        <f>IF($A737="","",P737-N(O737))</f>
        <v/>
      </c>
      <c r="R737" s="16">
        <f>IF(OR($A737="",F737=""),"",IF(H737&lt;&gt;"",IF(Q737&gt;0,"DEVOLVIDO, A RECEBER","ENCERRADO"),IF(G737="","EM LOCAÇÃO",IF(TODAY()&gt;G737,"ATRASADO",IF(G737-TODAY()&lt;=3,"DEVOLVE EM 3 DIAS","EM LOCAÇÃO")))))</f>
        <v/>
      </c>
      <c r="S737" s="16" t="n"/>
    </row>
    <row r="738">
      <c r="A738" s="16" t="n"/>
      <c r="B738" s="16" t="n"/>
      <c r="C738" s="16" t="n"/>
      <c r="D738" s="16" t="n"/>
      <c r="E738" s="16">
        <f>IF($D738="","",IFERROR(INDEX(Equipamentos!$B$6:$B$405,MATCH($D738,Equipamentos!$A$6:$A$405,0)),"Código não cadastrado"))</f>
        <v/>
      </c>
      <c r="F738" s="17" t="n"/>
      <c r="G738" s="17" t="n"/>
      <c r="H738" s="17" t="n"/>
      <c r="I738" s="18">
        <f>IF(OR(F738="",G738=""),"",G738-F738)</f>
        <v/>
      </c>
      <c r="J738" s="18">
        <f>IF(OR(F738="",G738=""),"",MAX(0,IF(H738&lt;&gt;"",H738,TODAY())-G738))</f>
        <v/>
      </c>
      <c r="K738" s="19" t="n"/>
      <c r="L738" s="19">
        <f>IF(J738="","",J738*IFERROR(INDEX(Equipamentos!$D$6:$D$405,MATCH($D738,Equipamentos!$A$6:$A$405,0)),0))</f>
        <v/>
      </c>
      <c r="M738" s="19" t="n"/>
      <c r="N738" s="16" t="n"/>
      <c r="O738" s="19" t="n"/>
      <c r="P738" s="19">
        <f>IF($A738="","",N(K738)+N(L738)+N(M738))</f>
        <v/>
      </c>
      <c r="Q738" s="19">
        <f>IF($A738="","",P738-N(O738))</f>
        <v/>
      </c>
      <c r="R738" s="16">
        <f>IF(OR($A738="",F738=""),"",IF(H738&lt;&gt;"",IF(Q738&gt;0,"DEVOLVIDO, A RECEBER","ENCERRADO"),IF(G738="","EM LOCAÇÃO",IF(TODAY()&gt;G738,"ATRASADO",IF(G738-TODAY()&lt;=3,"DEVOLVE EM 3 DIAS","EM LOCAÇÃO")))))</f>
        <v/>
      </c>
      <c r="S738" s="16" t="n"/>
    </row>
    <row r="739">
      <c r="A739" s="16" t="n"/>
      <c r="B739" s="16" t="n"/>
      <c r="C739" s="16" t="n"/>
      <c r="D739" s="16" t="n"/>
      <c r="E739" s="16">
        <f>IF($D739="","",IFERROR(INDEX(Equipamentos!$B$6:$B$405,MATCH($D739,Equipamentos!$A$6:$A$405,0)),"Código não cadastrado"))</f>
        <v/>
      </c>
      <c r="F739" s="17" t="n"/>
      <c r="G739" s="17" t="n"/>
      <c r="H739" s="17" t="n"/>
      <c r="I739" s="18">
        <f>IF(OR(F739="",G739=""),"",G739-F739)</f>
        <v/>
      </c>
      <c r="J739" s="18">
        <f>IF(OR(F739="",G739=""),"",MAX(0,IF(H739&lt;&gt;"",H739,TODAY())-G739))</f>
        <v/>
      </c>
      <c r="K739" s="19" t="n"/>
      <c r="L739" s="19">
        <f>IF(J739="","",J739*IFERROR(INDEX(Equipamentos!$D$6:$D$405,MATCH($D739,Equipamentos!$A$6:$A$405,0)),0))</f>
        <v/>
      </c>
      <c r="M739" s="19" t="n"/>
      <c r="N739" s="16" t="n"/>
      <c r="O739" s="19" t="n"/>
      <c r="P739" s="19">
        <f>IF($A739="","",N(K739)+N(L739)+N(M739))</f>
        <v/>
      </c>
      <c r="Q739" s="19">
        <f>IF($A739="","",P739-N(O739))</f>
        <v/>
      </c>
      <c r="R739" s="16">
        <f>IF(OR($A739="",F739=""),"",IF(H739&lt;&gt;"",IF(Q739&gt;0,"DEVOLVIDO, A RECEBER","ENCERRADO"),IF(G739="","EM LOCAÇÃO",IF(TODAY()&gt;G739,"ATRASADO",IF(G739-TODAY()&lt;=3,"DEVOLVE EM 3 DIAS","EM LOCAÇÃO")))))</f>
        <v/>
      </c>
      <c r="S739" s="16" t="n"/>
    </row>
    <row r="740">
      <c r="A740" s="16" t="n"/>
      <c r="B740" s="16" t="n"/>
      <c r="C740" s="16" t="n"/>
      <c r="D740" s="16" t="n"/>
      <c r="E740" s="16">
        <f>IF($D740="","",IFERROR(INDEX(Equipamentos!$B$6:$B$405,MATCH($D740,Equipamentos!$A$6:$A$405,0)),"Código não cadastrado"))</f>
        <v/>
      </c>
      <c r="F740" s="17" t="n"/>
      <c r="G740" s="17" t="n"/>
      <c r="H740" s="17" t="n"/>
      <c r="I740" s="18">
        <f>IF(OR(F740="",G740=""),"",G740-F740)</f>
        <v/>
      </c>
      <c r="J740" s="18">
        <f>IF(OR(F740="",G740=""),"",MAX(0,IF(H740&lt;&gt;"",H740,TODAY())-G740))</f>
        <v/>
      </c>
      <c r="K740" s="19" t="n"/>
      <c r="L740" s="19">
        <f>IF(J740="","",J740*IFERROR(INDEX(Equipamentos!$D$6:$D$405,MATCH($D740,Equipamentos!$A$6:$A$405,0)),0))</f>
        <v/>
      </c>
      <c r="M740" s="19" t="n"/>
      <c r="N740" s="16" t="n"/>
      <c r="O740" s="19" t="n"/>
      <c r="P740" s="19">
        <f>IF($A740="","",N(K740)+N(L740)+N(M740))</f>
        <v/>
      </c>
      <c r="Q740" s="19">
        <f>IF($A740="","",P740-N(O740))</f>
        <v/>
      </c>
      <c r="R740" s="16">
        <f>IF(OR($A740="",F740=""),"",IF(H740&lt;&gt;"",IF(Q740&gt;0,"DEVOLVIDO, A RECEBER","ENCERRADO"),IF(G740="","EM LOCAÇÃO",IF(TODAY()&gt;G740,"ATRASADO",IF(G740-TODAY()&lt;=3,"DEVOLVE EM 3 DIAS","EM LOCAÇÃO")))))</f>
        <v/>
      </c>
      <c r="S740" s="16" t="n"/>
    </row>
    <row r="741">
      <c r="A741" s="16" t="n"/>
      <c r="B741" s="16" t="n"/>
      <c r="C741" s="16" t="n"/>
      <c r="D741" s="16" t="n"/>
      <c r="E741" s="16">
        <f>IF($D741="","",IFERROR(INDEX(Equipamentos!$B$6:$B$405,MATCH($D741,Equipamentos!$A$6:$A$405,0)),"Código não cadastrado"))</f>
        <v/>
      </c>
      <c r="F741" s="17" t="n"/>
      <c r="G741" s="17" t="n"/>
      <c r="H741" s="17" t="n"/>
      <c r="I741" s="18">
        <f>IF(OR(F741="",G741=""),"",G741-F741)</f>
        <v/>
      </c>
      <c r="J741" s="18">
        <f>IF(OR(F741="",G741=""),"",MAX(0,IF(H741&lt;&gt;"",H741,TODAY())-G741))</f>
        <v/>
      </c>
      <c r="K741" s="19" t="n"/>
      <c r="L741" s="19">
        <f>IF(J741="","",J741*IFERROR(INDEX(Equipamentos!$D$6:$D$405,MATCH($D741,Equipamentos!$A$6:$A$405,0)),0))</f>
        <v/>
      </c>
      <c r="M741" s="19" t="n"/>
      <c r="N741" s="16" t="n"/>
      <c r="O741" s="19" t="n"/>
      <c r="P741" s="19">
        <f>IF($A741="","",N(K741)+N(L741)+N(M741))</f>
        <v/>
      </c>
      <c r="Q741" s="19">
        <f>IF($A741="","",P741-N(O741))</f>
        <v/>
      </c>
      <c r="R741" s="16">
        <f>IF(OR($A741="",F741=""),"",IF(H741&lt;&gt;"",IF(Q741&gt;0,"DEVOLVIDO, A RECEBER","ENCERRADO"),IF(G741="","EM LOCAÇÃO",IF(TODAY()&gt;G741,"ATRASADO",IF(G741-TODAY()&lt;=3,"DEVOLVE EM 3 DIAS","EM LOCAÇÃO")))))</f>
        <v/>
      </c>
      <c r="S741" s="16" t="n"/>
    </row>
    <row r="742">
      <c r="A742" s="16" t="n"/>
      <c r="B742" s="16" t="n"/>
      <c r="C742" s="16" t="n"/>
      <c r="D742" s="16" t="n"/>
      <c r="E742" s="16">
        <f>IF($D742="","",IFERROR(INDEX(Equipamentos!$B$6:$B$405,MATCH($D742,Equipamentos!$A$6:$A$405,0)),"Código não cadastrado"))</f>
        <v/>
      </c>
      <c r="F742" s="17" t="n"/>
      <c r="G742" s="17" t="n"/>
      <c r="H742" s="17" t="n"/>
      <c r="I742" s="18">
        <f>IF(OR(F742="",G742=""),"",G742-F742)</f>
        <v/>
      </c>
      <c r="J742" s="18">
        <f>IF(OR(F742="",G742=""),"",MAX(0,IF(H742&lt;&gt;"",H742,TODAY())-G742))</f>
        <v/>
      </c>
      <c r="K742" s="19" t="n"/>
      <c r="L742" s="19">
        <f>IF(J742="","",J742*IFERROR(INDEX(Equipamentos!$D$6:$D$405,MATCH($D742,Equipamentos!$A$6:$A$405,0)),0))</f>
        <v/>
      </c>
      <c r="M742" s="19" t="n"/>
      <c r="N742" s="16" t="n"/>
      <c r="O742" s="19" t="n"/>
      <c r="P742" s="19">
        <f>IF($A742="","",N(K742)+N(L742)+N(M742))</f>
        <v/>
      </c>
      <c r="Q742" s="19">
        <f>IF($A742="","",P742-N(O742))</f>
        <v/>
      </c>
      <c r="R742" s="16">
        <f>IF(OR($A742="",F742=""),"",IF(H742&lt;&gt;"",IF(Q742&gt;0,"DEVOLVIDO, A RECEBER","ENCERRADO"),IF(G742="","EM LOCAÇÃO",IF(TODAY()&gt;G742,"ATRASADO",IF(G742-TODAY()&lt;=3,"DEVOLVE EM 3 DIAS","EM LOCAÇÃO")))))</f>
        <v/>
      </c>
      <c r="S742" s="16" t="n"/>
    </row>
    <row r="743">
      <c r="A743" s="16" t="n"/>
      <c r="B743" s="16" t="n"/>
      <c r="C743" s="16" t="n"/>
      <c r="D743" s="16" t="n"/>
      <c r="E743" s="16">
        <f>IF($D743="","",IFERROR(INDEX(Equipamentos!$B$6:$B$405,MATCH($D743,Equipamentos!$A$6:$A$405,0)),"Código não cadastrado"))</f>
        <v/>
      </c>
      <c r="F743" s="17" t="n"/>
      <c r="G743" s="17" t="n"/>
      <c r="H743" s="17" t="n"/>
      <c r="I743" s="18">
        <f>IF(OR(F743="",G743=""),"",G743-F743)</f>
        <v/>
      </c>
      <c r="J743" s="18">
        <f>IF(OR(F743="",G743=""),"",MAX(0,IF(H743&lt;&gt;"",H743,TODAY())-G743))</f>
        <v/>
      </c>
      <c r="K743" s="19" t="n"/>
      <c r="L743" s="19">
        <f>IF(J743="","",J743*IFERROR(INDEX(Equipamentos!$D$6:$D$405,MATCH($D743,Equipamentos!$A$6:$A$405,0)),0))</f>
        <v/>
      </c>
      <c r="M743" s="19" t="n"/>
      <c r="N743" s="16" t="n"/>
      <c r="O743" s="19" t="n"/>
      <c r="P743" s="19">
        <f>IF($A743="","",N(K743)+N(L743)+N(M743))</f>
        <v/>
      </c>
      <c r="Q743" s="19">
        <f>IF($A743="","",P743-N(O743))</f>
        <v/>
      </c>
      <c r="R743" s="16">
        <f>IF(OR($A743="",F743=""),"",IF(H743&lt;&gt;"",IF(Q743&gt;0,"DEVOLVIDO, A RECEBER","ENCERRADO"),IF(G743="","EM LOCAÇÃO",IF(TODAY()&gt;G743,"ATRASADO",IF(G743-TODAY()&lt;=3,"DEVOLVE EM 3 DIAS","EM LOCAÇÃO")))))</f>
        <v/>
      </c>
      <c r="S743" s="16" t="n"/>
    </row>
    <row r="744">
      <c r="A744" s="16" t="n"/>
      <c r="B744" s="16" t="n"/>
      <c r="C744" s="16" t="n"/>
      <c r="D744" s="16" t="n"/>
      <c r="E744" s="16">
        <f>IF($D744="","",IFERROR(INDEX(Equipamentos!$B$6:$B$405,MATCH($D744,Equipamentos!$A$6:$A$405,0)),"Código não cadastrado"))</f>
        <v/>
      </c>
      <c r="F744" s="17" t="n"/>
      <c r="G744" s="17" t="n"/>
      <c r="H744" s="17" t="n"/>
      <c r="I744" s="18">
        <f>IF(OR(F744="",G744=""),"",G744-F744)</f>
        <v/>
      </c>
      <c r="J744" s="18">
        <f>IF(OR(F744="",G744=""),"",MAX(0,IF(H744&lt;&gt;"",H744,TODAY())-G744))</f>
        <v/>
      </c>
      <c r="K744" s="19" t="n"/>
      <c r="L744" s="19">
        <f>IF(J744="","",J744*IFERROR(INDEX(Equipamentos!$D$6:$D$405,MATCH($D744,Equipamentos!$A$6:$A$405,0)),0))</f>
        <v/>
      </c>
      <c r="M744" s="19" t="n"/>
      <c r="N744" s="16" t="n"/>
      <c r="O744" s="19" t="n"/>
      <c r="P744" s="19">
        <f>IF($A744="","",N(K744)+N(L744)+N(M744))</f>
        <v/>
      </c>
      <c r="Q744" s="19">
        <f>IF($A744="","",P744-N(O744))</f>
        <v/>
      </c>
      <c r="R744" s="16">
        <f>IF(OR($A744="",F744=""),"",IF(H744&lt;&gt;"",IF(Q744&gt;0,"DEVOLVIDO, A RECEBER","ENCERRADO"),IF(G744="","EM LOCAÇÃO",IF(TODAY()&gt;G744,"ATRASADO",IF(G744-TODAY()&lt;=3,"DEVOLVE EM 3 DIAS","EM LOCAÇÃO")))))</f>
        <v/>
      </c>
      <c r="S744" s="16" t="n"/>
    </row>
    <row r="745">
      <c r="A745" s="16" t="n"/>
      <c r="B745" s="16" t="n"/>
      <c r="C745" s="16" t="n"/>
      <c r="D745" s="16" t="n"/>
      <c r="E745" s="16">
        <f>IF($D745="","",IFERROR(INDEX(Equipamentos!$B$6:$B$405,MATCH($D745,Equipamentos!$A$6:$A$405,0)),"Código não cadastrado"))</f>
        <v/>
      </c>
      <c r="F745" s="17" t="n"/>
      <c r="G745" s="17" t="n"/>
      <c r="H745" s="17" t="n"/>
      <c r="I745" s="18">
        <f>IF(OR(F745="",G745=""),"",G745-F745)</f>
        <v/>
      </c>
      <c r="J745" s="18">
        <f>IF(OR(F745="",G745=""),"",MAX(0,IF(H745&lt;&gt;"",H745,TODAY())-G745))</f>
        <v/>
      </c>
      <c r="K745" s="19" t="n"/>
      <c r="L745" s="19">
        <f>IF(J745="","",J745*IFERROR(INDEX(Equipamentos!$D$6:$D$405,MATCH($D745,Equipamentos!$A$6:$A$405,0)),0))</f>
        <v/>
      </c>
      <c r="M745" s="19" t="n"/>
      <c r="N745" s="16" t="n"/>
      <c r="O745" s="19" t="n"/>
      <c r="P745" s="19">
        <f>IF($A745="","",N(K745)+N(L745)+N(M745))</f>
        <v/>
      </c>
      <c r="Q745" s="19">
        <f>IF($A745="","",P745-N(O745))</f>
        <v/>
      </c>
      <c r="R745" s="16">
        <f>IF(OR($A745="",F745=""),"",IF(H745&lt;&gt;"",IF(Q745&gt;0,"DEVOLVIDO, A RECEBER","ENCERRADO"),IF(G745="","EM LOCAÇÃO",IF(TODAY()&gt;G745,"ATRASADO",IF(G745-TODAY()&lt;=3,"DEVOLVE EM 3 DIAS","EM LOCAÇÃO")))))</f>
        <v/>
      </c>
      <c r="S745" s="16" t="n"/>
    </row>
    <row r="746">
      <c r="A746" s="16" t="n"/>
      <c r="B746" s="16" t="n"/>
      <c r="C746" s="16" t="n"/>
      <c r="D746" s="16" t="n"/>
      <c r="E746" s="16">
        <f>IF($D746="","",IFERROR(INDEX(Equipamentos!$B$6:$B$405,MATCH($D746,Equipamentos!$A$6:$A$405,0)),"Código não cadastrado"))</f>
        <v/>
      </c>
      <c r="F746" s="17" t="n"/>
      <c r="G746" s="17" t="n"/>
      <c r="H746" s="17" t="n"/>
      <c r="I746" s="18">
        <f>IF(OR(F746="",G746=""),"",G746-F746)</f>
        <v/>
      </c>
      <c r="J746" s="18">
        <f>IF(OR(F746="",G746=""),"",MAX(0,IF(H746&lt;&gt;"",H746,TODAY())-G746))</f>
        <v/>
      </c>
      <c r="K746" s="19" t="n"/>
      <c r="L746" s="19">
        <f>IF(J746="","",J746*IFERROR(INDEX(Equipamentos!$D$6:$D$405,MATCH($D746,Equipamentos!$A$6:$A$405,0)),0))</f>
        <v/>
      </c>
      <c r="M746" s="19" t="n"/>
      <c r="N746" s="16" t="n"/>
      <c r="O746" s="19" t="n"/>
      <c r="P746" s="19">
        <f>IF($A746="","",N(K746)+N(L746)+N(M746))</f>
        <v/>
      </c>
      <c r="Q746" s="19">
        <f>IF($A746="","",P746-N(O746))</f>
        <v/>
      </c>
      <c r="R746" s="16">
        <f>IF(OR($A746="",F746=""),"",IF(H746&lt;&gt;"",IF(Q746&gt;0,"DEVOLVIDO, A RECEBER","ENCERRADO"),IF(G746="","EM LOCAÇÃO",IF(TODAY()&gt;G746,"ATRASADO",IF(G746-TODAY()&lt;=3,"DEVOLVE EM 3 DIAS","EM LOCAÇÃO")))))</f>
        <v/>
      </c>
      <c r="S746" s="16" t="n"/>
    </row>
    <row r="747">
      <c r="A747" s="16" t="n"/>
      <c r="B747" s="16" t="n"/>
      <c r="C747" s="16" t="n"/>
      <c r="D747" s="16" t="n"/>
      <c r="E747" s="16">
        <f>IF($D747="","",IFERROR(INDEX(Equipamentos!$B$6:$B$405,MATCH($D747,Equipamentos!$A$6:$A$405,0)),"Código não cadastrado"))</f>
        <v/>
      </c>
      <c r="F747" s="17" t="n"/>
      <c r="G747" s="17" t="n"/>
      <c r="H747" s="17" t="n"/>
      <c r="I747" s="18">
        <f>IF(OR(F747="",G747=""),"",G747-F747)</f>
        <v/>
      </c>
      <c r="J747" s="18">
        <f>IF(OR(F747="",G747=""),"",MAX(0,IF(H747&lt;&gt;"",H747,TODAY())-G747))</f>
        <v/>
      </c>
      <c r="K747" s="19" t="n"/>
      <c r="L747" s="19">
        <f>IF(J747="","",J747*IFERROR(INDEX(Equipamentos!$D$6:$D$405,MATCH($D747,Equipamentos!$A$6:$A$405,0)),0))</f>
        <v/>
      </c>
      <c r="M747" s="19" t="n"/>
      <c r="N747" s="16" t="n"/>
      <c r="O747" s="19" t="n"/>
      <c r="P747" s="19">
        <f>IF($A747="","",N(K747)+N(L747)+N(M747))</f>
        <v/>
      </c>
      <c r="Q747" s="19">
        <f>IF($A747="","",P747-N(O747))</f>
        <v/>
      </c>
      <c r="R747" s="16">
        <f>IF(OR($A747="",F747=""),"",IF(H747&lt;&gt;"",IF(Q747&gt;0,"DEVOLVIDO, A RECEBER","ENCERRADO"),IF(G747="","EM LOCAÇÃO",IF(TODAY()&gt;G747,"ATRASADO",IF(G747-TODAY()&lt;=3,"DEVOLVE EM 3 DIAS","EM LOCAÇÃO")))))</f>
        <v/>
      </c>
      <c r="S747" s="16" t="n"/>
    </row>
    <row r="748">
      <c r="A748" s="16" t="n"/>
      <c r="B748" s="16" t="n"/>
      <c r="C748" s="16" t="n"/>
      <c r="D748" s="16" t="n"/>
      <c r="E748" s="16">
        <f>IF($D748="","",IFERROR(INDEX(Equipamentos!$B$6:$B$405,MATCH($D748,Equipamentos!$A$6:$A$405,0)),"Código não cadastrado"))</f>
        <v/>
      </c>
      <c r="F748" s="17" t="n"/>
      <c r="G748" s="17" t="n"/>
      <c r="H748" s="17" t="n"/>
      <c r="I748" s="18">
        <f>IF(OR(F748="",G748=""),"",G748-F748)</f>
        <v/>
      </c>
      <c r="J748" s="18">
        <f>IF(OR(F748="",G748=""),"",MAX(0,IF(H748&lt;&gt;"",H748,TODAY())-G748))</f>
        <v/>
      </c>
      <c r="K748" s="19" t="n"/>
      <c r="L748" s="19">
        <f>IF(J748="","",J748*IFERROR(INDEX(Equipamentos!$D$6:$D$405,MATCH($D748,Equipamentos!$A$6:$A$405,0)),0))</f>
        <v/>
      </c>
      <c r="M748" s="19" t="n"/>
      <c r="N748" s="16" t="n"/>
      <c r="O748" s="19" t="n"/>
      <c r="P748" s="19">
        <f>IF($A748="","",N(K748)+N(L748)+N(M748))</f>
        <v/>
      </c>
      <c r="Q748" s="19">
        <f>IF($A748="","",P748-N(O748))</f>
        <v/>
      </c>
      <c r="R748" s="16">
        <f>IF(OR($A748="",F748=""),"",IF(H748&lt;&gt;"",IF(Q748&gt;0,"DEVOLVIDO, A RECEBER","ENCERRADO"),IF(G748="","EM LOCAÇÃO",IF(TODAY()&gt;G748,"ATRASADO",IF(G748-TODAY()&lt;=3,"DEVOLVE EM 3 DIAS","EM LOCAÇÃO")))))</f>
        <v/>
      </c>
      <c r="S748" s="16" t="n"/>
    </row>
    <row r="749">
      <c r="A749" s="16" t="n"/>
      <c r="B749" s="16" t="n"/>
      <c r="C749" s="16" t="n"/>
      <c r="D749" s="16" t="n"/>
      <c r="E749" s="16">
        <f>IF($D749="","",IFERROR(INDEX(Equipamentos!$B$6:$B$405,MATCH($D749,Equipamentos!$A$6:$A$405,0)),"Código não cadastrado"))</f>
        <v/>
      </c>
      <c r="F749" s="17" t="n"/>
      <c r="G749" s="17" t="n"/>
      <c r="H749" s="17" t="n"/>
      <c r="I749" s="18">
        <f>IF(OR(F749="",G749=""),"",G749-F749)</f>
        <v/>
      </c>
      <c r="J749" s="18">
        <f>IF(OR(F749="",G749=""),"",MAX(0,IF(H749&lt;&gt;"",H749,TODAY())-G749))</f>
        <v/>
      </c>
      <c r="K749" s="19" t="n"/>
      <c r="L749" s="19">
        <f>IF(J749="","",J749*IFERROR(INDEX(Equipamentos!$D$6:$D$405,MATCH($D749,Equipamentos!$A$6:$A$405,0)),0))</f>
        <v/>
      </c>
      <c r="M749" s="19" t="n"/>
      <c r="N749" s="16" t="n"/>
      <c r="O749" s="19" t="n"/>
      <c r="P749" s="19">
        <f>IF($A749="","",N(K749)+N(L749)+N(M749))</f>
        <v/>
      </c>
      <c r="Q749" s="19">
        <f>IF($A749="","",P749-N(O749))</f>
        <v/>
      </c>
      <c r="R749" s="16">
        <f>IF(OR($A749="",F749=""),"",IF(H749&lt;&gt;"",IF(Q749&gt;0,"DEVOLVIDO, A RECEBER","ENCERRADO"),IF(G749="","EM LOCAÇÃO",IF(TODAY()&gt;G749,"ATRASADO",IF(G749-TODAY()&lt;=3,"DEVOLVE EM 3 DIAS","EM LOCAÇÃO")))))</f>
        <v/>
      </c>
      <c r="S749" s="16" t="n"/>
    </row>
    <row r="750">
      <c r="A750" s="16" t="n"/>
      <c r="B750" s="16" t="n"/>
      <c r="C750" s="16" t="n"/>
      <c r="D750" s="16" t="n"/>
      <c r="E750" s="16">
        <f>IF($D750="","",IFERROR(INDEX(Equipamentos!$B$6:$B$405,MATCH($D750,Equipamentos!$A$6:$A$405,0)),"Código não cadastrado"))</f>
        <v/>
      </c>
      <c r="F750" s="17" t="n"/>
      <c r="G750" s="17" t="n"/>
      <c r="H750" s="17" t="n"/>
      <c r="I750" s="18">
        <f>IF(OR(F750="",G750=""),"",G750-F750)</f>
        <v/>
      </c>
      <c r="J750" s="18">
        <f>IF(OR(F750="",G750=""),"",MAX(0,IF(H750&lt;&gt;"",H750,TODAY())-G750))</f>
        <v/>
      </c>
      <c r="K750" s="19" t="n"/>
      <c r="L750" s="19">
        <f>IF(J750="","",J750*IFERROR(INDEX(Equipamentos!$D$6:$D$405,MATCH($D750,Equipamentos!$A$6:$A$405,0)),0))</f>
        <v/>
      </c>
      <c r="M750" s="19" t="n"/>
      <c r="N750" s="16" t="n"/>
      <c r="O750" s="19" t="n"/>
      <c r="P750" s="19">
        <f>IF($A750="","",N(K750)+N(L750)+N(M750))</f>
        <v/>
      </c>
      <c r="Q750" s="19">
        <f>IF($A750="","",P750-N(O750))</f>
        <v/>
      </c>
      <c r="R750" s="16">
        <f>IF(OR($A750="",F750=""),"",IF(H750&lt;&gt;"",IF(Q750&gt;0,"DEVOLVIDO, A RECEBER","ENCERRADO"),IF(G750="","EM LOCAÇÃO",IF(TODAY()&gt;G750,"ATRASADO",IF(G750-TODAY()&lt;=3,"DEVOLVE EM 3 DIAS","EM LOCAÇÃO")))))</f>
        <v/>
      </c>
      <c r="S750" s="16" t="n"/>
    </row>
    <row r="751">
      <c r="A751" s="16" t="n"/>
      <c r="B751" s="16" t="n"/>
      <c r="C751" s="16" t="n"/>
      <c r="D751" s="16" t="n"/>
      <c r="E751" s="16">
        <f>IF($D751="","",IFERROR(INDEX(Equipamentos!$B$6:$B$405,MATCH($D751,Equipamentos!$A$6:$A$405,0)),"Código não cadastrado"))</f>
        <v/>
      </c>
      <c r="F751" s="17" t="n"/>
      <c r="G751" s="17" t="n"/>
      <c r="H751" s="17" t="n"/>
      <c r="I751" s="18">
        <f>IF(OR(F751="",G751=""),"",G751-F751)</f>
        <v/>
      </c>
      <c r="J751" s="18">
        <f>IF(OR(F751="",G751=""),"",MAX(0,IF(H751&lt;&gt;"",H751,TODAY())-G751))</f>
        <v/>
      </c>
      <c r="K751" s="19" t="n"/>
      <c r="L751" s="19">
        <f>IF(J751="","",J751*IFERROR(INDEX(Equipamentos!$D$6:$D$405,MATCH($D751,Equipamentos!$A$6:$A$405,0)),0))</f>
        <v/>
      </c>
      <c r="M751" s="19" t="n"/>
      <c r="N751" s="16" t="n"/>
      <c r="O751" s="19" t="n"/>
      <c r="P751" s="19">
        <f>IF($A751="","",N(K751)+N(L751)+N(M751))</f>
        <v/>
      </c>
      <c r="Q751" s="19">
        <f>IF($A751="","",P751-N(O751))</f>
        <v/>
      </c>
      <c r="R751" s="16">
        <f>IF(OR($A751="",F751=""),"",IF(H751&lt;&gt;"",IF(Q751&gt;0,"DEVOLVIDO, A RECEBER","ENCERRADO"),IF(G751="","EM LOCAÇÃO",IF(TODAY()&gt;G751,"ATRASADO",IF(G751-TODAY()&lt;=3,"DEVOLVE EM 3 DIAS","EM LOCAÇÃO")))))</f>
        <v/>
      </c>
      <c r="S751" s="16" t="n"/>
    </row>
    <row r="752">
      <c r="A752" s="16" t="n"/>
      <c r="B752" s="16" t="n"/>
      <c r="C752" s="16" t="n"/>
      <c r="D752" s="16" t="n"/>
      <c r="E752" s="16">
        <f>IF($D752="","",IFERROR(INDEX(Equipamentos!$B$6:$B$405,MATCH($D752,Equipamentos!$A$6:$A$405,0)),"Código não cadastrado"))</f>
        <v/>
      </c>
      <c r="F752" s="17" t="n"/>
      <c r="G752" s="17" t="n"/>
      <c r="H752" s="17" t="n"/>
      <c r="I752" s="18">
        <f>IF(OR(F752="",G752=""),"",G752-F752)</f>
        <v/>
      </c>
      <c r="J752" s="18">
        <f>IF(OR(F752="",G752=""),"",MAX(0,IF(H752&lt;&gt;"",H752,TODAY())-G752))</f>
        <v/>
      </c>
      <c r="K752" s="19" t="n"/>
      <c r="L752" s="19">
        <f>IF(J752="","",J752*IFERROR(INDEX(Equipamentos!$D$6:$D$405,MATCH($D752,Equipamentos!$A$6:$A$405,0)),0))</f>
        <v/>
      </c>
      <c r="M752" s="19" t="n"/>
      <c r="N752" s="16" t="n"/>
      <c r="O752" s="19" t="n"/>
      <c r="P752" s="19">
        <f>IF($A752="","",N(K752)+N(L752)+N(M752))</f>
        <v/>
      </c>
      <c r="Q752" s="19">
        <f>IF($A752="","",P752-N(O752))</f>
        <v/>
      </c>
      <c r="R752" s="16">
        <f>IF(OR($A752="",F752=""),"",IF(H752&lt;&gt;"",IF(Q752&gt;0,"DEVOLVIDO, A RECEBER","ENCERRADO"),IF(G752="","EM LOCAÇÃO",IF(TODAY()&gt;G752,"ATRASADO",IF(G752-TODAY()&lt;=3,"DEVOLVE EM 3 DIAS","EM LOCAÇÃO")))))</f>
        <v/>
      </c>
      <c r="S752" s="16" t="n"/>
    </row>
    <row r="753">
      <c r="A753" s="16" t="n"/>
      <c r="B753" s="16" t="n"/>
      <c r="C753" s="16" t="n"/>
      <c r="D753" s="16" t="n"/>
      <c r="E753" s="16">
        <f>IF($D753="","",IFERROR(INDEX(Equipamentos!$B$6:$B$405,MATCH($D753,Equipamentos!$A$6:$A$405,0)),"Código não cadastrado"))</f>
        <v/>
      </c>
      <c r="F753" s="17" t="n"/>
      <c r="G753" s="17" t="n"/>
      <c r="H753" s="17" t="n"/>
      <c r="I753" s="18">
        <f>IF(OR(F753="",G753=""),"",G753-F753)</f>
        <v/>
      </c>
      <c r="J753" s="18">
        <f>IF(OR(F753="",G753=""),"",MAX(0,IF(H753&lt;&gt;"",H753,TODAY())-G753))</f>
        <v/>
      </c>
      <c r="K753" s="19" t="n"/>
      <c r="L753" s="19">
        <f>IF(J753="","",J753*IFERROR(INDEX(Equipamentos!$D$6:$D$405,MATCH($D753,Equipamentos!$A$6:$A$405,0)),0))</f>
        <v/>
      </c>
      <c r="M753" s="19" t="n"/>
      <c r="N753" s="16" t="n"/>
      <c r="O753" s="19" t="n"/>
      <c r="P753" s="19">
        <f>IF($A753="","",N(K753)+N(L753)+N(M753))</f>
        <v/>
      </c>
      <c r="Q753" s="19">
        <f>IF($A753="","",P753-N(O753))</f>
        <v/>
      </c>
      <c r="R753" s="16">
        <f>IF(OR($A753="",F753=""),"",IF(H753&lt;&gt;"",IF(Q753&gt;0,"DEVOLVIDO, A RECEBER","ENCERRADO"),IF(G753="","EM LOCAÇÃO",IF(TODAY()&gt;G753,"ATRASADO",IF(G753-TODAY()&lt;=3,"DEVOLVE EM 3 DIAS","EM LOCAÇÃO")))))</f>
        <v/>
      </c>
      <c r="S753" s="16" t="n"/>
    </row>
    <row r="754">
      <c r="A754" s="16" t="n"/>
      <c r="B754" s="16" t="n"/>
      <c r="C754" s="16" t="n"/>
      <c r="D754" s="16" t="n"/>
      <c r="E754" s="16">
        <f>IF($D754="","",IFERROR(INDEX(Equipamentos!$B$6:$B$405,MATCH($D754,Equipamentos!$A$6:$A$405,0)),"Código não cadastrado"))</f>
        <v/>
      </c>
      <c r="F754" s="17" t="n"/>
      <c r="G754" s="17" t="n"/>
      <c r="H754" s="17" t="n"/>
      <c r="I754" s="18">
        <f>IF(OR(F754="",G754=""),"",G754-F754)</f>
        <v/>
      </c>
      <c r="J754" s="18">
        <f>IF(OR(F754="",G754=""),"",MAX(0,IF(H754&lt;&gt;"",H754,TODAY())-G754))</f>
        <v/>
      </c>
      <c r="K754" s="19" t="n"/>
      <c r="L754" s="19">
        <f>IF(J754="","",J754*IFERROR(INDEX(Equipamentos!$D$6:$D$405,MATCH($D754,Equipamentos!$A$6:$A$405,0)),0))</f>
        <v/>
      </c>
      <c r="M754" s="19" t="n"/>
      <c r="N754" s="16" t="n"/>
      <c r="O754" s="19" t="n"/>
      <c r="P754" s="19">
        <f>IF($A754="","",N(K754)+N(L754)+N(M754))</f>
        <v/>
      </c>
      <c r="Q754" s="19">
        <f>IF($A754="","",P754-N(O754))</f>
        <v/>
      </c>
      <c r="R754" s="16">
        <f>IF(OR($A754="",F754=""),"",IF(H754&lt;&gt;"",IF(Q754&gt;0,"DEVOLVIDO, A RECEBER","ENCERRADO"),IF(G754="","EM LOCAÇÃO",IF(TODAY()&gt;G754,"ATRASADO",IF(G754-TODAY()&lt;=3,"DEVOLVE EM 3 DIAS","EM LOCAÇÃO")))))</f>
        <v/>
      </c>
      <c r="S754" s="16" t="n"/>
    </row>
    <row r="755">
      <c r="A755" s="16" t="n"/>
      <c r="B755" s="16" t="n"/>
      <c r="C755" s="16" t="n"/>
      <c r="D755" s="16" t="n"/>
      <c r="E755" s="16">
        <f>IF($D755="","",IFERROR(INDEX(Equipamentos!$B$6:$B$405,MATCH($D755,Equipamentos!$A$6:$A$405,0)),"Código não cadastrado"))</f>
        <v/>
      </c>
      <c r="F755" s="17" t="n"/>
      <c r="G755" s="17" t="n"/>
      <c r="H755" s="17" t="n"/>
      <c r="I755" s="18">
        <f>IF(OR(F755="",G755=""),"",G755-F755)</f>
        <v/>
      </c>
      <c r="J755" s="18">
        <f>IF(OR(F755="",G755=""),"",MAX(0,IF(H755&lt;&gt;"",H755,TODAY())-G755))</f>
        <v/>
      </c>
      <c r="K755" s="19" t="n"/>
      <c r="L755" s="19">
        <f>IF(J755="","",J755*IFERROR(INDEX(Equipamentos!$D$6:$D$405,MATCH($D755,Equipamentos!$A$6:$A$405,0)),0))</f>
        <v/>
      </c>
      <c r="M755" s="19" t="n"/>
      <c r="N755" s="16" t="n"/>
      <c r="O755" s="19" t="n"/>
      <c r="P755" s="19">
        <f>IF($A755="","",N(K755)+N(L755)+N(M755))</f>
        <v/>
      </c>
      <c r="Q755" s="19">
        <f>IF($A755="","",P755-N(O755))</f>
        <v/>
      </c>
      <c r="R755" s="16">
        <f>IF(OR($A755="",F755=""),"",IF(H755&lt;&gt;"",IF(Q755&gt;0,"DEVOLVIDO, A RECEBER","ENCERRADO"),IF(G755="","EM LOCAÇÃO",IF(TODAY()&gt;G755,"ATRASADO",IF(G755-TODAY()&lt;=3,"DEVOLVE EM 3 DIAS","EM LOCAÇÃO")))))</f>
        <v/>
      </c>
      <c r="S755" s="16" t="n"/>
    </row>
    <row r="756">
      <c r="A756" s="16" t="n"/>
      <c r="B756" s="16" t="n"/>
      <c r="C756" s="16" t="n"/>
      <c r="D756" s="16" t="n"/>
      <c r="E756" s="16">
        <f>IF($D756="","",IFERROR(INDEX(Equipamentos!$B$6:$B$405,MATCH($D756,Equipamentos!$A$6:$A$405,0)),"Código não cadastrado"))</f>
        <v/>
      </c>
      <c r="F756" s="17" t="n"/>
      <c r="G756" s="17" t="n"/>
      <c r="H756" s="17" t="n"/>
      <c r="I756" s="18">
        <f>IF(OR(F756="",G756=""),"",G756-F756)</f>
        <v/>
      </c>
      <c r="J756" s="18">
        <f>IF(OR(F756="",G756=""),"",MAX(0,IF(H756&lt;&gt;"",H756,TODAY())-G756))</f>
        <v/>
      </c>
      <c r="K756" s="19" t="n"/>
      <c r="L756" s="19">
        <f>IF(J756="","",J756*IFERROR(INDEX(Equipamentos!$D$6:$D$405,MATCH($D756,Equipamentos!$A$6:$A$405,0)),0))</f>
        <v/>
      </c>
      <c r="M756" s="19" t="n"/>
      <c r="N756" s="16" t="n"/>
      <c r="O756" s="19" t="n"/>
      <c r="P756" s="19">
        <f>IF($A756="","",N(K756)+N(L756)+N(M756))</f>
        <v/>
      </c>
      <c r="Q756" s="19">
        <f>IF($A756="","",P756-N(O756))</f>
        <v/>
      </c>
      <c r="R756" s="16">
        <f>IF(OR($A756="",F756=""),"",IF(H756&lt;&gt;"",IF(Q756&gt;0,"DEVOLVIDO, A RECEBER","ENCERRADO"),IF(G756="","EM LOCAÇÃO",IF(TODAY()&gt;G756,"ATRASADO",IF(G756-TODAY()&lt;=3,"DEVOLVE EM 3 DIAS","EM LOCAÇÃO")))))</f>
        <v/>
      </c>
      <c r="S756" s="16" t="n"/>
    </row>
    <row r="757">
      <c r="A757" s="16" t="n"/>
      <c r="B757" s="16" t="n"/>
      <c r="C757" s="16" t="n"/>
      <c r="D757" s="16" t="n"/>
      <c r="E757" s="16">
        <f>IF($D757="","",IFERROR(INDEX(Equipamentos!$B$6:$B$405,MATCH($D757,Equipamentos!$A$6:$A$405,0)),"Código não cadastrado"))</f>
        <v/>
      </c>
      <c r="F757" s="17" t="n"/>
      <c r="G757" s="17" t="n"/>
      <c r="H757" s="17" t="n"/>
      <c r="I757" s="18">
        <f>IF(OR(F757="",G757=""),"",G757-F757)</f>
        <v/>
      </c>
      <c r="J757" s="18">
        <f>IF(OR(F757="",G757=""),"",MAX(0,IF(H757&lt;&gt;"",H757,TODAY())-G757))</f>
        <v/>
      </c>
      <c r="K757" s="19" t="n"/>
      <c r="L757" s="19">
        <f>IF(J757="","",J757*IFERROR(INDEX(Equipamentos!$D$6:$D$405,MATCH($D757,Equipamentos!$A$6:$A$405,0)),0))</f>
        <v/>
      </c>
      <c r="M757" s="19" t="n"/>
      <c r="N757" s="16" t="n"/>
      <c r="O757" s="19" t="n"/>
      <c r="P757" s="19">
        <f>IF($A757="","",N(K757)+N(L757)+N(M757))</f>
        <v/>
      </c>
      <c r="Q757" s="19">
        <f>IF($A757="","",P757-N(O757))</f>
        <v/>
      </c>
      <c r="R757" s="16">
        <f>IF(OR($A757="",F757=""),"",IF(H757&lt;&gt;"",IF(Q757&gt;0,"DEVOLVIDO, A RECEBER","ENCERRADO"),IF(G757="","EM LOCAÇÃO",IF(TODAY()&gt;G757,"ATRASADO",IF(G757-TODAY()&lt;=3,"DEVOLVE EM 3 DIAS","EM LOCAÇÃO")))))</f>
        <v/>
      </c>
      <c r="S757" s="16" t="n"/>
    </row>
    <row r="758">
      <c r="A758" s="16" t="n"/>
      <c r="B758" s="16" t="n"/>
      <c r="C758" s="16" t="n"/>
      <c r="D758" s="16" t="n"/>
      <c r="E758" s="16">
        <f>IF($D758="","",IFERROR(INDEX(Equipamentos!$B$6:$B$405,MATCH($D758,Equipamentos!$A$6:$A$405,0)),"Código não cadastrado"))</f>
        <v/>
      </c>
      <c r="F758" s="17" t="n"/>
      <c r="G758" s="17" t="n"/>
      <c r="H758" s="17" t="n"/>
      <c r="I758" s="18">
        <f>IF(OR(F758="",G758=""),"",G758-F758)</f>
        <v/>
      </c>
      <c r="J758" s="18">
        <f>IF(OR(F758="",G758=""),"",MAX(0,IF(H758&lt;&gt;"",H758,TODAY())-G758))</f>
        <v/>
      </c>
      <c r="K758" s="19" t="n"/>
      <c r="L758" s="19">
        <f>IF(J758="","",J758*IFERROR(INDEX(Equipamentos!$D$6:$D$405,MATCH($D758,Equipamentos!$A$6:$A$405,0)),0))</f>
        <v/>
      </c>
      <c r="M758" s="19" t="n"/>
      <c r="N758" s="16" t="n"/>
      <c r="O758" s="19" t="n"/>
      <c r="P758" s="19">
        <f>IF($A758="","",N(K758)+N(L758)+N(M758))</f>
        <v/>
      </c>
      <c r="Q758" s="19">
        <f>IF($A758="","",P758-N(O758))</f>
        <v/>
      </c>
      <c r="R758" s="16">
        <f>IF(OR($A758="",F758=""),"",IF(H758&lt;&gt;"",IF(Q758&gt;0,"DEVOLVIDO, A RECEBER","ENCERRADO"),IF(G758="","EM LOCAÇÃO",IF(TODAY()&gt;G758,"ATRASADO",IF(G758-TODAY()&lt;=3,"DEVOLVE EM 3 DIAS","EM LOCAÇÃO")))))</f>
        <v/>
      </c>
      <c r="S758" s="16" t="n"/>
    </row>
    <row r="759">
      <c r="A759" s="16" t="n"/>
      <c r="B759" s="16" t="n"/>
      <c r="C759" s="16" t="n"/>
      <c r="D759" s="16" t="n"/>
      <c r="E759" s="16">
        <f>IF($D759="","",IFERROR(INDEX(Equipamentos!$B$6:$B$405,MATCH($D759,Equipamentos!$A$6:$A$405,0)),"Código não cadastrado"))</f>
        <v/>
      </c>
      <c r="F759" s="17" t="n"/>
      <c r="G759" s="17" t="n"/>
      <c r="H759" s="17" t="n"/>
      <c r="I759" s="18">
        <f>IF(OR(F759="",G759=""),"",G759-F759)</f>
        <v/>
      </c>
      <c r="J759" s="18">
        <f>IF(OR(F759="",G759=""),"",MAX(0,IF(H759&lt;&gt;"",H759,TODAY())-G759))</f>
        <v/>
      </c>
      <c r="K759" s="19" t="n"/>
      <c r="L759" s="19">
        <f>IF(J759="","",J759*IFERROR(INDEX(Equipamentos!$D$6:$D$405,MATCH($D759,Equipamentos!$A$6:$A$405,0)),0))</f>
        <v/>
      </c>
      <c r="M759" s="19" t="n"/>
      <c r="N759" s="16" t="n"/>
      <c r="O759" s="19" t="n"/>
      <c r="P759" s="19">
        <f>IF($A759="","",N(K759)+N(L759)+N(M759))</f>
        <v/>
      </c>
      <c r="Q759" s="19">
        <f>IF($A759="","",P759-N(O759))</f>
        <v/>
      </c>
      <c r="R759" s="16">
        <f>IF(OR($A759="",F759=""),"",IF(H759&lt;&gt;"",IF(Q759&gt;0,"DEVOLVIDO, A RECEBER","ENCERRADO"),IF(G759="","EM LOCAÇÃO",IF(TODAY()&gt;G759,"ATRASADO",IF(G759-TODAY()&lt;=3,"DEVOLVE EM 3 DIAS","EM LOCAÇÃO")))))</f>
        <v/>
      </c>
      <c r="S759" s="16" t="n"/>
    </row>
    <row r="760">
      <c r="A760" s="16" t="n"/>
      <c r="B760" s="16" t="n"/>
      <c r="C760" s="16" t="n"/>
      <c r="D760" s="16" t="n"/>
      <c r="E760" s="16">
        <f>IF($D760="","",IFERROR(INDEX(Equipamentos!$B$6:$B$405,MATCH($D760,Equipamentos!$A$6:$A$405,0)),"Código não cadastrado"))</f>
        <v/>
      </c>
      <c r="F760" s="17" t="n"/>
      <c r="G760" s="17" t="n"/>
      <c r="H760" s="17" t="n"/>
      <c r="I760" s="18">
        <f>IF(OR(F760="",G760=""),"",G760-F760)</f>
        <v/>
      </c>
      <c r="J760" s="18">
        <f>IF(OR(F760="",G760=""),"",MAX(0,IF(H760&lt;&gt;"",H760,TODAY())-G760))</f>
        <v/>
      </c>
      <c r="K760" s="19" t="n"/>
      <c r="L760" s="19">
        <f>IF(J760="","",J760*IFERROR(INDEX(Equipamentos!$D$6:$D$405,MATCH($D760,Equipamentos!$A$6:$A$405,0)),0))</f>
        <v/>
      </c>
      <c r="M760" s="19" t="n"/>
      <c r="N760" s="16" t="n"/>
      <c r="O760" s="19" t="n"/>
      <c r="P760" s="19">
        <f>IF($A760="","",N(K760)+N(L760)+N(M760))</f>
        <v/>
      </c>
      <c r="Q760" s="19">
        <f>IF($A760="","",P760-N(O760))</f>
        <v/>
      </c>
      <c r="R760" s="16">
        <f>IF(OR($A760="",F760=""),"",IF(H760&lt;&gt;"",IF(Q760&gt;0,"DEVOLVIDO, A RECEBER","ENCERRADO"),IF(G760="","EM LOCAÇÃO",IF(TODAY()&gt;G760,"ATRASADO",IF(G760-TODAY()&lt;=3,"DEVOLVE EM 3 DIAS","EM LOCAÇÃO")))))</f>
        <v/>
      </c>
      <c r="S760" s="16" t="n"/>
    </row>
    <row r="761">
      <c r="A761" s="16" t="n"/>
      <c r="B761" s="16" t="n"/>
      <c r="C761" s="16" t="n"/>
      <c r="D761" s="16" t="n"/>
      <c r="E761" s="16">
        <f>IF($D761="","",IFERROR(INDEX(Equipamentos!$B$6:$B$405,MATCH($D761,Equipamentos!$A$6:$A$405,0)),"Código não cadastrado"))</f>
        <v/>
      </c>
      <c r="F761" s="17" t="n"/>
      <c r="G761" s="17" t="n"/>
      <c r="H761" s="17" t="n"/>
      <c r="I761" s="18">
        <f>IF(OR(F761="",G761=""),"",G761-F761)</f>
        <v/>
      </c>
      <c r="J761" s="18">
        <f>IF(OR(F761="",G761=""),"",MAX(0,IF(H761&lt;&gt;"",H761,TODAY())-G761))</f>
        <v/>
      </c>
      <c r="K761" s="19" t="n"/>
      <c r="L761" s="19">
        <f>IF(J761="","",J761*IFERROR(INDEX(Equipamentos!$D$6:$D$405,MATCH($D761,Equipamentos!$A$6:$A$405,0)),0))</f>
        <v/>
      </c>
      <c r="M761" s="19" t="n"/>
      <c r="N761" s="16" t="n"/>
      <c r="O761" s="19" t="n"/>
      <c r="P761" s="19">
        <f>IF($A761="","",N(K761)+N(L761)+N(M761))</f>
        <v/>
      </c>
      <c r="Q761" s="19">
        <f>IF($A761="","",P761-N(O761))</f>
        <v/>
      </c>
      <c r="R761" s="16">
        <f>IF(OR($A761="",F761=""),"",IF(H761&lt;&gt;"",IF(Q761&gt;0,"DEVOLVIDO, A RECEBER","ENCERRADO"),IF(G761="","EM LOCAÇÃO",IF(TODAY()&gt;G761,"ATRASADO",IF(G761-TODAY()&lt;=3,"DEVOLVE EM 3 DIAS","EM LOCAÇÃO")))))</f>
        <v/>
      </c>
      <c r="S761" s="16" t="n"/>
    </row>
    <row r="762">
      <c r="A762" s="16" t="n"/>
      <c r="B762" s="16" t="n"/>
      <c r="C762" s="16" t="n"/>
      <c r="D762" s="16" t="n"/>
      <c r="E762" s="16">
        <f>IF($D762="","",IFERROR(INDEX(Equipamentos!$B$6:$B$405,MATCH($D762,Equipamentos!$A$6:$A$405,0)),"Código não cadastrado"))</f>
        <v/>
      </c>
      <c r="F762" s="17" t="n"/>
      <c r="G762" s="17" t="n"/>
      <c r="H762" s="17" t="n"/>
      <c r="I762" s="18">
        <f>IF(OR(F762="",G762=""),"",G762-F762)</f>
        <v/>
      </c>
      <c r="J762" s="18">
        <f>IF(OR(F762="",G762=""),"",MAX(0,IF(H762&lt;&gt;"",H762,TODAY())-G762))</f>
        <v/>
      </c>
      <c r="K762" s="19" t="n"/>
      <c r="L762" s="19">
        <f>IF(J762="","",J762*IFERROR(INDEX(Equipamentos!$D$6:$D$405,MATCH($D762,Equipamentos!$A$6:$A$405,0)),0))</f>
        <v/>
      </c>
      <c r="M762" s="19" t="n"/>
      <c r="N762" s="16" t="n"/>
      <c r="O762" s="19" t="n"/>
      <c r="P762" s="19">
        <f>IF($A762="","",N(K762)+N(L762)+N(M762))</f>
        <v/>
      </c>
      <c r="Q762" s="19">
        <f>IF($A762="","",P762-N(O762))</f>
        <v/>
      </c>
      <c r="R762" s="16">
        <f>IF(OR($A762="",F762=""),"",IF(H762&lt;&gt;"",IF(Q762&gt;0,"DEVOLVIDO, A RECEBER","ENCERRADO"),IF(G762="","EM LOCAÇÃO",IF(TODAY()&gt;G762,"ATRASADO",IF(G762-TODAY()&lt;=3,"DEVOLVE EM 3 DIAS","EM LOCAÇÃO")))))</f>
        <v/>
      </c>
      <c r="S762" s="16" t="n"/>
    </row>
    <row r="763">
      <c r="A763" s="16" t="n"/>
      <c r="B763" s="16" t="n"/>
      <c r="C763" s="16" t="n"/>
      <c r="D763" s="16" t="n"/>
      <c r="E763" s="16">
        <f>IF($D763="","",IFERROR(INDEX(Equipamentos!$B$6:$B$405,MATCH($D763,Equipamentos!$A$6:$A$405,0)),"Código não cadastrado"))</f>
        <v/>
      </c>
      <c r="F763" s="17" t="n"/>
      <c r="G763" s="17" t="n"/>
      <c r="H763" s="17" t="n"/>
      <c r="I763" s="18">
        <f>IF(OR(F763="",G763=""),"",G763-F763)</f>
        <v/>
      </c>
      <c r="J763" s="18">
        <f>IF(OR(F763="",G763=""),"",MAX(0,IF(H763&lt;&gt;"",H763,TODAY())-G763))</f>
        <v/>
      </c>
      <c r="K763" s="19" t="n"/>
      <c r="L763" s="19">
        <f>IF(J763="","",J763*IFERROR(INDEX(Equipamentos!$D$6:$D$405,MATCH($D763,Equipamentos!$A$6:$A$405,0)),0))</f>
        <v/>
      </c>
      <c r="M763" s="19" t="n"/>
      <c r="N763" s="16" t="n"/>
      <c r="O763" s="19" t="n"/>
      <c r="P763" s="19">
        <f>IF($A763="","",N(K763)+N(L763)+N(M763))</f>
        <v/>
      </c>
      <c r="Q763" s="19">
        <f>IF($A763="","",P763-N(O763))</f>
        <v/>
      </c>
      <c r="R763" s="16">
        <f>IF(OR($A763="",F763=""),"",IF(H763&lt;&gt;"",IF(Q763&gt;0,"DEVOLVIDO, A RECEBER","ENCERRADO"),IF(G763="","EM LOCAÇÃO",IF(TODAY()&gt;G763,"ATRASADO",IF(G763-TODAY()&lt;=3,"DEVOLVE EM 3 DIAS","EM LOCAÇÃO")))))</f>
        <v/>
      </c>
      <c r="S763" s="16" t="n"/>
    </row>
    <row r="764">
      <c r="A764" s="16" t="n"/>
      <c r="B764" s="16" t="n"/>
      <c r="C764" s="16" t="n"/>
      <c r="D764" s="16" t="n"/>
      <c r="E764" s="16">
        <f>IF($D764="","",IFERROR(INDEX(Equipamentos!$B$6:$B$405,MATCH($D764,Equipamentos!$A$6:$A$405,0)),"Código não cadastrado"))</f>
        <v/>
      </c>
      <c r="F764" s="17" t="n"/>
      <c r="G764" s="17" t="n"/>
      <c r="H764" s="17" t="n"/>
      <c r="I764" s="18">
        <f>IF(OR(F764="",G764=""),"",G764-F764)</f>
        <v/>
      </c>
      <c r="J764" s="18">
        <f>IF(OR(F764="",G764=""),"",MAX(0,IF(H764&lt;&gt;"",H764,TODAY())-G764))</f>
        <v/>
      </c>
      <c r="K764" s="19" t="n"/>
      <c r="L764" s="19">
        <f>IF(J764="","",J764*IFERROR(INDEX(Equipamentos!$D$6:$D$405,MATCH($D764,Equipamentos!$A$6:$A$405,0)),0))</f>
        <v/>
      </c>
      <c r="M764" s="19" t="n"/>
      <c r="N764" s="16" t="n"/>
      <c r="O764" s="19" t="n"/>
      <c r="P764" s="19">
        <f>IF($A764="","",N(K764)+N(L764)+N(M764))</f>
        <v/>
      </c>
      <c r="Q764" s="19">
        <f>IF($A764="","",P764-N(O764))</f>
        <v/>
      </c>
      <c r="R764" s="16">
        <f>IF(OR($A764="",F764=""),"",IF(H764&lt;&gt;"",IF(Q764&gt;0,"DEVOLVIDO, A RECEBER","ENCERRADO"),IF(G764="","EM LOCAÇÃO",IF(TODAY()&gt;G764,"ATRASADO",IF(G764-TODAY()&lt;=3,"DEVOLVE EM 3 DIAS","EM LOCAÇÃO")))))</f>
        <v/>
      </c>
      <c r="S764" s="16" t="n"/>
    </row>
    <row r="765">
      <c r="A765" s="16" t="n"/>
      <c r="B765" s="16" t="n"/>
      <c r="C765" s="16" t="n"/>
      <c r="D765" s="16" t="n"/>
      <c r="E765" s="16">
        <f>IF($D765="","",IFERROR(INDEX(Equipamentos!$B$6:$B$405,MATCH($D765,Equipamentos!$A$6:$A$405,0)),"Código não cadastrado"))</f>
        <v/>
      </c>
      <c r="F765" s="17" t="n"/>
      <c r="G765" s="17" t="n"/>
      <c r="H765" s="17" t="n"/>
      <c r="I765" s="18">
        <f>IF(OR(F765="",G765=""),"",G765-F765)</f>
        <v/>
      </c>
      <c r="J765" s="18">
        <f>IF(OR(F765="",G765=""),"",MAX(0,IF(H765&lt;&gt;"",H765,TODAY())-G765))</f>
        <v/>
      </c>
      <c r="K765" s="19" t="n"/>
      <c r="L765" s="19">
        <f>IF(J765="","",J765*IFERROR(INDEX(Equipamentos!$D$6:$D$405,MATCH($D765,Equipamentos!$A$6:$A$405,0)),0))</f>
        <v/>
      </c>
      <c r="M765" s="19" t="n"/>
      <c r="N765" s="16" t="n"/>
      <c r="O765" s="19" t="n"/>
      <c r="P765" s="19">
        <f>IF($A765="","",N(K765)+N(L765)+N(M765))</f>
        <v/>
      </c>
      <c r="Q765" s="19">
        <f>IF($A765="","",P765-N(O765))</f>
        <v/>
      </c>
      <c r="R765" s="16">
        <f>IF(OR($A765="",F765=""),"",IF(H765&lt;&gt;"",IF(Q765&gt;0,"DEVOLVIDO, A RECEBER","ENCERRADO"),IF(G765="","EM LOCAÇÃO",IF(TODAY()&gt;G765,"ATRASADO",IF(G765-TODAY()&lt;=3,"DEVOLVE EM 3 DIAS","EM LOCAÇÃO")))))</f>
        <v/>
      </c>
      <c r="S765" s="16" t="n"/>
    </row>
    <row r="766">
      <c r="A766" s="16" t="n"/>
      <c r="B766" s="16" t="n"/>
      <c r="C766" s="16" t="n"/>
      <c r="D766" s="16" t="n"/>
      <c r="E766" s="16">
        <f>IF($D766="","",IFERROR(INDEX(Equipamentos!$B$6:$B$405,MATCH($D766,Equipamentos!$A$6:$A$405,0)),"Código não cadastrado"))</f>
        <v/>
      </c>
      <c r="F766" s="17" t="n"/>
      <c r="G766" s="17" t="n"/>
      <c r="H766" s="17" t="n"/>
      <c r="I766" s="18">
        <f>IF(OR(F766="",G766=""),"",G766-F766)</f>
        <v/>
      </c>
      <c r="J766" s="18">
        <f>IF(OR(F766="",G766=""),"",MAX(0,IF(H766&lt;&gt;"",H766,TODAY())-G766))</f>
        <v/>
      </c>
      <c r="K766" s="19" t="n"/>
      <c r="L766" s="19">
        <f>IF(J766="","",J766*IFERROR(INDEX(Equipamentos!$D$6:$D$405,MATCH($D766,Equipamentos!$A$6:$A$405,0)),0))</f>
        <v/>
      </c>
      <c r="M766" s="19" t="n"/>
      <c r="N766" s="16" t="n"/>
      <c r="O766" s="19" t="n"/>
      <c r="P766" s="19">
        <f>IF($A766="","",N(K766)+N(L766)+N(M766))</f>
        <v/>
      </c>
      <c r="Q766" s="19">
        <f>IF($A766="","",P766-N(O766))</f>
        <v/>
      </c>
      <c r="R766" s="16">
        <f>IF(OR($A766="",F766=""),"",IF(H766&lt;&gt;"",IF(Q766&gt;0,"DEVOLVIDO, A RECEBER","ENCERRADO"),IF(G766="","EM LOCAÇÃO",IF(TODAY()&gt;G766,"ATRASADO",IF(G766-TODAY()&lt;=3,"DEVOLVE EM 3 DIAS","EM LOCAÇÃO")))))</f>
        <v/>
      </c>
      <c r="S766" s="16" t="n"/>
    </row>
    <row r="767">
      <c r="A767" s="16" t="n"/>
      <c r="B767" s="16" t="n"/>
      <c r="C767" s="16" t="n"/>
      <c r="D767" s="16" t="n"/>
      <c r="E767" s="16">
        <f>IF($D767="","",IFERROR(INDEX(Equipamentos!$B$6:$B$405,MATCH($D767,Equipamentos!$A$6:$A$405,0)),"Código não cadastrado"))</f>
        <v/>
      </c>
      <c r="F767" s="17" t="n"/>
      <c r="G767" s="17" t="n"/>
      <c r="H767" s="17" t="n"/>
      <c r="I767" s="18">
        <f>IF(OR(F767="",G767=""),"",G767-F767)</f>
        <v/>
      </c>
      <c r="J767" s="18">
        <f>IF(OR(F767="",G767=""),"",MAX(0,IF(H767&lt;&gt;"",H767,TODAY())-G767))</f>
        <v/>
      </c>
      <c r="K767" s="19" t="n"/>
      <c r="L767" s="19">
        <f>IF(J767="","",J767*IFERROR(INDEX(Equipamentos!$D$6:$D$405,MATCH($D767,Equipamentos!$A$6:$A$405,0)),0))</f>
        <v/>
      </c>
      <c r="M767" s="19" t="n"/>
      <c r="N767" s="16" t="n"/>
      <c r="O767" s="19" t="n"/>
      <c r="P767" s="19">
        <f>IF($A767="","",N(K767)+N(L767)+N(M767))</f>
        <v/>
      </c>
      <c r="Q767" s="19">
        <f>IF($A767="","",P767-N(O767))</f>
        <v/>
      </c>
      <c r="R767" s="16">
        <f>IF(OR($A767="",F767=""),"",IF(H767&lt;&gt;"",IF(Q767&gt;0,"DEVOLVIDO, A RECEBER","ENCERRADO"),IF(G767="","EM LOCAÇÃO",IF(TODAY()&gt;G767,"ATRASADO",IF(G767-TODAY()&lt;=3,"DEVOLVE EM 3 DIAS","EM LOCAÇÃO")))))</f>
        <v/>
      </c>
      <c r="S767" s="16" t="n"/>
    </row>
    <row r="768">
      <c r="A768" s="16" t="n"/>
      <c r="B768" s="16" t="n"/>
      <c r="C768" s="16" t="n"/>
      <c r="D768" s="16" t="n"/>
      <c r="E768" s="16">
        <f>IF($D768="","",IFERROR(INDEX(Equipamentos!$B$6:$B$405,MATCH($D768,Equipamentos!$A$6:$A$405,0)),"Código não cadastrado"))</f>
        <v/>
      </c>
      <c r="F768" s="17" t="n"/>
      <c r="G768" s="17" t="n"/>
      <c r="H768" s="17" t="n"/>
      <c r="I768" s="18">
        <f>IF(OR(F768="",G768=""),"",G768-F768)</f>
        <v/>
      </c>
      <c r="J768" s="18">
        <f>IF(OR(F768="",G768=""),"",MAX(0,IF(H768&lt;&gt;"",H768,TODAY())-G768))</f>
        <v/>
      </c>
      <c r="K768" s="19" t="n"/>
      <c r="L768" s="19">
        <f>IF(J768="","",J768*IFERROR(INDEX(Equipamentos!$D$6:$D$405,MATCH($D768,Equipamentos!$A$6:$A$405,0)),0))</f>
        <v/>
      </c>
      <c r="M768" s="19" t="n"/>
      <c r="N768" s="16" t="n"/>
      <c r="O768" s="19" t="n"/>
      <c r="P768" s="19">
        <f>IF($A768="","",N(K768)+N(L768)+N(M768))</f>
        <v/>
      </c>
      <c r="Q768" s="19">
        <f>IF($A768="","",P768-N(O768))</f>
        <v/>
      </c>
      <c r="R768" s="16">
        <f>IF(OR($A768="",F768=""),"",IF(H768&lt;&gt;"",IF(Q768&gt;0,"DEVOLVIDO, A RECEBER","ENCERRADO"),IF(G768="","EM LOCAÇÃO",IF(TODAY()&gt;G768,"ATRASADO",IF(G768-TODAY()&lt;=3,"DEVOLVE EM 3 DIAS","EM LOCAÇÃO")))))</f>
        <v/>
      </c>
      <c r="S768" s="16" t="n"/>
    </row>
    <row r="769">
      <c r="A769" s="16" t="n"/>
      <c r="B769" s="16" t="n"/>
      <c r="C769" s="16" t="n"/>
      <c r="D769" s="16" t="n"/>
      <c r="E769" s="16">
        <f>IF($D769="","",IFERROR(INDEX(Equipamentos!$B$6:$B$405,MATCH($D769,Equipamentos!$A$6:$A$405,0)),"Código não cadastrado"))</f>
        <v/>
      </c>
      <c r="F769" s="17" t="n"/>
      <c r="G769" s="17" t="n"/>
      <c r="H769" s="17" t="n"/>
      <c r="I769" s="18">
        <f>IF(OR(F769="",G769=""),"",G769-F769)</f>
        <v/>
      </c>
      <c r="J769" s="18">
        <f>IF(OR(F769="",G769=""),"",MAX(0,IF(H769&lt;&gt;"",H769,TODAY())-G769))</f>
        <v/>
      </c>
      <c r="K769" s="19" t="n"/>
      <c r="L769" s="19">
        <f>IF(J769="","",J769*IFERROR(INDEX(Equipamentos!$D$6:$D$405,MATCH($D769,Equipamentos!$A$6:$A$405,0)),0))</f>
        <v/>
      </c>
      <c r="M769" s="19" t="n"/>
      <c r="N769" s="16" t="n"/>
      <c r="O769" s="19" t="n"/>
      <c r="P769" s="19">
        <f>IF($A769="","",N(K769)+N(L769)+N(M769))</f>
        <v/>
      </c>
      <c r="Q769" s="19">
        <f>IF($A769="","",P769-N(O769))</f>
        <v/>
      </c>
      <c r="R769" s="16">
        <f>IF(OR($A769="",F769=""),"",IF(H769&lt;&gt;"",IF(Q769&gt;0,"DEVOLVIDO, A RECEBER","ENCERRADO"),IF(G769="","EM LOCAÇÃO",IF(TODAY()&gt;G769,"ATRASADO",IF(G769-TODAY()&lt;=3,"DEVOLVE EM 3 DIAS","EM LOCAÇÃO")))))</f>
        <v/>
      </c>
      <c r="S769" s="16" t="n"/>
    </row>
    <row r="770">
      <c r="A770" s="16" t="n"/>
      <c r="B770" s="16" t="n"/>
      <c r="C770" s="16" t="n"/>
      <c r="D770" s="16" t="n"/>
      <c r="E770" s="16">
        <f>IF($D770="","",IFERROR(INDEX(Equipamentos!$B$6:$B$405,MATCH($D770,Equipamentos!$A$6:$A$405,0)),"Código não cadastrado"))</f>
        <v/>
      </c>
      <c r="F770" s="17" t="n"/>
      <c r="G770" s="17" t="n"/>
      <c r="H770" s="17" t="n"/>
      <c r="I770" s="18">
        <f>IF(OR(F770="",G770=""),"",G770-F770)</f>
        <v/>
      </c>
      <c r="J770" s="18">
        <f>IF(OR(F770="",G770=""),"",MAX(0,IF(H770&lt;&gt;"",H770,TODAY())-G770))</f>
        <v/>
      </c>
      <c r="K770" s="19" t="n"/>
      <c r="L770" s="19">
        <f>IF(J770="","",J770*IFERROR(INDEX(Equipamentos!$D$6:$D$405,MATCH($D770,Equipamentos!$A$6:$A$405,0)),0))</f>
        <v/>
      </c>
      <c r="M770" s="19" t="n"/>
      <c r="N770" s="16" t="n"/>
      <c r="O770" s="19" t="n"/>
      <c r="P770" s="19">
        <f>IF($A770="","",N(K770)+N(L770)+N(M770))</f>
        <v/>
      </c>
      <c r="Q770" s="19">
        <f>IF($A770="","",P770-N(O770))</f>
        <v/>
      </c>
      <c r="R770" s="16">
        <f>IF(OR($A770="",F770=""),"",IF(H770&lt;&gt;"",IF(Q770&gt;0,"DEVOLVIDO, A RECEBER","ENCERRADO"),IF(G770="","EM LOCAÇÃO",IF(TODAY()&gt;G770,"ATRASADO",IF(G770-TODAY()&lt;=3,"DEVOLVE EM 3 DIAS","EM LOCAÇÃO")))))</f>
        <v/>
      </c>
      <c r="S770" s="16" t="n"/>
    </row>
    <row r="771">
      <c r="A771" s="16" t="n"/>
      <c r="B771" s="16" t="n"/>
      <c r="C771" s="16" t="n"/>
      <c r="D771" s="16" t="n"/>
      <c r="E771" s="16">
        <f>IF($D771="","",IFERROR(INDEX(Equipamentos!$B$6:$B$405,MATCH($D771,Equipamentos!$A$6:$A$405,0)),"Código não cadastrado"))</f>
        <v/>
      </c>
      <c r="F771" s="17" t="n"/>
      <c r="G771" s="17" t="n"/>
      <c r="H771" s="17" t="n"/>
      <c r="I771" s="18">
        <f>IF(OR(F771="",G771=""),"",G771-F771)</f>
        <v/>
      </c>
      <c r="J771" s="18">
        <f>IF(OR(F771="",G771=""),"",MAX(0,IF(H771&lt;&gt;"",H771,TODAY())-G771))</f>
        <v/>
      </c>
      <c r="K771" s="19" t="n"/>
      <c r="L771" s="19">
        <f>IF(J771="","",J771*IFERROR(INDEX(Equipamentos!$D$6:$D$405,MATCH($D771,Equipamentos!$A$6:$A$405,0)),0))</f>
        <v/>
      </c>
      <c r="M771" s="19" t="n"/>
      <c r="N771" s="16" t="n"/>
      <c r="O771" s="19" t="n"/>
      <c r="P771" s="19">
        <f>IF($A771="","",N(K771)+N(L771)+N(M771))</f>
        <v/>
      </c>
      <c r="Q771" s="19">
        <f>IF($A771="","",P771-N(O771))</f>
        <v/>
      </c>
      <c r="R771" s="16">
        <f>IF(OR($A771="",F771=""),"",IF(H771&lt;&gt;"",IF(Q771&gt;0,"DEVOLVIDO, A RECEBER","ENCERRADO"),IF(G771="","EM LOCAÇÃO",IF(TODAY()&gt;G771,"ATRASADO",IF(G771-TODAY()&lt;=3,"DEVOLVE EM 3 DIAS","EM LOCAÇÃO")))))</f>
        <v/>
      </c>
      <c r="S771" s="16" t="n"/>
    </row>
    <row r="772">
      <c r="A772" s="16" t="n"/>
      <c r="B772" s="16" t="n"/>
      <c r="C772" s="16" t="n"/>
      <c r="D772" s="16" t="n"/>
      <c r="E772" s="16">
        <f>IF($D772="","",IFERROR(INDEX(Equipamentos!$B$6:$B$405,MATCH($D772,Equipamentos!$A$6:$A$405,0)),"Código não cadastrado"))</f>
        <v/>
      </c>
      <c r="F772" s="17" t="n"/>
      <c r="G772" s="17" t="n"/>
      <c r="H772" s="17" t="n"/>
      <c r="I772" s="18">
        <f>IF(OR(F772="",G772=""),"",G772-F772)</f>
        <v/>
      </c>
      <c r="J772" s="18">
        <f>IF(OR(F772="",G772=""),"",MAX(0,IF(H772&lt;&gt;"",H772,TODAY())-G772))</f>
        <v/>
      </c>
      <c r="K772" s="19" t="n"/>
      <c r="L772" s="19">
        <f>IF(J772="","",J772*IFERROR(INDEX(Equipamentos!$D$6:$D$405,MATCH($D772,Equipamentos!$A$6:$A$405,0)),0))</f>
        <v/>
      </c>
      <c r="M772" s="19" t="n"/>
      <c r="N772" s="16" t="n"/>
      <c r="O772" s="19" t="n"/>
      <c r="P772" s="19">
        <f>IF($A772="","",N(K772)+N(L772)+N(M772))</f>
        <v/>
      </c>
      <c r="Q772" s="19">
        <f>IF($A772="","",P772-N(O772))</f>
        <v/>
      </c>
      <c r="R772" s="16">
        <f>IF(OR($A772="",F772=""),"",IF(H772&lt;&gt;"",IF(Q772&gt;0,"DEVOLVIDO, A RECEBER","ENCERRADO"),IF(G772="","EM LOCAÇÃO",IF(TODAY()&gt;G772,"ATRASADO",IF(G772-TODAY()&lt;=3,"DEVOLVE EM 3 DIAS","EM LOCAÇÃO")))))</f>
        <v/>
      </c>
      <c r="S772" s="16" t="n"/>
    </row>
    <row r="773">
      <c r="A773" s="16" t="n"/>
      <c r="B773" s="16" t="n"/>
      <c r="C773" s="16" t="n"/>
      <c r="D773" s="16" t="n"/>
      <c r="E773" s="16">
        <f>IF($D773="","",IFERROR(INDEX(Equipamentos!$B$6:$B$405,MATCH($D773,Equipamentos!$A$6:$A$405,0)),"Código não cadastrado"))</f>
        <v/>
      </c>
      <c r="F773" s="17" t="n"/>
      <c r="G773" s="17" t="n"/>
      <c r="H773" s="17" t="n"/>
      <c r="I773" s="18">
        <f>IF(OR(F773="",G773=""),"",G773-F773)</f>
        <v/>
      </c>
      <c r="J773" s="18">
        <f>IF(OR(F773="",G773=""),"",MAX(0,IF(H773&lt;&gt;"",H773,TODAY())-G773))</f>
        <v/>
      </c>
      <c r="K773" s="19" t="n"/>
      <c r="L773" s="19">
        <f>IF(J773="","",J773*IFERROR(INDEX(Equipamentos!$D$6:$D$405,MATCH($D773,Equipamentos!$A$6:$A$405,0)),0))</f>
        <v/>
      </c>
      <c r="M773" s="19" t="n"/>
      <c r="N773" s="16" t="n"/>
      <c r="O773" s="19" t="n"/>
      <c r="P773" s="19">
        <f>IF($A773="","",N(K773)+N(L773)+N(M773))</f>
        <v/>
      </c>
      <c r="Q773" s="19">
        <f>IF($A773="","",P773-N(O773))</f>
        <v/>
      </c>
      <c r="R773" s="16">
        <f>IF(OR($A773="",F773=""),"",IF(H773&lt;&gt;"",IF(Q773&gt;0,"DEVOLVIDO, A RECEBER","ENCERRADO"),IF(G773="","EM LOCAÇÃO",IF(TODAY()&gt;G773,"ATRASADO",IF(G773-TODAY()&lt;=3,"DEVOLVE EM 3 DIAS","EM LOCAÇÃO")))))</f>
        <v/>
      </c>
      <c r="S773" s="16" t="n"/>
    </row>
    <row r="774">
      <c r="A774" s="16" t="n"/>
      <c r="B774" s="16" t="n"/>
      <c r="C774" s="16" t="n"/>
      <c r="D774" s="16" t="n"/>
      <c r="E774" s="16">
        <f>IF($D774="","",IFERROR(INDEX(Equipamentos!$B$6:$B$405,MATCH($D774,Equipamentos!$A$6:$A$405,0)),"Código não cadastrado"))</f>
        <v/>
      </c>
      <c r="F774" s="17" t="n"/>
      <c r="G774" s="17" t="n"/>
      <c r="H774" s="17" t="n"/>
      <c r="I774" s="18">
        <f>IF(OR(F774="",G774=""),"",G774-F774)</f>
        <v/>
      </c>
      <c r="J774" s="18">
        <f>IF(OR(F774="",G774=""),"",MAX(0,IF(H774&lt;&gt;"",H774,TODAY())-G774))</f>
        <v/>
      </c>
      <c r="K774" s="19" t="n"/>
      <c r="L774" s="19">
        <f>IF(J774="","",J774*IFERROR(INDEX(Equipamentos!$D$6:$D$405,MATCH($D774,Equipamentos!$A$6:$A$405,0)),0))</f>
        <v/>
      </c>
      <c r="M774" s="19" t="n"/>
      <c r="N774" s="16" t="n"/>
      <c r="O774" s="19" t="n"/>
      <c r="P774" s="19">
        <f>IF($A774="","",N(K774)+N(L774)+N(M774))</f>
        <v/>
      </c>
      <c r="Q774" s="19">
        <f>IF($A774="","",P774-N(O774))</f>
        <v/>
      </c>
      <c r="R774" s="16">
        <f>IF(OR($A774="",F774=""),"",IF(H774&lt;&gt;"",IF(Q774&gt;0,"DEVOLVIDO, A RECEBER","ENCERRADO"),IF(G774="","EM LOCAÇÃO",IF(TODAY()&gt;G774,"ATRASADO",IF(G774-TODAY()&lt;=3,"DEVOLVE EM 3 DIAS","EM LOCAÇÃO")))))</f>
        <v/>
      </c>
      <c r="S774" s="16" t="n"/>
    </row>
    <row r="775">
      <c r="A775" s="16" t="n"/>
      <c r="B775" s="16" t="n"/>
      <c r="C775" s="16" t="n"/>
      <c r="D775" s="16" t="n"/>
      <c r="E775" s="16">
        <f>IF($D775="","",IFERROR(INDEX(Equipamentos!$B$6:$B$405,MATCH($D775,Equipamentos!$A$6:$A$405,0)),"Código não cadastrado"))</f>
        <v/>
      </c>
      <c r="F775" s="17" t="n"/>
      <c r="G775" s="17" t="n"/>
      <c r="H775" s="17" t="n"/>
      <c r="I775" s="18">
        <f>IF(OR(F775="",G775=""),"",G775-F775)</f>
        <v/>
      </c>
      <c r="J775" s="18">
        <f>IF(OR(F775="",G775=""),"",MAX(0,IF(H775&lt;&gt;"",H775,TODAY())-G775))</f>
        <v/>
      </c>
      <c r="K775" s="19" t="n"/>
      <c r="L775" s="19">
        <f>IF(J775="","",J775*IFERROR(INDEX(Equipamentos!$D$6:$D$405,MATCH($D775,Equipamentos!$A$6:$A$405,0)),0))</f>
        <v/>
      </c>
      <c r="M775" s="19" t="n"/>
      <c r="N775" s="16" t="n"/>
      <c r="O775" s="19" t="n"/>
      <c r="P775" s="19">
        <f>IF($A775="","",N(K775)+N(L775)+N(M775))</f>
        <v/>
      </c>
      <c r="Q775" s="19">
        <f>IF($A775="","",P775-N(O775))</f>
        <v/>
      </c>
      <c r="R775" s="16">
        <f>IF(OR($A775="",F775=""),"",IF(H775&lt;&gt;"",IF(Q775&gt;0,"DEVOLVIDO, A RECEBER","ENCERRADO"),IF(G775="","EM LOCAÇÃO",IF(TODAY()&gt;G775,"ATRASADO",IF(G775-TODAY()&lt;=3,"DEVOLVE EM 3 DIAS","EM LOCAÇÃO")))))</f>
        <v/>
      </c>
      <c r="S775" s="16" t="n"/>
    </row>
    <row r="776">
      <c r="A776" s="16" t="n"/>
      <c r="B776" s="16" t="n"/>
      <c r="C776" s="16" t="n"/>
      <c r="D776" s="16" t="n"/>
      <c r="E776" s="16">
        <f>IF($D776="","",IFERROR(INDEX(Equipamentos!$B$6:$B$405,MATCH($D776,Equipamentos!$A$6:$A$405,0)),"Código não cadastrado"))</f>
        <v/>
      </c>
      <c r="F776" s="17" t="n"/>
      <c r="G776" s="17" t="n"/>
      <c r="H776" s="17" t="n"/>
      <c r="I776" s="18">
        <f>IF(OR(F776="",G776=""),"",G776-F776)</f>
        <v/>
      </c>
      <c r="J776" s="18">
        <f>IF(OR(F776="",G776=""),"",MAX(0,IF(H776&lt;&gt;"",H776,TODAY())-G776))</f>
        <v/>
      </c>
      <c r="K776" s="19" t="n"/>
      <c r="L776" s="19">
        <f>IF(J776="","",J776*IFERROR(INDEX(Equipamentos!$D$6:$D$405,MATCH($D776,Equipamentos!$A$6:$A$405,0)),0))</f>
        <v/>
      </c>
      <c r="M776" s="19" t="n"/>
      <c r="N776" s="16" t="n"/>
      <c r="O776" s="19" t="n"/>
      <c r="P776" s="19">
        <f>IF($A776="","",N(K776)+N(L776)+N(M776))</f>
        <v/>
      </c>
      <c r="Q776" s="19">
        <f>IF($A776="","",P776-N(O776))</f>
        <v/>
      </c>
      <c r="R776" s="16">
        <f>IF(OR($A776="",F776=""),"",IF(H776&lt;&gt;"",IF(Q776&gt;0,"DEVOLVIDO, A RECEBER","ENCERRADO"),IF(G776="","EM LOCAÇÃO",IF(TODAY()&gt;G776,"ATRASADO",IF(G776-TODAY()&lt;=3,"DEVOLVE EM 3 DIAS","EM LOCAÇÃO")))))</f>
        <v/>
      </c>
      <c r="S776" s="16" t="n"/>
    </row>
    <row r="777">
      <c r="A777" s="16" t="n"/>
      <c r="B777" s="16" t="n"/>
      <c r="C777" s="16" t="n"/>
      <c r="D777" s="16" t="n"/>
      <c r="E777" s="16">
        <f>IF($D777="","",IFERROR(INDEX(Equipamentos!$B$6:$B$405,MATCH($D777,Equipamentos!$A$6:$A$405,0)),"Código não cadastrado"))</f>
        <v/>
      </c>
      <c r="F777" s="17" t="n"/>
      <c r="G777" s="17" t="n"/>
      <c r="H777" s="17" t="n"/>
      <c r="I777" s="18">
        <f>IF(OR(F777="",G777=""),"",G777-F777)</f>
        <v/>
      </c>
      <c r="J777" s="18">
        <f>IF(OR(F777="",G777=""),"",MAX(0,IF(H777&lt;&gt;"",H777,TODAY())-G777))</f>
        <v/>
      </c>
      <c r="K777" s="19" t="n"/>
      <c r="L777" s="19">
        <f>IF(J777="","",J777*IFERROR(INDEX(Equipamentos!$D$6:$D$405,MATCH($D777,Equipamentos!$A$6:$A$405,0)),0))</f>
        <v/>
      </c>
      <c r="M777" s="19" t="n"/>
      <c r="N777" s="16" t="n"/>
      <c r="O777" s="19" t="n"/>
      <c r="P777" s="19">
        <f>IF($A777="","",N(K777)+N(L777)+N(M777))</f>
        <v/>
      </c>
      <c r="Q777" s="19">
        <f>IF($A777="","",P777-N(O777))</f>
        <v/>
      </c>
      <c r="R777" s="16">
        <f>IF(OR($A777="",F777=""),"",IF(H777&lt;&gt;"",IF(Q777&gt;0,"DEVOLVIDO, A RECEBER","ENCERRADO"),IF(G777="","EM LOCAÇÃO",IF(TODAY()&gt;G777,"ATRASADO",IF(G777-TODAY()&lt;=3,"DEVOLVE EM 3 DIAS","EM LOCAÇÃO")))))</f>
        <v/>
      </c>
      <c r="S777" s="16" t="n"/>
    </row>
    <row r="778">
      <c r="A778" s="16" t="n"/>
      <c r="B778" s="16" t="n"/>
      <c r="C778" s="16" t="n"/>
      <c r="D778" s="16" t="n"/>
      <c r="E778" s="16">
        <f>IF($D778="","",IFERROR(INDEX(Equipamentos!$B$6:$B$405,MATCH($D778,Equipamentos!$A$6:$A$405,0)),"Código não cadastrado"))</f>
        <v/>
      </c>
      <c r="F778" s="17" t="n"/>
      <c r="G778" s="17" t="n"/>
      <c r="H778" s="17" t="n"/>
      <c r="I778" s="18">
        <f>IF(OR(F778="",G778=""),"",G778-F778)</f>
        <v/>
      </c>
      <c r="J778" s="18">
        <f>IF(OR(F778="",G778=""),"",MAX(0,IF(H778&lt;&gt;"",H778,TODAY())-G778))</f>
        <v/>
      </c>
      <c r="K778" s="19" t="n"/>
      <c r="L778" s="19">
        <f>IF(J778="","",J778*IFERROR(INDEX(Equipamentos!$D$6:$D$405,MATCH($D778,Equipamentos!$A$6:$A$405,0)),0))</f>
        <v/>
      </c>
      <c r="M778" s="19" t="n"/>
      <c r="N778" s="16" t="n"/>
      <c r="O778" s="19" t="n"/>
      <c r="P778" s="19">
        <f>IF($A778="","",N(K778)+N(L778)+N(M778))</f>
        <v/>
      </c>
      <c r="Q778" s="19">
        <f>IF($A778="","",P778-N(O778))</f>
        <v/>
      </c>
      <c r="R778" s="16">
        <f>IF(OR($A778="",F778=""),"",IF(H778&lt;&gt;"",IF(Q778&gt;0,"DEVOLVIDO, A RECEBER","ENCERRADO"),IF(G778="","EM LOCAÇÃO",IF(TODAY()&gt;G778,"ATRASADO",IF(G778-TODAY()&lt;=3,"DEVOLVE EM 3 DIAS","EM LOCAÇÃO")))))</f>
        <v/>
      </c>
      <c r="S778" s="16" t="n"/>
    </row>
    <row r="779">
      <c r="A779" s="16" t="n"/>
      <c r="B779" s="16" t="n"/>
      <c r="C779" s="16" t="n"/>
      <c r="D779" s="16" t="n"/>
      <c r="E779" s="16">
        <f>IF($D779="","",IFERROR(INDEX(Equipamentos!$B$6:$B$405,MATCH($D779,Equipamentos!$A$6:$A$405,0)),"Código não cadastrado"))</f>
        <v/>
      </c>
      <c r="F779" s="17" t="n"/>
      <c r="G779" s="17" t="n"/>
      <c r="H779" s="17" t="n"/>
      <c r="I779" s="18">
        <f>IF(OR(F779="",G779=""),"",G779-F779)</f>
        <v/>
      </c>
      <c r="J779" s="18">
        <f>IF(OR(F779="",G779=""),"",MAX(0,IF(H779&lt;&gt;"",H779,TODAY())-G779))</f>
        <v/>
      </c>
      <c r="K779" s="19" t="n"/>
      <c r="L779" s="19">
        <f>IF(J779="","",J779*IFERROR(INDEX(Equipamentos!$D$6:$D$405,MATCH($D779,Equipamentos!$A$6:$A$405,0)),0))</f>
        <v/>
      </c>
      <c r="M779" s="19" t="n"/>
      <c r="N779" s="16" t="n"/>
      <c r="O779" s="19" t="n"/>
      <c r="P779" s="19">
        <f>IF($A779="","",N(K779)+N(L779)+N(M779))</f>
        <v/>
      </c>
      <c r="Q779" s="19">
        <f>IF($A779="","",P779-N(O779))</f>
        <v/>
      </c>
      <c r="R779" s="16">
        <f>IF(OR($A779="",F779=""),"",IF(H779&lt;&gt;"",IF(Q779&gt;0,"DEVOLVIDO, A RECEBER","ENCERRADO"),IF(G779="","EM LOCAÇÃO",IF(TODAY()&gt;G779,"ATRASADO",IF(G779-TODAY()&lt;=3,"DEVOLVE EM 3 DIAS","EM LOCAÇÃO")))))</f>
        <v/>
      </c>
      <c r="S779" s="16" t="n"/>
    </row>
    <row r="780">
      <c r="A780" s="16" t="n"/>
      <c r="B780" s="16" t="n"/>
      <c r="C780" s="16" t="n"/>
      <c r="D780" s="16" t="n"/>
      <c r="E780" s="16">
        <f>IF($D780="","",IFERROR(INDEX(Equipamentos!$B$6:$B$405,MATCH($D780,Equipamentos!$A$6:$A$405,0)),"Código não cadastrado"))</f>
        <v/>
      </c>
      <c r="F780" s="17" t="n"/>
      <c r="G780" s="17" t="n"/>
      <c r="H780" s="17" t="n"/>
      <c r="I780" s="18">
        <f>IF(OR(F780="",G780=""),"",G780-F780)</f>
        <v/>
      </c>
      <c r="J780" s="18">
        <f>IF(OR(F780="",G780=""),"",MAX(0,IF(H780&lt;&gt;"",H780,TODAY())-G780))</f>
        <v/>
      </c>
      <c r="K780" s="19" t="n"/>
      <c r="L780" s="19">
        <f>IF(J780="","",J780*IFERROR(INDEX(Equipamentos!$D$6:$D$405,MATCH($D780,Equipamentos!$A$6:$A$405,0)),0))</f>
        <v/>
      </c>
      <c r="M780" s="19" t="n"/>
      <c r="N780" s="16" t="n"/>
      <c r="O780" s="19" t="n"/>
      <c r="P780" s="19">
        <f>IF($A780="","",N(K780)+N(L780)+N(M780))</f>
        <v/>
      </c>
      <c r="Q780" s="19">
        <f>IF($A780="","",P780-N(O780))</f>
        <v/>
      </c>
      <c r="R780" s="16">
        <f>IF(OR($A780="",F780=""),"",IF(H780&lt;&gt;"",IF(Q780&gt;0,"DEVOLVIDO, A RECEBER","ENCERRADO"),IF(G780="","EM LOCAÇÃO",IF(TODAY()&gt;G780,"ATRASADO",IF(G780-TODAY()&lt;=3,"DEVOLVE EM 3 DIAS","EM LOCAÇÃO")))))</f>
        <v/>
      </c>
      <c r="S780" s="16" t="n"/>
    </row>
    <row r="781">
      <c r="A781" s="16" t="n"/>
      <c r="B781" s="16" t="n"/>
      <c r="C781" s="16" t="n"/>
      <c r="D781" s="16" t="n"/>
      <c r="E781" s="16">
        <f>IF($D781="","",IFERROR(INDEX(Equipamentos!$B$6:$B$405,MATCH($D781,Equipamentos!$A$6:$A$405,0)),"Código não cadastrado"))</f>
        <v/>
      </c>
      <c r="F781" s="17" t="n"/>
      <c r="G781" s="17" t="n"/>
      <c r="H781" s="17" t="n"/>
      <c r="I781" s="18">
        <f>IF(OR(F781="",G781=""),"",G781-F781)</f>
        <v/>
      </c>
      <c r="J781" s="18">
        <f>IF(OR(F781="",G781=""),"",MAX(0,IF(H781&lt;&gt;"",H781,TODAY())-G781))</f>
        <v/>
      </c>
      <c r="K781" s="19" t="n"/>
      <c r="L781" s="19">
        <f>IF(J781="","",J781*IFERROR(INDEX(Equipamentos!$D$6:$D$405,MATCH($D781,Equipamentos!$A$6:$A$405,0)),0))</f>
        <v/>
      </c>
      <c r="M781" s="19" t="n"/>
      <c r="N781" s="16" t="n"/>
      <c r="O781" s="19" t="n"/>
      <c r="P781" s="19">
        <f>IF($A781="","",N(K781)+N(L781)+N(M781))</f>
        <v/>
      </c>
      <c r="Q781" s="19">
        <f>IF($A781="","",P781-N(O781))</f>
        <v/>
      </c>
      <c r="R781" s="16">
        <f>IF(OR($A781="",F781=""),"",IF(H781&lt;&gt;"",IF(Q781&gt;0,"DEVOLVIDO, A RECEBER","ENCERRADO"),IF(G781="","EM LOCAÇÃO",IF(TODAY()&gt;G781,"ATRASADO",IF(G781-TODAY()&lt;=3,"DEVOLVE EM 3 DIAS","EM LOCAÇÃO")))))</f>
        <v/>
      </c>
      <c r="S781" s="16" t="n"/>
    </row>
    <row r="782">
      <c r="A782" s="16" t="n"/>
      <c r="B782" s="16" t="n"/>
      <c r="C782" s="16" t="n"/>
      <c r="D782" s="16" t="n"/>
      <c r="E782" s="16">
        <f>IF($D782="","",IFERROR(INDEX(Equipamentos!$B$6:$B$405,MATCH($D782,Equipamentos!$A$6:$A$405,0)),"Código não cadastrado"))</f>
        <v/>
      </c>
      <c r="F782" s="17" t="n"/>
      <c r="G782" s="17" t="n"/>
      <c r="H782" s="17" t="n"/>
      <c r="I782" s="18">
        <f>IF(OR(F782="",G782=""),"",G782-F782)</f>
        <v/>
      </c>
      <c r="J782" s="18">
        <f>IF(OR(F782="",G782=""),"",MAX(0,IF(H782&lt;&gt;"",H782,TODAY())-G782))</f>
        <v/>
      </c>
      <c r="K782" s="19" t="n"/>
      <c r="L782" s="19">
        <f>IF(J782="","",J782*IFERROR(INDEX(Equipamentos!$D$6:$D$405,MATCH($D782,Equipamentos!$A$6:$A$405,0)),0))</f>
        <v/>
      </c>
      <c r="M782" s="19" t="n"/>
      <c r="N782" s="16" t="n"/>
      <c r="O782" s="19" t="n"/>
      <c r="P782" s="19">
        <f>IF($A782="","",N(K782)+N(L782)+N(M782))</f>
        <v/>
      </c>
      <c r="Q782" s="19">
        <f>IF($A782="","",P782-N(O782))</f>
        <v/>
      </c>
      <c r="R782" s="16">
        <f>IF(OR($A782="",F782=""),"",IF(H782&lt;&gt;"",IF(Q782&gt;0,"DEVOLVIDO, A RECEBER","ENCERRADO"),IF(G782="","EM LOCAÇÃO",IF(TODAY()&gt;G782,"ATRASADO",IF(G782-TODAY()&lt;=3,"DEVOLVE EM 3 DIAS","EM LOCAÇÃO")))))</f>
        <v/>
      </c>
      <c r="S782" s="16" t="n"/>
    </row>
    <row r="783">
      <c r="A783" s="16" t="n"/>
      <c r="B783" s="16" t="n"/>
      <c r="C783" s="16" t="n"/>
      <c r="D783" s="16" t="n"/>
      <c r="E783" s="16">
        <f>IF($D783="","",IFERROR(INDEX(Equipamentos!$B$6:$B$405,MATCH($D783,Equipamentos!$A$6:$A$405,0)),"Código não cadastrado"))</f>
        <v/>
      </c>
      <c r="F783" s="17" t="n"/>
      <c r="G783" s="17" t="n"/>
      <c r="H783" s="17" t="n"/>
      <c r="I783" s="18">
        <f>IF(OR(F783="",G783=""),"",G783-F783)</f>
        <v/>
      </c>
      <c r="J783" s="18">
        <f>IF(OR(F783="",G783=""),"",MAX(0,IF(H783&lt;&gt;"",H783,TODAY())-G783))</f>
        <v/>
      </c>
      <c r="K783" s="19" t="n"/>
      <c r="L783" s="19">
        <f>IF(J783="","",J783*IFERROR(INDEX(Equipamentos!$D$6:$D$405,MATCH($D783,Equipamentos!$A$6:$A$405,0)),0))</f>
        <v/>
      </c>
      <c r="M783" s="19" t="n"/>
      <c r="N783" s="16" t="n"/>
      <c r="O783" s="19" t="n"/>
      <c r="P783" s="19">
        <f>IF($A783="","",N(K783)+N(L783)+N(M783))</f>
        <v/>
      </c>
      <c r="Q783" s="19">
        <f>IF($A783="","",P783-N(O783))</f>
        <v/>
      </c>
      <c r="R783" s="16">
        <f>IF(OR($A783="",F783=""),"",IF(H783&lt;&gt;"",IF(Q783&gt;0,"DEVOLVIDO, A RECEBER","ENCERRADO"),IF(G783="","EM LOCAÇÃO",IF(TODAY()&gt;G783,"ATRASADO",IF(G783-TODAY()&lt;=3,"DEVOLVE EM 3 DIAS","EM LOCAÇÃO")))))</f>
        <v/>
      </c>
      <c r="S783" s="16" t="n"/>
    </row>
    <row r="784">
      <c r="A784" s="16" t="n"/>
      <c r="B784" s="16" t="n"/>
      <c r="C784" s="16" t="n"/>
      <c r="D784" s="16" t="n"/>
      <c r="E784" s="16">
        <f>IF($D784="","",IFERROR(INDEX(Equipamentos!$B$6:$B$405,MATCH($D784,Equipamentos!$A$6:$A$405,0)),"Código não cadastrado"))</f>
        <v/>
      </c>
      <c r="F784" s="17" t="n"/>
      <c r="G784" s="17" t="n"/>
      <c r="H784" s="17" t="n"/>
      <c r="I784" s="18">
        <f>IF(OR(F784="",G784=""),"",G784-F784)</f>
        <v/>
      </c>
      <c r="J784" s="18">
        <f>IF(OR(F784="",G784=""),"",MAX(0,IF(H784&lt;&gt;"",H784,TODAY())-G784))</f>
        <v/>
      </c>
      <c r="K784" s="19" t="n"/>
      <c r="L784" s="19">
        <f>IF(J784="","",J784*IFERROR(INDEX(Equipamentos!$D$6:$D$405,MATCH($D784,Equipamentos!$A$6:$A$405,0)),0))</f>
        <v/>
      </c>
      <c r="M784" s="19" t="n"/>
      <c r="N784" s="16" t="n"/>
      <c r="O784" s="19" t="n"/>
      <c r="P784" s="19">
        <f>IF($A784="","",N(K784)+N(L784)+N(M784))</f>
        <v/>
      </c>
      <c r="Q784" s="19">
        <f>IF($A784="","",P784-N(O784))</f>
        <v/>
      </c>
      <c r="R784" s="16">
        <f>IF(OR($A784="",F784=""),"",IF(H784&lt;&gt;"",IF(Q784&gt;0,"DEVOLVIDO, A RECEBER","ENCERRADO"),IF(G784="","EM LOCAÇÃO",IF(TODAY()&gt;G784,"ATRASADO",IF(G784-TODAY()&lt;=3,"DEVOLVE EM 3 DIAS","EM LOCAÇÃO")))))</f>
        <v/>
      </c>
      <c r="S784" s="16" t="n"/>
    </row>
    <row r="785">
      <c r="A785" s="16" t="n"/>
      <c r="B785" s="16" t="n"/>
      <c r="C785" s="16" t="n"/>
      <c r="D785" s="16" t="n"/>
      <c r="E785" s="16">
        <f>IF($D785="","",IFERROR(INDEX(Equipamentos!$B$6:$B$405,MATCH($D785,Equipamentos!$A$6:$A$405,0)),"Código não cadastrado"))</f>
        <v/>
      </c>
      <c r="F785" s="17" t="n"/>
      <c r="G785" s="17" t="n"/>
      <c r="H785" s="17" t="n"/>
      <c r="I785" s="18">
        <f>IF(OR(F785="",G785=""),"",G785-F785)</f>
        <v/>
      </c>
      <c r="J785" s="18">
        <f>IF(OR(F785="",G785=""),"",MAX(0,IF(H785&lt;&gt;"",H785,TODAY())-G785))</f>
        <v/>
      </c>
      <c r="K785" s="19" t="n"/>
      <c r="L785" s="19">
        <f>IF(J785="","",J785*IFERROR(INDEX(Equipamentos!$D$6:$D$405,MATCH($D785,Equipamentos!$A$6:$A$405,0)),0))</f>
        <v/>
      </c>
      <c r="M785" s="19" t="n"/>
      <c r="N785" s="16" t="n"/>
      <c r="O785" s="19" t="n"/>
      <c r="P785" s="19">
        <f>IF($A785="","",N(K785)+N(L785)+N(M785))</f>
        <v/>
      </c>
      <c r="Q785" s="19">
        <f>IF($A785="","",P785-N(O785))</f>
        <v/>
      </c>
      <c r="R785" s="16">
        <f>IF(OR($A785="",F785=""),"",IF(H785&lt;&gt;"",IF(Q785&gt;0,"DEVOLVIDO, A RECEBER","ENCERRADO"),IF(G785="","EM LOCAÇÃO",IF(TODAY()&gt;G785,"ATRASADO",IF(G785-TODAY()&lt;=3,"DEVOLVE EM 3 DIAS","EM LOCAÇÃO")))))</f>
        <v/>
      </c>
      <c r="S785" s="16" t="n"/>
    </row>
    <row r="786">
      <c r="A786" s="16" t="n"/>
      <c r="B786" s="16" t="n"/>
      <c r="C786" s="16" t="n"/>
      <c r="D786" s="16" t="n"/>
      <c r="E786" s="16">
        <f>IF($D786="","",IFERROR(INDEX(Equipamentos!$B$6:$B$405,MATCH($D786,Equipamentos!$A$6:$A$405,0)),"Código não cadastrado"))</f>
        <v/>
      </c>
      <c r="F786" s="17" t="n"/>
      <c r="G786" s="17" t="n"/>
      <c r="H786" s="17" t="n"/>
      <c r="I786" s="18">
        <f>IF(OR(F786="",G786=""),"",G786-F786)</f>
        <v/>
      </c>
      <c r="J786" s="18">
        <f>IF(OR(F786="",G786=""),"",MAX(0,IF(H786&lt;&gt;"",H786,TODAY())-G786))</f>
        <v/>
      </c>
      <c r="K786" s="19" t="n"/>
      <c r="L786" s="19">
        <f>IF(J786="","",J786*IFERROR(INDEX(Equipamentos!$D$6:$D$405,MATCH($D786,Equipamentos!$A$6:$A$405,0)),0))</f>
        <v/>
      </c>
      <c r="M786" s="19" t="n"/>
      <c r="N786" s="16" t="n"/>
      <c r="O786" s="19" t="n"/>
      <c r="P786" s="19">
        <f>IF($A786="","",N(K786)+N(L786)+N(M786))</f>
        <v/>
      </c>
      <c r="Q786" s="19">
        <f>IF($A786="","",P786-N(O786))</f>
        <v/>
      </c>
      <c r="R786" s="16">
        <f>IF(OR($A786="",F786=""),"",IF(H786&lt;&gt;"",IF(Q786&gt;0,"DEVOLVIDO, A RECEBER","ENCERRADO"),IF(G786="","EM LOCAÇÃO",IF(TODAY()&gt;G786,"ATRASADO",IF(G786-TODAY()&lt;=3,"DEVOLVE EM 3 DIAS","EM LOCAÇÃO")))))</f>
        <v/>
      </c>
      <c r="S786" s="16" t="n"/>
    </row>
    <row r="787">
      <c r="A787" s="16" t="n"/>
      <c r="B787" s="16" t="n"/>
      <c r="C787" s="16" t="n"/>
      <c r="D787" s="16" t="n"/>
      <c r="E787" s="16">
        <f>IF($D787="","",IFERROR(INDEX(Equipamentos!$B$6:$B$405,MATCH($D787,Equipamentos!$A$6:$A$405,0)),"Código não cadastrado"))</f>
        <v/>
      </c>
      <c r="F787" s="17" t="n"/>
      <c r="G787" s="17" t="n"/>
      <c r="H787" s="17" t="n"/>
      <c r="I787" s="18">
        <f>IF(OR(F787="",G787=""),"",G787-F787)</f>
        <v/>
      </c>
      <c r="J787" s="18">
        <f>IF(OR(F787="",G787=""),"",MAX(0,IF(H787&lt;&gt;"",H787,TODAY())-G787))</f>
        <v/>
      </c>
      <c r="K787" s="19" t="n"/>
      <c r="L787" s="19">
        <f>IF(J787="","",J787*IFERROR(INDEX(Equipamentos!$D$6:$D$405,MATCH($D787,Equipamentos!$A$6:$A$405,0)),0))</f>
        <v/>
      </c>
      <c r="M787" s="19" t="n"/>
      <c r="N787" s="16" t="n"/>
      <c r="O787" s="19" t="n"/>
      <c r="P787" s="19">
        <f>IF($A787="","",N(K787)+N(L787)+N(M787))</f>
        <v/>
      </c>
      <c r="Q787" s="19">
        <f>IF($A787="","",P787-N(O787))</f>
        <v/>
      </c>
      <c r="R787" s="16">
        <f>IF(OR($A787="",F787=""),"",IF(H787&lt;&gt;"",IF(Q787&gt;0,"DEVOLVIDO, A RECEBER","ENCERRADO"),IF(G787="","EM LOCAÇÃO",IF(TODAY()&gt;G787,"ATRASADO",IF(G787-TODAY()&lt;=3,"DEVOLVE EM 3 DIAS","EM LOCAÇÃO")))))</f>
        <v/>
      </c>
      <c r="S787" s="16" t="n"/>
    </row>
    <row r="788">
      <c r="A788" s="16" t="n"/>
      <c r="B788" s="16" t="n"/>
      <c r="C788" s="16" t="n"/>
      <c r="D788" s="16" t="n"/>
      <c r="E788" s="16">
        <f>IF($D788="","",IFERROR(INDEX(Equipamentos!$B$6:$B$405,MATCH($D788,Equipamentos!$A$6:$A$405,0)),"Código não cadastrado"))</f>
        <v/>
      </c>
      <c r="F788" s="17" t="n"/>
      <c r="G788" s="17" t="n"/>
      <c r="H788" s="17" t="n"/>
      <c r="I788" s="18">
        <f>IF(OR(F788="",G788=""),"",G788-F788)</f>
        <v/>
      </c>
      <c r="J788" s="18">
        <f>IF(OR(F788="",G788=""),"",MAX(0,IF(H788&lt;&gt;"",H788,TODAY())-G788))</f>
        <v/>
      </c>
      <c r="K788" s="19" t="n"/>
      <c r="L788" s="19">
        <f>IF(J788="","",J788*IFERROR(INDEX(Equipamentos!$D$6:$D$405,MATCH($D788,Equipamentos!$A$6:$A$405,0)),0))</f>
        <v/>
      </c>
      <c r="M788" s="19" t="n"/>
      <c r="N788" s="16" t="n"/>
      <c r="O788" s="19" t="n"/>
      <c r="P788" s="19">
        <f>IF($A788="","",N(K788)+N(L788)+N(M788))</f>
        <v/>
      </c>
      <c r="Q788" s="19">
        <f>IF($A788="","",P788-N(O788))</f>
        <v/>
      </c>
      <c r="R788" s="16">
        <f>IF(OR($A788="",F788=""),"",IF(H788&lt;&gt;"",IF(Q788&gt;0,"DEVOLVIDO, A RECEBER","ENCERRADO"),IF(G788="","EM LOCAÇÃO",IF(TODAY()&gt;G788,"ATRASADO",IF(G788-TODAY()&lt;=3,"DEVOLVE EM 3 DIAS","EM LOCAÇÃO")))))</f>
        <v/>
      </c>
      <c r="S788" s="16" t="n"/>
    </row>
    <row r="789">
      <c r="A789" s="16" t="n"/>
      <c r="B789" s="16" t="n"/>
      <c r="C789" s="16" t="n"/>
      <c r="D789" s="16" t="n"/>
      <c r="E789" s="16">
        <f>IF($D789="","",IFERROR(INDEX(Equipamentos!$B$6:$B$405,MATCH($D789,Equipamentos!$A$6:$A$405,0)),"Código não cadastrado"))</f>
        <v/>
      </c>
      <c r="F789" s="17" t="n"/>
      <c r="G789" s="17" t="n"/>
      <c r="H789" s="17" t="n"/>
      <c r="I789" s="18">
        <f>IF(OR(F789="",G789=""),"",G789-F789)</f>
        <v/>
      </c>
      <c r="J789" s="18">
        <f>IF(OR(F789="",G789=""),"",MAX(0,IF(H789&lt;&gt;"",H789,TODAY())-G789))</f>
        <v/>
      </c>
      <c r="K789" s="19" t="n"/>
      <c r="L789" s="19">
        <f>IF(J789="","",J789*IFERROR(INDEX(Equipamentos!$D$6:$D$405,MATCH($D789,Equipamentos!$A$6:$A$405,0)),0))</f>
        <v/>
      </c>
      <c r="M789" s="19" t="n"/>
      <c r="N789" s="16" t="n"/>
      <c r="O789" s="19" t="n"/>
      <c r="P789" s="19">
        <f>IF($A789="","",N(K789)+N(L789)+N(M789))</f>
        <v/>
      </c>
      <c r="Q789" s="19">
        <f>IF($A789="","",P789-N(O789))</f>
        <v/>
      </c>
      <c r="R789" s="16">
        <f>IF(OR($A789="",F789=""),"",IF(H789&lt;&gt;"",IF(Q789&gt;0,"DEVOLVIDO, A RECEBER","ENCERRADO"),IF(G789="","EM LOCAÇÃO",IF(TODAY()&gt;G789,"ATRASADO",IF(G789-TODAY()&lt;=3,"DEVOLVE EM 3 DIAS","EM LOCAÇÃO")))))</f>
        <v/>
      </c>
      <c r="S789" s="16" t="n"/>
    </row>
    <row r="790">
      <c r="A790" s="16" t="n"/>
      <c r="B790" s="16" t="n"/>
      <c r="C790" s="16" t="n"/>
      <c r="D790" s="16" t="n"/>
      <c r="E790" s="16">
        <f>IF($D790="","",IFERROR(INDEX(Equipamentos!$B$6:$B$405,MATCH($D790,Equipamentos!$A$6:$A$405,0)),"Código não cadastrado"))</f>
        <v/>
      </c>
      <c r="F790" s="17" t="n"/>
      <c r="G790" s="17" t="n"/>
      <c r="H790" s="17" t="n"/>
      <c r="I790" s="18">
        <f>IF(OR(F790="",G790=""),"",G790-F790)</f>
        <v/>
      </c>
      <c r="J790" s="18">
        <f>IF(OR(F790="",G790=""),"",MAX(0,IF(H790&lt;&gt;"",H790,TODAY())-G790))</f>
        <v/>
      </c>
      <c r="K790" s="19" t="n"/>
      <c r="L790" s="19">
        <f>IF(J790="","",J790*IFERROR(INDEX(Equipamentos!$D$6:$D$405,MATCH($D790,Equipamentos!$A$6:$A$405,0)),0))</f>
        <v/>
      </c>
      <c r="M790" s="19" t="n"/>
      <c r="N790" s="16" t="n"/>
      <c r="O790" s="19" t="n"/>
      <c r="P790" s="19">
        <f>IF($A790="","",N(K790)+N(L790)+N(M790))</f>
        <v/>
      </c>
      <c r="Q790" s="19">
        <f>IF($A790="","",P790-N(O790))</f>
        <v/>
      </c>
      <c r="R790" s="16">
        <f>IF(OR($A790="",F790=""),"",IF(H790&lt;&gt;"",IF(Q790&gt;0,"DEVOLVIDO, A RECEBER","ENCERRADO"),IF(G790="","EM LOCAÇÃO",IF(TODAY()&gt;G790,"ATRASADO",IF(G790-TODAY()&lt;=3,"DEVOLVE EM 3 DIAS","EM LOCAÇÃO")))))</f>
        <v/>
      </c>
      <c r="S790" s="16" t="n"/>
    </row>
    <row r="791">
      <c r="A791" s="16" t="n"/>
      <c r="B791" s="16" t="n"/>
      <c r="C791" s="16" t="n"/>
      <c r="D791" s="16" t="n"/>
      <c r="E791" s="16">
        <f>IF($D791="","",IFERROR(INDEX(Equipamentos!$B$6:$B$405,MATCH($D791,Equipamentos!$A$6:$A$405,0)),"Código não cadastrado"))</f>
        <v/>
      </c>
      <c r="F791" s="17" t="n"/>
      <c r="G791" s="17" t="n"/>
      <c r="H791" s="17" t="n"/>
      <c r="I791" s="18">
        <f>IF(OR(F791="",G791=""),"",G791-F791)</f>
        <v/>
      </c>
      <c r="J791" s="18">
        <f>IF(OR(F791="",G791=""),"",MAX(0,IF(H791&lt;&gt;"",H791,TODAY())-G791))</f>
        <v/>
      </c>
      <c r="K791" s="19" t="n"/>
      <c r="L791" s="19">
        <f>IF(J791="","",J791*IFERROR(INDEX(Equipamentos!$D$6:$D$405,MATCH($D791,Equipamentos!$A$6:$A$405,0)),0))</f>
        <v/>
      </c>
      <c r="M791" s="19" t="n"/>
      <c r="N791" s="16" t="n"/>
      <c r="O791" s="19" t="n"/>
      <c r="P791" s="19">
        <f>IF($A791="","",N(K791)+N(L791)+N(M791))</f>
        <v/>
      </c>
      <c r="Q791" s="19">
        <f>IF($A791="","",P791-N(O791))</f>
        <v/>
      </c>
      <c r="R791" s="16">
        <f>IF(OR($A791="",F791=""),"",IF(H791&lt;&gt;"",IF(Q791&gt;0,"DEVOLVIDO, A RECEBER","ENCERRADO"),IF(G791="","EM LOCAÇÃO",IF(TODAY()&gt;G791,"ATRASADO",IF(G791-TODAY()&lt;=3,"DEVOLVE EM 3 DIAS","EM LOCAÇÃO")))))</f>
        <v/>
      </c>
      <c r="S791" s="16" t="n"/>
    </row>
    <row r="792">
      <c r="A792" s="16" t="n"/>
      <c r="B792" s="16" t="n"/>
      <c r="C792" s="16" t="n"/>
      <c r="D792" s="16" t="n"/>
      <c r="E792" s="16">
        <f>IF($D792="","",IFERROR(INDEX(Equipamentos!$B$6:$B$405,MATCH($D792,Equipamentos!$A$6:$A$405,0)),"Código não cadastrado"))</f>
        <v/>
      </c>
      <c r="F792" s="17" t="n"/>
      <c r="G792" s="17" t="n"/>
      <c r="H792" s="17" t="n"/>
      <c r="I792" s="18">
        <f>IF(OR(F792="",G792=""),"",G792-F792)</f>
        <v/>
      </c>
      <c r="J792" s="18">
        <f>IF(OR(F792="",G792=""),"",MAX(0,IF(H792&lt;&gt;"",H792,TODAY())-G792))</f>
        <v/>
      </c>
      <c r="K792" s="19" t="n"/>
      <c r="L792" s="19">
        <f>IF(J792="","",J792*IFERROR(INDEX(Equipamentos!$D$6:$D$405,MATCH($D792,Equipamentos!$A$6:$A$405,0)),0))</f>
        <v/>
      </c>
      <c r="M792" s="19" t="n"/>
      <c r="N792" s="16" t="n"/>
      <c r="O792" s="19" t="n"/>
      <c r="P792" s="19">
        <f>IF($A792="","",N(K792)+N(L792)+N(M792))</f>
        <v/>
      </c>
      <c r="Q792" s="19">
        <f>IF($A792="","",P792-N(O792))</f>
        <v/>
      </c>
      <c r="R792" s="16">
        <f>IF(OR($A792="",F792=""),"",IF(H792&lt;&gt;"",IF(Q792&gt;0,"DEVOLVIDO, A RECEBER","ENCERRADO"),IF(G792="","EM LOCAÇÃO",IF(TODAY()&gt;G792,"ATRASADO",IF(G792-TODAY()&lt;=3,"DEVOLVE EM 3 DIAS","EM LOCAÇÃO")))))</f>
        <v/>
      </c>
      <c r="S792" s="16" t="n"/>
    </row>
    <row r="793">
      <c r="A793" s="16" t="n"/>
      <c r="B793" s="16" t="n"/>
      <c r="C793" s="16" t="n"/>
      <c r="D793" s="16" t="n"/>
      <c r="E793" s="16">
        <f>IF($D793="","",IFERROR(INDEX(Equipamentos!$B$6:$B$405,MATCH($D793,Equipamentos!$A$6:$A$405,0)),"Código não cadastrado"))</f>
        <v/>
      </c>
      <c r="F793" s="17" t="n"/>
      <c r="G793" s="17" t="n"/>
      <c r="H793" s="17" t="n"/>
      <c r="I793" s="18">
        <f>IF(OR(F793="",G793=""),"",G793-F793)</f>
        <v/>
      </c>
      <c r="J793" s="18">
        <f>IF(OR(F793="",G793=""),"",MAX(0,IF(H793&lt;&gt;"",H793,TODAY())-G793))</f>
        <v/>
      </c>
      <c r="K793" s="19" t="n"/>
      <c r="L793" s="19">
        <f>IF(J793="","",J793*IFERROR(INDEX(Equipamentos!$D$6:$D$405,MATCH($D793,Equipamentos!$A$6:$A$405,0)),0))</f>
        <v/>
      </c>
      <c r="M793" s="19" t="n"/>
      <c r="N793" s="16" t="n"/>
      <c r="O793" s="19" t="n"/>
      <c r="P793" s="19">
        <f>IF($A793="","",N(K793)+N(L793)+N(M793))</f>
        <v/>
      </c>
      <c r="Q793" s="19">
        <f>IF($A793="","",P793-N(O793))</f>
        <v/>
      </c>
      <c r="R793" s="16">
        <f>IF(OR($A793="",F793=""),"",IF(H793&lt;&gt;"",IF(Q793&gt;0,"DEVOLVIDO, A RECEBER","ENCERRADO"),IF(G793="","EM LOCAÇÃO",IF(TODAY()&gt;G793,"ATRASADO",IF(G793-TODAY()&lt;=3,"DEVOLVE EM 3 DIAS","EM LOCAÇÃO")))))</f>
        <v/>
      </c>
      <c r="S793" s="16" t="n"/>
    </row>
    <row r="794">
      <c r="A794" s="16" t="n"/>
      <c r="B794" s="16" t="n"/>
      <c r="C794" s="16" t="n"/>
      <c r="D794" s="16" t="n"/>
      <c r="E794" s="16">
        <f>IF($D794="","",IFERROR(INDEX(Equipamentos!$B$6:$B$405,MATCH($D794,Equipamentos!$A$6:$A$405,0)),"Código não cadastrado"))</f>
        <v/>
      </c>
      <c r="F794" s="17" t="n"/>
      <c r="G794" s="17" t="n"/>
      <c r="H794" s="17" t="n"/>
      <c r="I794" s="18">
        <f>IF(OR(F794="",G794=""),"",G794-F794)</f>
        <v/>
      </c>
      <c r="J794" s="18">
        <f>IF(OR(F794="",G794=""),"",MAX(0,IF(H794&lt;&gt;"",H794,TODAY())-G794))</f>
        <v/>
      </c>
      <c r="K794" s="19" t="n"/>
      <c r="L794" s="19">
        <f>IF(J794="","",J794*IFERROR(INDEX(Equipamentos!$D$6:$D$405,MATCH($D794,Equipamentos!$A$6:$A$405,0)),0))</f>
        <v/>
      </c>
      <c r="M794" s="19" t="n"/>
      <c r="N794" s="16" t="n"/>
      <c r="O794" s="19" t="n"/>
      <c r="P794" s="19">
        <f>IF($A794="","",N(K794)+N(L794)+N(M794))</f>
        <v/>
      </c>
      <c r="Q794" s="19">
        <f>IF($A794="","",P794-N(O794))</f>
        <v/>
      </c>
      <c r="R794" s="16">
        <f>IF(OR($A794="",F794=""),"",IF(H794&lt;&gt;"",IF(Q794&gt;0,"DEVOLVIDO, A RECEBER","ENCERRADO"),IF(G794="","EM LOCAÇÃO",IF(TODAY()&gt;G794,"ATRASADO",IF(G794-TODAY()&lt;=3,"DEVOLVE EM 3 DIAS","EM LOCAÇÃO")))))</f>
        <v/>
      </c>
      <c r="S794" s="16" t="n"/>
    </row>
    <row r="795">
      <c r="A795" s="16" t="n"/>
      <c r="B795" s="16" t="n"/>
      <c r="C795" s="16" t="n"/>
      <c r="D795" s="16" t="n"/>
      <c r="E795" s="16">
        <f>IF($D795="","",IFERROR(INDEX(Equipamentos!$B$6:$B$405,MATCH($D795,Equipamentos!$A$6:$A$405,0)),"Código não cadastrado"))</f>
        <v/>
      </c>
      <c r="F795" s="17" t="n"/>
      <c r="G795" s="17" t="n"/>
      <c r="H795" s="17" t="n"/>
      <c r="I795" s="18">
        <f>IF(OR(F795="",G795=""),"",G795-F795)</f>
        <v/>
      </c>
      <c r="J795" s="18">
        <f>IF(OR(F795="",G795=""),"",MAX(0,IF(H795&lt;&gt;"",H795,TODAY())-G795))</f>
        <v/>
      </c>
      <c r="K795" s="19" t="n"/>
      <c r="L795" s="19">
        <f>IF(J795="","",J795*IFERROR(INDEX(Equipamentos!$D$6:$D$405,MATCH($D795,Equipamentos!$A$6:$A$405,0)),0))</f>
        <v/>
      </c>
      <c r="M795" s="19" t="n"/>
      <c r="N795" s="16" t="n"/>
      <c r="O795" s="19" t="n"/>
      <c r="P795" s="19">
        <f>IF($A795="","",N(K795)+N(L795)+N(M795))</f>
        <v/>
      </c>
      <c r="Q795" s="19">
        <f>IF($A795="","",P795-N(O795))</f>
        <v/>
      </c>
      <c r="R795" s="16">
        <f>IF(OR($A795="",F795=""),"",IF(H795&lt;&gt;"",IF(Q795&gt;0,"DEVOLVIDO, A RECEBER","ENCERRADO"),IF(G795="","EM LOCAÇÃO",IF(TODAY()&gt;G795,"ATRASADO",IF(G795-TODAY()&lt;=3,"DEVOLVE EM 3 DIAS","EM LOCAÇÃO")))))</f>
        <v/>
      </c>
      <c r="S795" s="16" t="n"/>
    </row>
    <row r="796">
      <c r="A796" s="16" t="n"/>
      <c r="B796" s="16" t="n"/>
      <c r="C796" s="16" t="n"/>
      <c r="D796" s="16" t="n"/>
      <c r="E796" s="16">
        <f>IF($D796="","",IFERROR(INDEX(Equipamentos!$B$6:$B$405,MATCH($D796,Equipamentos!$A$6:$A$405,0)),"Código não cadastrado"))</f>
        <v/>
      </c>
      <c r="F796" s="17" t="n"/>
      <c r="G796" s="17" t="n"/>
      <c r="H796" s="17" t="n"/>
      <c r="I796" s="18">
        <f>IF(OR(F796="",G796=""),"",G796-F796)</f>
        <v/>
      </c>
      <c r="J796" s="18">
        <f>IF(OR(F796="",G796=""),"",MAX(0,IF(H796&lt;&gt;"",H796,TODAY())-G796))</f>
        <v/>
      </c>
      <c r="K796" s="19" t="n"/>
      <c r="L796" s="19">
        <f>IF(J796="","",J796*IFERROR(INDEX(Equipamentos!$D$6:$D$405,MATCH($D796,Equipamentos!$A$6:$A$405,0)),0))</f>
        <v/>
      </c>
      <c r="M796" s="19" t="n"/>
      <c r="N796" s="16" t="n"/>
      <c r="O796" s="19" t="n"/>
      <c r="P796" s="19">
        <f>IF($A796="","",N(K796)+N(L796)+N(M796))</f>
        <v/>
      </c>
      <c r="Q796" s="19">
        <f>IF($A796="","",P796-N(O796))</f>
        <v/>
      </c>
      <c r="R796" s="16">
        <f>IF(OR($A796="",F796=""),"",IF(H796&lt;&gt;"",IF(Q796&gt;0,"DEVOLVIDO, A RECEBER","ENCERRADO"),IF(G796="","EM LOCAÇÃO",IF(TODAY()&gt;G796,"ATRASADO",IF(G796-TODAY()&lt;=3,"DEVOLVE EM 3 DIAS","EM LOCAÇÃO")))))</f>
        <v/>
      </c>
      <c r="S796" s="16" t="n"/>
    </row>
    <row r="797">
      <c r="A797" s="16" t="n"/>
      <c r="B797" s="16" t="n"/>
      <c r="C797" s="16" t="n"/>
      <c r="D797" s="16" t="n"/>
      <c r="E797" s="16">
        <f>IF($D797="","",IFERROR(INDEX(Equipamentos!$B$6:$B$405,MATCH($D797,Equipamentos!$A$6:$A$405,0)),"Código não cadastrado"))</f>
        <v/>
      </c>
      <c r="F797" s="17" t="n"/>
      <c r="G797" s="17" t="n"/>
      <c r="H797" s="17" t="n"/>
      <c r="I797" s="18">
        <f>IF(OR(F797="",G797=""),"",G797-F797)</f>
        <v/>
      </c>
      <c r="J797" s="18">
        <f>IF(OR(F797="",G797=""),"",MAX(0,IF(H797&lt;&gt;"",H797,TODAY())-G797))</f>
        <v/>
      </c>
      <c r="K797" s="19" t="n"/>
      <c r="L797" s="19">
        <f>IF(J797="","",J797*IFERROR(INDEX(Equipamentos!$D$6:$D$405,MATCH($D797,Equipamentos!$A$6:$A$405,0)),0))</f>
        <v/>
      </c>
      <c r="M797" s="19" t="n"/>
      <c r="N797" s="16" t="n"/>
      <c r="O797" s="19" t="n"/>
      <c r="P797" s="19">
        <f>IF($A797="","",N(K797)+N(L797)+N(M797))</f>
        <v/>
      </c>
      <c r="Q797" s="19">
        <f>IF($A797="","",P797-N(O797))</f>
        <v/>
      </c>
      <c r="R797" s="16">
        <f>IF(OR($A797="",F797=""),"",IF(H797&lt;&gt;"",IF(Q797&gt;0,"DEVOLVIDO, A RECEBER","ENCERRADO"),IF(G797="","EM LOCAÇÃO",IF(TODAY()&gt;G797,"ATRASADO",IF(G797-TODAY()&lt;=3,"DEVOLVE EM 3 DIAS","EM LOCAÇÃO")))))</f>
        <v/>
      </c>
      <c r="S797" s="16" t="n"/>
    </row>
    <row r="798">
      <c r="A798" s="16" t="n"/>
      <c r="B798" s="16" t="n"/>
      <c r="C798" s="16" t="n"/>
      <c r="D798" s="16" t="n"/>
      <c r="E798" s="16">
        <f>IF($D798="","",IFERROR(INDEX(Equipamentos!$B$6:$B$405,MATCH($D798,Equipamentos!$A$6:$A$405,0)),"Código não cadastrado"))</f>
        <v/>
      </c>
      <c r="F798" s="17" t="n"/>
      <c r="G798" s="17" t="n"/>
      <c r="H798" s="17" t="n"/>
      <c r="I798" s="18">
        <f>IF(OR(F798="",G798=""),"",G798-F798)</f>
        <v/>
      </c>
      <c r="J798" s="18">
        <f>IF(OR(F798="",G798=""),"",MAX(0,IF(H798&lt;&gt;"",H798,TODAY())-G798))</f>
        <v/>
      </c>
      <c r="K798" s="19" t="n"/>
      <c r="L798" s="19">
        <f>IF(J798="","",J798*IFERROR(INDEX(Equipamentos!$D$6:$D$405,MATCH($D798,Equipamentos!$A$6:$A$405,0)),0))</f>
        <v/>
      </c>
      <c r="M798" s="19" t="n"/>
      <c r="N798" s="16" t="n"/>
      <c r="O798" s="19" t="n"/>
      <c r="P798" s="19">
        <f>IF($A798="","",N(K798)+N(L798)+N(M798))</f>
        <v/>
      </c>
      <c r="Q798" s="19">
        <f>IF($A798="","",P798-N(O798))</f>
        <v/>
      </c>
      <c r="R798" s="16">
        <f>IF(OR($A798="",F798=""),"",IF(H798&lt;&gt;"",IF(Q798&gt;0,"DEVOLVIDO, A RECEBER","ENCERRADO"),IF(G798="","EM LOCAÇÃO",IF(TODAY()&gt;G798,"ATRASADO",IF(G798-TODAY()&lt;=3,"DEVOLVE EM 3 DIAS","EM LOCAÇÃO")))))</f>
        <v/>
      </c>
      <c r="S798" s="16" t="n"/>
    </row>
    <row r="799">
      <c r="A799" s="16" t="n"/>
      <c r="B799" s="16" t="n"/>
      <c r="C799" s="16" t="n"/>
      <c r="D799" s="16" t="n"/>
      <c r="E799" s="16">
        <f>IF($D799="","",IFERROR(INDEX(Equipamentos!$B$6:$B$405,MATCH($D799,Equipamentos!$A$6:$A$405,0)),"Código não cadastrado"))</f>
        <v/>
      </c>
      <c r="F799" s="17" t="n"/>
      <c r="G799" s="17" t="n"/>
      <c r="H799" s="17" t="n"/>
      <c r="I799" s="18">
        <f>IF(OR(F799="",G799=""),"",G799-F799)</f>
        <v/>
      </c>
      <c r="J799" s="18">
        <f>IF(OR(F799="",G799=""),"",MAX(0,IF(H799&lt;&gt;"",H799,TODAY())-G799))</f>
        <v/>
      </c>
      <c r="K799" s="19" t="n"/>
      <c r="L799" s="19">
        <f>IF(J799="","",J799*IFERROR(INDEX(Equipamentos!$D$6:$D$405,MATCH($D799,Equipamentos!$A$6:$A$405,0)),0))</f>
        <v/>
      </c>
      <c r="M799" s="19" t="n"/>
      <c r="N799" s="16" t="n"/>
      <c r="O799" s="19" t="n"/>
      <c r="P799" s="19">
        <f>IF($A799="","",N(K799)+N(L799)+N(M799))</f>
        <v/>
      </c>
      <c r="Q799" s="19">
        <f>IF($A799="","",P799-N(O799))</f>
        <v/>
      </c>
      <c r="R799" s="16">
        <f>IF(OR($A799="",F799=""),"",IF(H799&lt;&gt;"",IF(Q799&gt;0,"DEVOLVIDO, A RECEBER","ENCERRADO"),IF(G799="","EM LOCAÇÃO",IF(TODAY()&gt;G799,"ATRASADO",IF(G799-TODAY()&lt;=3,"DEVOLVE EM 3 DIAS","EM LOCAÇÃO")))))</f>
        <v/>
      </c>
      <c r="S799" s="16" t="n"/>
    </row>
    <row r="800">
      <c r="A800" s="16" t="n"/>
      <c r="B800" s="16" t="n"/>
      <c r="C800" s="16" t="n"/>
      <c r="D800" s="16" t="n"/>
      <c r="E800" s="16">
        <f>IF($D800="","",IFERROR(INDEX(Equipamentos!$B$6:$B$405,MATCH($D800,Equipamentos!$A$6:$A$405,0)),"Código não cadastrado"))</f>
        <v/>
      </c>
      <c r="F800" s="17" t="n"/>
      <c r="G800" s="17" t="n"/>
      <c r="H800" s="17" t="n"/>
      <c r="I800" s="18">
        <f>IF(OR(F800="",G800=""),"",G800-F800)</f>
        <v/>
      </c>
      <c r="J800" s="18">
        <f>IF(OR(F800="",G800=""),"",MAX(0,IF(H800&lt;&gt;"",H800,TODAY())-G800))</f>
        <v/>
      </c>
      <c r="K800" s="19" t="n"/>
      <c r="L800" s="19">
        <f>IF(J800="","",J800*IFERROR(INDEX(Equipamentos!$D$6:$D$405,MATCH($D800,Equipamentos!$A$6:$A$405,0)),0))</f>
        <v/>
      </c>
      <c r="M800" s="19" t="n"/>
      <c r="N800" s="16" t="n"/>
      <c r="O800" s="19" t="n"/>
      <c r="P800" s="19">
        <f>IF($A800="","",N(K800)+N(L800)+N(M800))</f>
        <v/>
      </c>
      <c r="Q800" s="19">
        <f>IF($A800="","",P800-N(O800))</f>
        <v/>
      </c>
      <c r="R800" s="16">
        <f>IF(OR($A800="",F800=""),"",IF(H800&lt;&gt;"",IF(Q800&gt;0,"DEVOLVIDO, A RECEBER","ENCERRADO"),IF(G800="","EM LOCAÇÃO",IF(TODAY()&gt;G800,"ATRASADO",IF(G800-TODAY()&lt;=3,"DEVOLVE EM 3 DIAS","EM LOCAÇÃO")))))</f>
        <v/>
      </c>
      <c r="S800" s="16" t="n"/>
    </row>
    <row r="801">
      <c r="A801" s="16" t="n"/>
      <c r="B801" s="16" t="n"/>
      <c r="C801" s="16" t="n"/>
      <c r="D801" s="16" t="n"/>
      <c r="E801" s="16">
        <f>IF($D801="","",IFERROR(INDEX(Equipamentos!$B$6:$B$405,MATCH($D801,Equipamentos!$A$6:$A$405,0)),"Código não cadastrado"))</f>
        <v/>
      </c>
      <c r="F801" s="17" t="n"/>
      <c r="G801" s="17" t="n"/>
      <c r="H801" s="17" t="n"/>
      <c r="I801" s="18">
        <f>IF(OR(F801="",G801=""),"",G801-F801)</f>
        <v/>
      </c>
      <c r="J801" s="18">
        <f>IF(OR(F801="",G801=""),"",MAX(0,IF(H801&lt;&gt;"",H801,TODAY())-G801))</f>
        <v/>
      </c>
      <c r="K801" s="19" t="n"/>
      <c r="L801" s="19">
        <f>IF(J801="","",J801*IFERROR(INDEX(Equipamentos!$D$6:$D$405,MATCH($D801,Equipamentos!$A$6:$A$405,0)),0))</f>
        <v/>
      </c>
      <c r="M801" s="19" t="n"/>
      <c r="N801" s="16" t="n"/>
      <c r="O801" s="19" t="n"/>
      <c r="P801" s="19">
        <f>IF($A801="","",N(K801)+N(L801)+N(M801))</f>
        <v/>
      </c>
      <c r="Q801" s="19">
        <f>IF($A801="","",P801-N(O801))</f>
        <v/>
      </c>
      <c r="R801" s="16">
        <f>IF(OR($A801="",F801=""),"",IF(H801&lt;&gt;"",IF(Q801&gt;0,"DEVOLVIDO, A RECEBER","ENCERRADO"),IF(G801="","EM LOCAÇÃO",IF(TODAY()&gt;G801,"ATRASADO",IF(G801-TODAY()&lt;=3,"DEVOLVE EM 3 DIAS","EM LOCAÇÃO")))))</f>
        <v/>
      </c>
      <c r="S801" s="16" t="n"/>
    </row>
    <row r="802">
      <c r="A802" s="16" t="n"/>
      <c r="B802" s="16" t="n"/>
      <c r="C802" s="16" t="n"/>
      <c r="D802" s="16" t="n"/>
      <c r="E802" s="16">
        <f>IF($D802="","",IFERROR(INDEX(Equipamentos!$B$6:$B$405,MATCH($D802,Equipamentos!$A$6:$A$405,0)),"Código não cadastrado"))</f>
        <v/>
      </c>
      <c r="F802" s="17" t="n"/>
      <c r="G802" s="17" t="n"/>
      <c r="H802" s="17" t="n"/>
      <c r="I802" s="18">
        <f>IF(OR(F802="",G802=""),"",G802-F802)</f>
        <v/>
      </c>
      <c r="J802" s="18">
        <f>IF(OR(F802="",G802=""),"",MAX(0,IF(H802&lt;&gt;"",H802,TODAY())-G802))</f>
        <v/>
      </c>
      <c r="K802" s="19" t="n"/>
      <c r="L802" s="19">
        <f>IF(J802="","",J802*IFERROR(INDEX(Equipamentos!$D$6:$D$405,MATCH($D802,Equipamentos!$A$6:$A$405,0)),0))</f>
        <v/>
      </c>
      <c r="M802" s="19" t="n"/>
      <c r="N802" s="16" t="n"/>
      <c r="O802" s="19" t="n"/>
      <c r="P802" s="19">
        <f>IF($A802="","",N(K802)+N(L802)+N(M802))</f>
        <v/>
      </c>
      <c r="Q802" s="19">
        <f>IF($A802="","",P802-N(O802))</f>
        <v/>
      </c>
      <c r="R802" s="16">
        <f>IF(OR($A802="",F802=""),"",IF(H802&lt;&gt;"",IF(Q802&gt;0,"DEVOLVIDO, A RECEBER","ENCERRADO"),IF(G802="","EM LOCAÇÃO",IF(TODAY()&gt;G802,"ATRASADO",IF(G802-TODAY()&lt;=3,"DEVOLVE EM 3 DIAS","EM LOCAÇÃO")))))</f>
        <v/>
      </c>
      <c r="S802" s="16" t="n"/>
    </row>
    <row r="803">
      <c r="A803" s="16" t="n"/>
      <c r="B803" s="16" t="n"/>
      <c r="C803" s="16" t="n"/>
      <c r="D803" s="16" t="n"/>
      <c r="E803" s="16">
        <f>IF($D803="","",IFERROR(INDEX(Equipamentos!$B$6:$B$405,MATCH($D803,Equipamentos!$A$6:$A$405,0)),"Código não cadastrado"))</f>
        <v/>
      </c>
      <c r="F803" s="17" t="n"/>
      <c r="G803" s="17" t="n"/>
      <c r="H803" s="17" t="n"/>
      <c r="I803" s="18">
        <f>IF(OR(F803="",G803=""),"",G803-F803)</f>
        <v/>
      </c>
      <c r="J803" s="18">
        <f>IF(OR(F803="",G803=""),"",MAX(0,IF(H803&lt;&gt;"",H803,TODAY())-G803))</f>
        <v/>
      </c>
      <c r="K803" s="19" t="n"/>
      <c r="L803" s="19">
        <f>IF(J803="","",J803*IFERROR(INDEX(Equipamentos!$D$6:$D$405,MATCH($D803,Equipamentos!$A$6:$A$405,0)),0))</f>
        <v/>
      </c>
      <c r="M803" s="19" t="n"/>
      <c r="N803" s="16" t="n"/>
      <c r="O803" s="19" t="n"/>
      <c r="P803" s="19">
        <f>IF($A803="","",N(K803)+N(L803)+N(M803))</f>
        <v/>
      </c>
      <c r="Q803" s="19">
        <f>IF($A803="","",P803-N(O803))</f>
        <v/>
      </c>
      <c r="R803" s="16">
        <f>IF(OR($A803="",F803=""),"",IF(H803&lt;&gt;"",IF(Q803&gt;0,"DEVOLVIDO, A RECEBER","ENCERRADO"),IF(G803="","EM LOCAÇÃO",IF(TODAY()&gt;G803,"ATRASADO",IF(G803-TODAY()&lt;=3,"DEVOLVE EM 3 DIAS","EM LOCAÇÃO")))))</f>
        <v/>
      </c>
      <c r="S803" s="16" t="n"/>
    </row>
    <row r="804">
      <c r="A804" s="16" t="n"/>
      <c r="B804" s="16" t="n"/>
      <c r="C804" s="16" t="n"/>
      <c r="D804" s="16" t="n"/>
      <c r="E804" s="16">
        <f>IF($D804="","",IFERROR(INDEX(Equipamentos!$B$6:$B$405,MATCH($D804,Equipamentos!$A$6:$A$405,0)),"Código não cadastrado"))</f>
        <v/>
      </c>
      <c r="F804" s="17" t="n"/>
      <c r="G804" s="17" t="n"/>
      <c r="H804" s="17" t="n"/>
      <c r="I804" s="18">
        <f>IF(OR(F804="",G804=""),"",G804-F804)</f>
        <v/>
      </c>
      <c r="J804" s="18">
        <f>IF(OR(F804="",G804=""),"",MAX(0,IF(H804&lt;&gt;"",H804,TODAY())-G804))</f>
        <v/>
      </c>
      <c r="K804" s="19" t="n"/>
      <c r="L804" s="19">
        <f>IF(J804="","",J804*IFERROR(INDEX(Equipamentos!$D$6:$D$405,MATCH($D804,Equipamentos!$A$6:$A$405,0)),0))</f>
        <v/>
      </c>
      <c r="M804" s="19" t="n"/>
      <c r="N804" s="16" t="n"/>
      <c r="O804" s="19" t="n"/>
      <c r="P804" s="19">
        <f>IF($A804="","",N(K804)+N(L804)+N(M804))</f>
        <v/>
      </c>
      <c r="Q804" s="19">
        <f>IF($A804="","",P804-N(O804))</f>
        <v/>
      </c>
      <c r="R804" s="16">
        <f>IF(OR($A804="",F804=""),"",IF(H804&lt;&gt;"",IF(Q804&gt;0,"DEVOLVIDO, A RECEBER","ENCERRADO"),IF(G804="","EM LOCAÇÃO",IF(TODAY()&gt;G804,"ATRASADO",IF(G804-TODAY()&lt;=3,"DEVOLVE EM 3 DIAS","EM LOCAÇÃO")))))</f>
        <v/>
      </c>
      <c r="S804" s="16" t="n"/>
    </row>
    <row r="805">
      <c r="A805" s="16" t="n"/>
      <c r="B805" s="16" t="n"/>
      <c r="C805" s="16" t="n"/>
      <c r="D805" s="16" t="n"/>
      <c r="E805" s="16">
        <f>IF($D805="","",IFERROR(INDEX(Equipamentos!$B$6:$B$405,MATCH($D805,Equipamentos!$A$6:$A$405,0)),"Código não cadastrado"))</f>
        <v/>
      </c>
      <c r="F805" s="17" t="n"/>
      <c r="G805" s="17" t="n"/>
      <c r="H805" s="17" t="n"/>
      <c r="I805" s="18">
        <f>IF(OR(F805="",G805=""),"",G805-F805)</f>
        <v/>
      </c>
      <c r="J805" s="18">
        <f>IF(OR(F805="",G805=""),"",MAX(0,IF(H805&lt;&gt;"",H805,TODAY())-G805))</f>
        <v/>
      </c>
      <c r="K805" s="19" t="n"/>
      <c r="L805" s="19">
        <f>IF(J805="","",J805*IFERROR(INDEX(Equipamentos!$D$6:$D$405,MATCH($D805,Equipamentos!$A$6:$A$405,0)),0))</f>
        <v/>
      </c>
      <c r="M805" s="19" t="n"/>
      <c r="N805" s="16" t="n"/>
      <c r="O805" s="19" t="n"/>
      <c r="P805" s="19">
        <f>IF($A805="","",N(K805)+N(L805)+N(M805))</f>
        <v/>
      </c>
      <c r="Q805" s="19">
        <f>IF($A805="","",P805-N(O805))</f>
        <v/>
      </c>
      <c r="R805" s="16">
        <f>IF(OR($A805="",F805=""),"",IF(H805&lt;&gt;"",IF(Q805&gt;0,"DEVOLVIDO, A RECEBER","ENCERRADO"),IF(G805="","EM LOCAÇÃO",IF(TODAY()&gt;G805,"ATRASADO",IF(G805-TODAY()&lt;=3,"DEVOLVE EM 3 DIAS","EM LOCAÇÃO")))))</f>
        <v/>
      </c>
      <c r="S805" s="16" t="n"/>
    </row>
    <row r="806">
      <c r="A806" s="16" t="n"/>
      <c r="B806" s="16" t="n"/>
      <c r="C806" s="16" t="n"/>
      <c r="D806" s="16" t="n"/>
      <c r="E806" s="16">
        <f>IF($D806="","",IFERROR(INDEX(Equipamentos!$B$6:$B$405,MATCH($D806,Equipamentos!$A$6:$A$405,0)),"Código não cadastrado"))</f>
        <v/>
      </c>
      <c r="F806" s="17" t="n"/>
      <c r="G806" s="17" t="n"/>
      <c r="H806" s="17" t="n"/>
      <c r="I806" s="18">
        <f>IF(OR(F806="",G806=""),"",G806-F806)</f>
        <v/>
      </c>
      <c r="J806" s="18">
        <f>IF(OR(F806="",G806=""),"",MAX(0,IF(H806&lt;&gt;"",H806,TODAY())-G806))</f>
        <v/>
      </c>
      <c r="K806" s="19" t="n"/>
      <c r="L806" s="19">
        <f>IF(J806="","",J806*IFERROR(INDEX(Equipamentos!$D$6:$D$405,MATCH($D806,Equipamentos!$A$6:$A$405,0)),0))</f>
        <v/>
      </c>
      <c r="M806" s="19" t="n"/>
      <c r="N806" s="16" t="n"/>
      <c r="O806" s="19" t="n"/>
      <c r="P806" s="19">
        <f>IF($A806="","",N(K806)+N(L806)+N(M806))</f>
        <v/>
      </c>
      <c r="Q806" s="19">
        <f>IF($A806="","",P806-N(O806))</f>
        <v/>
      </c>
      <c r="R806" s="16">
        <f>IF(OR($A806="",F806=""),"",IF(H806&lt;&gt;"",IF(Q806&gt;0,"DEVOLVIDO, A RECEBER","ENCERRADO"),IF(G806="","EM LOCAÇÃO",IF(TODAY()&gt;G806,"ATRASADO",IF(G806-TODAY()&lt;=3,"DEVOLVE EM 3 DIAS","EM LOCAÇÃO")))))</f>
        <v/>
      </c>
      <c r="S806" s="16" t="n"/>
    </row>
    <row r="807">
      <c r="A807" s="16" t="n"/>
      <c r="B807" s="16" t="n"/>
      <c r="C807" s="16" t="n"/>
      <c r="D807" s="16" t="n"/>
      <c r="E807" s="16">
        <f>IF($D807="","",IFERROR(INDEX(Equipamentos!$B$6:$B$405,MATCH($D807,Equipamentos!$A$6:$A$405,0)),"Código não cadastrado"))</f>
        <v/>
      </c>
      <c r="F807" s="17" t="n"/>
      <c r="G807" s="17" t="n"/>
      <c r="H807" s="17" t="n"/>
      <c r="I807" s="18">
        <f>IF(OR(F807="",G807=""),"",G807-F807)</f>
        <v/>
      </c>
      <c r="J807" s="18">
        <f>IF(OR(F807="",G807=""),"",MAX(0,IF(H807&lt;&gt;"",H807,TODAY())-G807))</f>
        <v/>
      </c>
      <c r="K807" s="19" t="n"/>
      <c r="L807" s="19">
        <f>IF(J807="","",J807*IFERROR(INDEX(Equipamentos!$D$6:$D$405,MATCH($D807,Equipamentos!$A$6:$A$405,0)),0))</f>
        <v/>
      </c>
      <c r="M807" s="19" t="n"/>
      <c r="N807" s="16" t="n"/>
      <c r="O807" s="19" t="n"/>
      <c r="P807" s="19">
        <f>IF($A807="","",N(K807)+N(L807)+N(M807))</f>
        <v/>
      </c>
      <c r="Q807" s="19">
        <f>IF($A807="","",P807-N(O807))</f>
        <v/>
      </c>
      <c r="R807" s="16">
        <f>IF(OR($A807="",F807=""),"",IF(H807&lt;&gt;"",IF(Q807&gt;0,"DEVOLVIDO, A RECEBER","ENCERRADO"),IF(G807="","EM LOCAÇÃO",IF(TODAY()&gt;G807,"ATRASADO",IF(G807-TODAY()&lt;=3,"DEVOLVE EM 3 DIAS","EM LOCAÇÃO")))))</f>
        <v/>
      </c>
      <c r="S807" s="16" t="n"/>
    </row>
    <row r="808">
      <c r="A808" s="16" t="n"/>
      <c r="B808" s="16" t="n"/>
      <c r="C808" s="16" t="n"/>
      <c r="D808" s="16" t="n"/>
      <c r="E808" s="16">
        <f>IF($D808="","",IFERROR(INDEX(Equipamentos!$B$6:$B$405,MATCH($D808,Equipamentos!$A$6:$A$405,0)),"Código não cadastrado"))</f>
        <v/>
      </c>
      <c r="F808" s="17" t="n"/>
      <c r="G808" s="17" t="n"/>
      <c r="H808" s="17" t="n"/>
      <c r="I808" s="18">
        <f>IF(OR(F808="",G808=""),"",G808-F808)</f>
        <v/>
      </c>
      <c r="J808" s="18">
        <f>IF(OR(F808="",G808=""),"",MAX(0,IF(H808&lt;&gt;"",H808,TODAY())-G808))</f>
        <v/>
      </c>
      <c r="K808" s="19" t="n"/>
      <c r="L808" s="19">
        <f>IF(J808="","",J808*IFERROR(INDEX(Equipamentos!$D$6:$D$405,MATCH($D808,Equipamentos!$A$6:$A$405,0)),0))</f>
        <v/>
      </c>
      <c r="M808" s="19" t="n"/>
      <c r="N808" s="16" t="n"/>
      <c r="O808" s="19" t="n"/>
      <c r="P808" s="19">
        <f>IF($A808="","",N(K808)+N(L808)+N(M808))</f>
        <v/>
      </c>
      <c r="Q808" s="19">
        <f>IF($A808="","",P808-N(O808))</f>
        <v/>
      </c>
      <c r="R808" s="16">
        <f>IF(OR($A808="",F808=""),"",IF(H808&lt;&gt;"",IF(Q808&gt;0,"DEVOLVIDO, A RECEBER","ENCERRADO"),IF(G808="","EM LOCAÇÃO",IF(TODAY()&gt;G808,"ATRASADO",IF(G808-TODAY()&lt;=3,"DEVOLVE EM 3 DIAS","EM LOCAÇÃO")))))</f>
        <v/>
      </c>
      <c r="S808" s="16" t="n"/>
    </row>
    <row r="809">
      <c r="A809" s="16" t="n"/>
      <c r="B809" s="16" t="n"/>
      <c r="C809" s="16" t="n"/>
      <c r="D809" s="16" t="n"/>
      <c r="E809" s="16">
        <f>IF($D809="","",IFERROR(INDEX(Equipamentos!$B$6:$B$405,MATCH($D809,Equipamentos!$A$6:$A$405,0)),"Código não cadastrado"))</f>
        <v/>
      </c>
      <c r="F809" s="17" t="n"/>
      <c r="G809" s="17" t="n"/>
      <c r="H809" s="17" t="n"/>
      <c r="I809" s="18">
        <f>IF(OR(F809="",G809=""),"",G809-F809)</f>
        <v/>
      </c>
      <c r="J809" s="18">
        <f>IF(OR(F809="",G809=""),"",MAX(0,IF(H809&lt;&gt;"",H809,TODAY())-G809))</f>
        <v/>
      </c>
      <c r="K809" s="19" t="n"/>
      <c r="L809" s="19">
        <f>IF(J809="","",J809*IFERROR(INDEX(Equipamentos!$D$6:$D$405,MATCH($D809,Equipamentos!$A$6:$A$405,0)),0))</f>
        <v/>
      </c>
      <c r="M809" s="19" t="n"/>
      <c r="N809" s="16" t="n"/>
      <c r="O809" s="19" t="n"/>
      <c r="P809" s="19">
        <f>IF($A809="","",N(K809)+N(L809)+N(M809))</f>
        <v/>
      </c>
      <c r="Q809" s="19">
        <f>IF($A809="","",P809-N(O809))</f>
        <v/>
      </c>
      <c r="R809" s="16">
        <f>IF(OR($A809="",F809=""),"",IF(H809&lt;&gt;"",IF(Q809&gt;0,"DEVOLVIDO, A RECEBER","ENCERRADO"),IF(G809="","EM LOCAÇÃO",IF(TODAY()&gt;G809,"ATRASADO",IF(G809-TODAY()&lt;=3,"DEVOLVE EM 3 DIAS","EM LOCAÇÃO")))))</f>
        <v/>
      </c>
      <c r="S809" s="16" t="n"/>
    </row>
    <row r="810">
      <c r="A810" s="16" t="n"/>
      <c r="B810" s="16" t="n"/>
      <c r="C810" s="16" t="n"/>
      <c r="D810" s="16" t="n"/>
      <c r="E810" s="16">
        <f>IF($D810="","",IFERROR(INDEX(Equipamentos!$B$6:$B$405,MATCH($D810,Equipamentos!$A$6:$A$405,0)),"Código não cadastrado"))</f>
        <v/>
      </c>
      <c r="F810" s="17" t="n"/>
      <c r="G810" s="17" t="n"/>
      <c r="H810" s="17" t="n"/>
      <c r="I810" s="18">
        <f>IF(OR(F810="",G810=""),"",G810-F810)</f>
        <v/>
      </c>
      <c r="J810" s="18">
        <f>IF(OR(F810="",G810=""),"",MAX(0,IF(H810&lt;&gt;"",H810,TODAY())-G810))</f>
        <v/>
      </c>
      <c r="K810" s="19" t="n"/>
      <c r="L810" s="19">
        <f>IF(J810="","",J810*IFERROR(INDEX(Equipamentos!$D$6:$D$405,MATCH($D810,Equipamentos!$A$6:$A$405,0)),0))</f>
        <v/>
      </c>
      <c r="M810" s="19" t="n"/>
      <c r="N810" s="16" t="n"/>
      <c r="O810" s="19" t="n"/>
      <c r="P810" s="19">
        <f>IF($A810="","",N(K810)+N(L810)+N(M810))</f>
        <v/>
      </c>
      <c r="Q810" s="19">
        <f>IF($A810="","",P810-N(O810))</f>
        <v/>
      </c>
      <c r="R810" s="16">
        <f>IF(OR($A810="",F810=""),"",IF(H810&lt;&gt;"",IF(Q810&gt;0,"DEVOLVIDO, A RECEBER","ENCERRADO"),IF(G810="","EM LOCAÇÃO",IF(TODAY()&gt;G810,"ATRASADO",IF(G810-TODAY()&lt;=3,"DEVOLVE EM 3 DIAS","EM LOCAÇÃO")))))</f>
        <v/>
      </c>
      <c r="S810" s="16" t="n"/>
    </row>
    <row r="811">
      <c r="A811" s="16" t="n"/>
      <c r="B811" s="16" t="n"/>
      <c r="C811" s="16" t="n"/>
      <c r="D811" s="16" t="n"/>
      <c r="E811" s="16">
        <f>IF($D811="","",IFERROR(INDEX(Equipamentos!$B$6:$B$405,MATCH($D811,Equipamentos!$A$6:$A$405,0)),"Código não cadastrado"))</f>
        <v/>
      </c>
      <c r="F811" s="17" t="n"/>
      <c r="G811" s="17" t="n"/>
      <c r="H811" s="17" t="n"/>
      <c r="I811" s="18">
        <f>IF(OR(F811="",G811=""),"",G811-F811)</f>
        <v/>
      </c>
      <c r="J811" s="18">
        <f>IF(OR(F811="",G811=""),"",MAX(0,IF(H811&lt;&gt;"",H811,TODAY())-G811))</f>
        <v/>
      </c>
      <c r="K811" s="19" t="n"/>
      <c r="L811" s="19">
        <f>IF(J811="","",J811*IFERROR(INDEX(Equipamentos!$D$6:$D$405,MATCH($D811,Equipamentos!$A$6:$A$405,0)),0))</f>
        <v/>
      </c>
      <c r="M811" s="19" t="n"/>
      <c r="N811" s="16" t="n"/>
      <c r="O811" s="19" t="n"/>
      <c r="P811" s="19">
        <f>IF($A811="","",N(K811)+N(L811)+N(M811))</f>
        <v/>
      </c>
      <c r="Q811" s="19">
        <f>IF($A811="","",P811-N(O811))</f>
        <v/>
      </c>
      <c r="R811" s="16">
        <f>IF(OR($A811="",F811=""),"",IF(H811&lt;&gt;"",IF(Q811&gt;0,"DEVOLVIDO, A RECEBER","ENCERRADO"),IF(G811="","EM LOCAÇÃO",IF(TODAY()&gt;G811,"ATRASADO",IF(G811-TODAY()&lt;=3,"DEVOLVE EM 3 DIAS","EM LOCAÇÃO")))))</f>
        <v/>
      </c>
      <c r="S811" s="16" t="n"/>
    </row>
    <row r="812">
      <c r="A812" s="16" t="n"/>
      <c r="B812" s="16" t="n"/>
      <c r="C812" s="16" t="n"/>
      <c r="D812" s="16" t="n"/>
      <c r="E812" s="16">
        <f>IF($D812="","",IFERROR(INDEX(Equipamentos!$B$6:$B$405,MATCH($D812,Equipamentos!$A$6:$A$405,0)),"Código não cadastrado"))</f>
        <v/>
      </c>
      <c r="F812" s="17" t="n"/>
      <c r="G812" s="17" t="n"/>
      <c r="H812" s="17" t="n"/>
      <c r="I812" s="18">
        <f>IF(OR(F812="",G812=""),"",G812-F812)</f>
        <v/>
      </c>
      <c r="J812" s="18">
        <f>IF(OR(F812="",G812=""),"",MAX(0,IF(H812&lt;&gt;"",H812,TODAY())-G812))</f>
        <v/>
      </c>
      <c r="K812" s="19" t="n"/>
      <c r="L812" s="19">
        <f>IF(J812="","",J812*IFERROR(INDEX(Equipamentos!$D$6:$D$405,MATCH($D812,Equipamentos!$A$6:$A$405,0)),0))</f>
        <v/>
      </c>
      <c r="M812" s="19" t="n"/>
      <c r="N812" s="16" t="n"/>
      <c r="O812" s="19" t="n"/>
      <c r="P812" s="19">
        <f>IF($A812="","",N(K812)+N(L812)+N(M812))</f>
        <v/>
      </c>
      <c r="Q812" s="19">
        <f>IF($A812="","",P812-N(O812))</f>
        <v/>
      </c>
      <c r="R812" s="16">
        <f>IF(OR($A812="",F812=""),"",IF(H812&lt;&gt;"",IF(Q812&gt;0,"DEVOLVIDO, A RECEBER","ENCERRADO"),IF(G812="","EM LOCAÇÃO",IF(TODAY()&gt;G812,"ATRASADO",IF(G812-TODAY()&lt;=3,"DEVOLVE EM 3 DIAS","EM LOCAÇÃO")))))</f>
        <v/>
      </c>
      <c r="S812" s="16" t="n"/>
    </row>
    <row r="813">
      <c r="A813" s="16" t="n"/>
      <c r="B813" s="16" t="n"/>
      <c r="C813" s="16" t="n"/>
      <c r="D813" s="16" t="n"/>
      <c r="E813" s="16">
        <f>IF($D813="","",IFERROR(INDEX(Equipamentos!$B$6:$B$405,MATCH($D813,Equipamentos!$A$6:$A$405,0)),"Código não cadastrado"))</f>
        <v/>
      </c>
      <c r="F813" s="17" t="n"/>
      <c r="G813" s="17" t="n"/>
      <c r="H813" s="17" t="n"/>
      <c r="I813" s="18">
        <f>IF(OR(F813="",G813=""),"",G813-F813)</f>
        <v/>
      </c>
      <c r="J813" s="18">
        <f>IF(OR(F813="",G813=""),"",MAX(0,IF(H813&lt;&gt;"",H813,TODAY())-G813))</f>
        <v/>
      </c>
      <c r="K813" s="19" t="n"/>
      <c r="L813" s="19">
        <f>IF(J813="","",J813*IFERROR(INDEX(Equipamentos!$D$6:$D$405,MATCH($D813,Equipamentos!$A$6:$A$405,0)),0))</f>
        <v/>
      </c>
      <c r="M813" s="19" t="n"/>
      <c r="N813" s="16" t="n"/>
      <c r="O813" s="19" t="n"/>
      <c r="P813" s="19">
        <f>IF($A813="","",N(K813)+N(L813)+N(M813))</f>
        <v/>
      </c>
      <c r="Q813" s="19">
        <f>IF($A813="","",P813-N(O813))</f>
        <v/>
      </c>
      <c r="R813" s="16">
        <f>IF(OR($A813="",F813=""),"",IF(H813&lt;&gt;"",IF(Q813&gt;0,"DEVOLVIDO, A RECEBER","ENCERRADO"),IF(G813="","EM LOCAÇÃO",IF(TODAY()&gt;G813,"ATRASADO",IF(G813-TODAY()&lt;=3,"DEVOLVE EM 3 DIAS","EM LOCAÇÃO")))))</f>
        <v/>
      </c>
      <c r="S813" s="16" t="n"/>
    </row>
    <row r="814">
      <c r="A814" s="16" t="n"/>
      <c r="B814" s="16" t="n"/>
      <c r="C814" s="16" t="n"/>
      <c r="D814" s="16" t="n"/>
      <c r="E814" s="16">
        <f>IF($D814="","",IFERROR(INDEX(Equipamentos!$B$6:$B$405,MATCH($D814,Equipamentos!$A$6:$A$405,0)),"Código não cadastrado"))</f>
        <v/>
      </c>
      <c r="F814" s="17" t="n"/>
      <c r="G814" s="17" t="n"/>
      <c r="H814" s="17" t="n"/>
      <c r="I814" s="18">
        <f>IF(OR(F814="",G814=""),"",G814-F814)</f>
        <v/>
      </c>
      <c r="J814" s="18">
        <f>IF(OR(F814="",G814=""),"",MAX(0,IF(H814&lt;&gt;"",H814,TODAY())-G814))</f>
        <v/>
      </c>
      <c r="K814" s="19" t="n"/>
      <c r="L814" s="19">
        <f>IF(J814="","",J814*IFERROR(INDEX(Equipamentos!$D$6:$D$405,MATCH($D814,Equipamentos!$A$6:$A$405,0)),0))</f>
        <v/>
      </c>
      <c r="M814" s="19" t="n"/>
      <c r="N814" s="16" t="n"/>
      <c r="O814" s="19" t="n"/>
      <c r="P814" s="19">
        <f>IF($A814="","",N(K814)+N(L814)+N(M814))</f>
        <v/>
      </c>
      <c r="Q814" s="19">
        <f>IF($A814="","",P814-N(O814))</f>
        <v/>
      </c>
      <c r="R814" s="16">
        <f>IF(OR($A814="",F814=""),"",IF(H814&lt;&gt;"",IF(Q814&gt;0,"DEVOLVIDO, A RECEBER","ENCERRADO"),IF(G814="","EM LOCAÇÃO",IF(TODAY()&gt;G814,"ATRASADO",IF(G814-TODAY()&lt;=3,"DEVOLVE EM 3 DIAS","EM LOCAÇÃO")))))</f>
        <v/>
      </c>
      <c r="S814" s="16" t="n"/>
    </row>
    <row r="815">
      <c r="A815" s="16" t="n"/>
      <c r="B815" s="16" t="n"/>
      <c r="C815" s="16" t="n"/>
      <c r="D815" s="16" t="n"/>
      <c r="E815" s="16">
        <f>IF($D815="","",IFERROR(INDEX(Equipamentos!$B$6:$B$405,MATCH($D815,Equipamentos!$A$6:$A$405,0)),"Código não cadastrado"))</f>
        <v/>
      </c>
      <c r="F815" s="17" t="n"/>
      <c r="G815" s="17" t="n"/>
      <c r="H815" s="17" t="n"/>
      <c r="I815" s="18">
        <f>IF(OR(F815="",G815=""),"",G815-F815)</f>
        <v/>
      </c>
      <c r="J815" s="18">
        <f>IF(OR(F815="",G815=""),"",MAX(0,IF(H815&lt;&gt;"",H815,TODAY())-G815))</f>
        <v/>
      </c>
      <c r="K815" s="19" t="n"/>
      <c r="L815" s="19">
        <f>IF(J815="","",J815*IFERROR(INDEX(Equipamentos!$D$6:$D$405,MATCH($D815,Equipamentos!$A$6:$A$405,0)),0))</f>
        <v/>
      </c>
      <c r="M815" s="19" t="n"/>
      <c r="N815" s="16" t="n"/>
      <c r="O815" s="19" t="n"/>
      <c r="P815" s="19">
        <f>IF($A815="","",N(K815)+N(L815)+N(M815))</f>
        <v/>
      </c>
      <c r="Q815" s="19">
        <f>IF($A815="","",P815-N(O815))</f>
        <v/>
      </c>
      <c r="R815" s="16">
        <f>IF(OR($A815="",F815=""),"",IF(H815&lt;&gt;"",IF(Q815&gt;0,"DEVOLVIDO, A RECEBER","ENCERRADO"),IF(G815="","EM LOCAÇÃO",IF(TODAY()&gt;G815,"ATRASADO",IF(G815-TODAY()&lt;=3,"DEVOLVE EM 3 DIAS","EM LOCAÇÃO")))))</f>
        <v/>
      </c>
      <c r="S815" s="16" t="n"/>
    </row>
    <row r="816">
      <c r="A816" s="16" t="n"/>
      <c r="B816" s="16" t="n"/>
      <c r="C816" s="16" t="n"/>
      <c r="D816" s="16" t="n"/>
      <c r="E816" s="16">
        <f>IF($D816="","",IFERROR(INDEX(Equipamentos!$B$6:$B$405,MATCH($D816,Equipamentos!$A$6:$A$405,0)),"Código não cadastrado"))</f>
        <v/>
      </c>
      <c r="F816" s="17" t="n"/>
      <c r="G816" s="17" t="n"/>
      <c r="H816" s="17" t="n"/>
      <c r="I816" s="18">
        <f>IF(OR(F816="",G816=""),"",G816-F816)</f>
        <v/>
      </c>
      <c r="J816" s="18">
        <f>IF(OR(F816="",G816=""),"",MAX(0,IF(H816&lt;&gt;"",H816,TODAY())-G816))</f>
        <v/>
      </c>
      <c r="K816" s="19" t="n"/>
      <c r="L816" s="19">
        <f>IF(J816="","",J816*IFERROR(INDEX(Equipamentos!$D$6:$D$405,MATCH($D816,Equipamentos!$A$6:$A$405,0)),0))</f>
        <v/>
      </c>
      <c r="M816" s="19" t="n"/>
      <c r="N816" s="16" t="n"/>
      <c r="O816" s="19" t="n"/>
      <c r="P816" s="19">
        <f>IF($A816="","",N(K816)+N(L816)+N(M816))</f>
        <v/>
      </c>
      <c r="Q816" s="19">
        <f>IF($A816="","",P816-N(O816))</f>
        <v/>
      </c>
      <c r="R816" s="16">
        <f>IF(OR($A816="",F816=""),"",IF(H816&lt;&gt;"",IF(Q816&gt;0,"DEVOLVIDO, A RECEBER","ENCERRADO"),IF(G816="","EM LOCAÇÃO",IF(TODAY()&gt;G816,"ATRASADO",IF(G816-TODAY()&lt;=3,"DEVOLVE EM 3 DIAS","EM LOCAÇÃO")))))</f>
        <v/>
      </c>
      <c r="S816" s="16" t="n"/>
    </row>
    <row r="817">
      <c r="A817" s="16" t="n"/>
      <c r="B817" s="16" t="n"/>
      <c r="C817" s="16" t="n"/>
      <c r="D817" s="16" t="n"/>
      <c r="E817" s="16">
        <f>IF($D817="","",IFERROR(INDEX(Equipamentos!$B$6:$B$405,MATCH($D817,Equipamentos!$A$6:$A$405,0)),"Código não cadastrado"))</f>
        <v/>
      </c>
      <c r="F817" s="17" t="n"/>
      <c r="G817" s="17" t="n"/>
      <c r="H817" s="17" t="n"/>
      <c r="I817" s="18">
        <f>IF(OR(F817="",G817=""),"",G817-F817)</f>
        <v/>
      </c>
      <c r="J817" s="18">
        <f>IF(OR(F817="",G817=""),"",MAX(0,IF(H817&lt;&gt;"",H817,TODAY())-G817))</f>
        <v/>
      </c>
      <c r="K817" s="19" t="n"/>
      <c r="L817" s="19">
        <f>IF(J817="","",J817*IFERROR(INDEX(Equipamentos!$D$6:$D$405,MATCH($D817,Equipamentos!$A$6:$A$405,0)),0))</f>
        <v/>
      </c>
      <c r="M817" s="19" t="n"/>
      <c r="N817" s="16" t="n"/>
      <c r="O817" s="19" t="n"/>
      <c r="P817" s="19">
        <f>IF($A817="","",N(K817)+N(L817)+N(M817))</f>
        <v/>
      </c>
      <c r="Q817" s="19">
        <f>IF($A817="","",P817-N(O817))</f>
        <v/>
      </c>
      <c r="R817" s="16">
        <f>IF(OR($A817="",F817=""),"",IF(H817&lt;&gt;"",IF(Q817&gt;0,"DEVOLVIDO, A RECEBER","ENCERRADO"),IF(G817="","EM LOCAÇÃO",IF(TODAY()&gt;G817,"ATRASADO",IF(G817-TODAY()&lt;=3,"DEVOLVE EM 3 DIAS","EM LOCAÇÃO")))))</f>
        <v/>
      </c>
      <c r="S817" s="16" t="n"/>
    </row>
    <row r="818">
      <c r="A818" s="16" t="n"/>
      <c r="B818" s="16" t="n"/>
      <c r="C818" s="16" t="n"/>
      <c r="D818" s="16" t="n"/>
      <c r="E818" s="16">
        <f>IF($D818="","",IFERROR(INDEX(Equipamentos!$B$6:$B$405,MATCH($D818,Equipamentos!$A$6:$A$405,0)),"Código não cadastrado"))</f>
        <v/>
      </c>
      <c r="F818" s="17" t="n"/>
      <c r="G818" s="17" t="n"/>
      <c r="H818" s="17" t="n"/>
      <c r="I818" s="18">
        <f>IF(OR(F818="",G818=""),"",G818-F818)</f>
        <v/>
      </c>
      <c r="J818" s="18">
        <f>IF(OR(F818="",G818=""),"",MAX(0,IF(H818&lt;&gt;"",H818,TODAY())-G818))</f>
        <v/>
      </c>
      <c r="K818" s="19" t="n"/>
      <c r="L818" s="19">
        <f>IF(J818="","",J818*IFERROR(INDEX(Equipamentos!$D$6:$D$405,MATCH($D818,Equipamentos!$A$6:$A$405,0)),0))</f>
        <v/>
      </c>
      <c r="M818" s="19" t="n"/>
      <c r="N818" s="16" t="n"/>
      <c r="O818" s="19" t="n"/>
      <c r="P818" s="19">
        <f>IF($A818="","",N(K818)+N(L818)+N(M818))</f>
        <v/>
      </c>
      <c r="Q818" s="19">
        <f>IF($A818="","",P818-N(O818))</f>
        <v/>
      </c>
      <c r="R818" s="16">
        <f>IF(OR($A818="",F818=""),"",IF(H818&lt;&gt;"",IF(Q818&gt;0,"DEVOLVIDO, A RECEBER","ENCERRADO"),IF(G818="","EM LOCAÇÃO",IF(TODAY()&gt;G818,"ATRASADO",IF(G818-TODAY()&lt;=3,"DEVOLVE EM 3 DIAS","EM LOCAÇÃO")))))</f>
        <v/>
      </c>
      <c r="S818" s="16" t="n"/>
    </row>
    <row r="819">
      <c r="A819" s="16" t="n"/>
      <c r="B819" s="16" t="n"/>
      <c r="C819" s="16" t="n"/>
      <c r="D819" s="16" t="n"/>
      <c r="E819" s="16">
        <f>IF($D819="","",IFERROR(INDEX(Equipamentos!$B$6:$B$405,MATCH($D819,Equipamentos!$A$6:$A$405,0)),"Código não cadastrado"))</f>
        <v/>
      </c>
      <c r="F819" s="17" t="n"/>
      <c r="G819" s="17" t="n"/>
      <c r="H819" s="17" t="n"/>
      <c r="I819" s="18">
        <f>IF(OR(F819="",G819=""),"",G819-F819)</f>
        <v/>
      </c>
      <c r="J819" s="18">
        <f>IF(OR(F819="",G819=""),"",MAX(0,IF(H819&lt;&gt;"",H819,TODAY())-G819))</f>
        <v/>
      </c>
      <c r="K819" s="19" t="n"/>
      <c r="L819" s="19">
        <f>IF(J819="","",J819*IFERROR(INDEX(Equipamentos!$D$6:$D$405,MATCH($D819,Equipamentos!$A$6:$A$405,0)),0))</f>
        <v/>
      </c>
      <c r="M819" s="19" t="n"/>
      <c r="N819" s="16" t="n"/>
      <c r="O819" s="19" t="n"/>
      <c r="P819" s="19">
        <f>IF($A819="","",N(K819)+N(L819)+N(M819))</f>
        <v/>
      </c>
      <c r="Q819" s="19">
        <f>IF($A819="","",P819-N(O819))</f>
        <v/>
      </c>
      <c r="R819" s="16">
        <f>IF(OR($A819="",F819=""),"",IF(H819&lt;&gt;"",IF(Q819&gt;0,"DEVOLVIDO, A RECEBER","ENCERRADO"),IF(G819="","EM LOCAÇÃO",IF(TODAY()&gt;G819,"ATRASADO",IF(G819-TODAY()&lt;=3,"DEVOLVE EM 3 DIAS","EM LOCAÇÃO")))))</f>
        <v/>
      </c>
      <c r="S819" s="16" t="n"/>
    </row>
    <row r="820">
      <c r="A820" s="16" t="n"/>
      <c r="B820" s="16" t="n"/>
      <c r="C820" s="16" t="n"/>
      <c r="D820" s="16" t="n"/>
      <c r="E820" s="16">
        <f>IF($D820="","",IFERROR(INDEX(Equipamentos!$B$6:$B$405,MATCH($D820,Equipamentos!$A$6:$A$405,0)),"Código não cadastrado"))</f>
        <v/>
      </c>
      <c r="F820" s="17" t="n"/>
      <c r="G820" s="17" t="n"/>
      <c r="H820" s="17" t="n"/>
      <c r="I820" s="18">
        <f>IF(OR(F820="",G820=""),"",G820-F820)</f>
        <v/>
      </c>
      <c r="J820" s="18">
        <f>IF(OR(F820="",G820=""),"",MAX(0,IF(H820&lt;&gt;"",H820,TODAY())-G820))</f>
        <v/>
      </c>
      <c r="K820" s="19" t="n"/>
      <c r="L820" s="19">
        <f>IF(J820="","",J820*IFERROR(INDEX(Equipamentos!$D$6:$D$405,MATCH($D820,Equipamentos!$A$6:$A$405,0)),0))</f>
        <v/>
      </c>
      <c r="M820" s="19" t="n"/>
      <c r="N820" s="16" t="n"/>
      <c r="O820" s="19" t="n"/>
      <c r="P820" s="19">
        <f>IF($A820="","",N(K820)+N(L820)+N(M820))</f>
        <v/>
      </c>
      <c r="Q820" s="19">
        <f>IF($A820="","",P820-N(O820))</f>
        <v/>
      </c>
      <c r="R820" s="16">
        <f>IF(OR($A820="",F820=""),"",IF(H820&lt;&gt;"",IF(Q820&gt;0,"DEVOLVIDO, A RECEBER","ENCERRADO"),IF(G820="","EM LOCAÇÃO",IF(TODAY()&gt;G820,"ATRASADO",IF(G820-TODAY()&lt;=3,"DEVOLVE EM 3 DIAS","EM LOCAÇÃO")))))</f>
        <v/>
      </c>
      <c r="S820" s="16" t="n"/>
    </row>
    <row r="821">
      <c r="A821" s="16" t="n"/>
      <c r="B821" s="16" t="n"/>
      <c r="C821" s="16" t="n"/>
      <c r="D821" s="16" t="n"/>
      <c r="E821" s="16">
        <f>IF($D821="","",IFERROR(INDEX(Equipamentos!$B$6:$B$405,MATCH($D821,Equipamentos!$A$6:$A$405,0)),"Código não cadastrado"))</f>
        <v/>
      </c>
      <c r="F821" s="17" t="n"/>
      <c r="G821" s="17" t="n"/>
      <c r="H821" s="17" t="n"/>
      <c r="I821" s="18">
        <f>IF(OR(F821="",G821=""),"",G821-F821)</f>
        <v/>
      </c>
      <c r="J821" s="18">
        <f>IF(OR(F821="",G821=""),"",MAX(0,IF(H821&lt;&gt;"",H821,TODAY())-G821))</f>
        <v/>
      </c>
      <c r="K821" s="19" t="n"/>
      <c r="L821" s="19">
        <f>IF(J821="","",J821*IFERROR(INDEX(Equipamentos!$D$6:$D$405,MATCH($D821,Equipamentos!$A$6:$A$405,0)),0))</f>
        <v/>
      </c>
      <c r="M821" s="19" t="n"/>
      <c r="N821" s="16" t="n"/>
      <c r="O821" s="19" t="n"/>
      <c r="P821" s="19">
        <f>IF($A821="","",N(K821)+N(L821)+N(M821))</f>
        <v/>
      </c>
      <c r="Q821" s="19">
        <f>IF($A821="","",P821-N(O821))</f>
        <v/>
      </c>
      <c r="R821" s="16">
        <f>IF(OR($A821="",F821=""),"",IF(H821&lt;&gt;"",IF(Q821&gt;0,"DEVOLVIDO, A RECEBER","ENCERRADO"),IF(G821="","EM LOCAÇÃO",IF(TODAY()&gt;G821,"ATRASADO",IF(G821-TODAY()&lt;=3,"DEVOLVE EM 3 DIAS","EM LOCAÇÃO")))))</f>
        <v/>
      </c>
      <c r="S821" s="16" t="n"/>
    </row>
    <row r="822">
      <c r="A822" s="16" t="n"/>
      <c r="B822" s="16" t="n"/>
      <c r="C822" s="16" t="n"/>
      <c r="D822" s="16" t="n"/>
      <c r="E822" s="16">
        <f>IF($D822="","",IFERROR(INDEX(Equipamentos!$B$6:$B$405,MATCH($D822,Equipamentos!$A$6:$A$405,0)),"Código não cadastrado"))</f>
        <v/>
      </c>
      <c r="F822" s="17" t="n"/>
      <c r="G822" s="17" t="n"/>
      <c r="H822" s="17" t="n"/>
      <c r="I822" s="18">
        <f>IF(OR(F822="",G822=""),"",G822-F822)</f>
        <v/>
      </c>
      <c r="J822" s="18">
        <f>IF(OR(F822="",G822=""),"",MAX(0,IF(H822&lt;&gt;"",H822,TODAY())-G822))</f>
        <v/>
      </c>
      <c r="K822" s="19" t="n"/>
      <c r="L822" s="19">
        <f>IF(J822="","",J822*IFERROR(INDEX(Equipamentos!$D$6:$D$405,MATCH($D822,Equipamentos!$A$6:$A$405,0)),0))</f>
        <v/>
      </c>
      <c r="M822" s="19" t="n"/>
      <c r="N822" s="16" t="n"/>
      <c r="O822" s="19" t="n"/>
      <c r="P822" s="19">
        <f>IF($A822="","",N(K822)+N(L822)+N(M822))</f>
        <v/>
      </c>
      <c r="Q822" s="19">
        <f>IF($A822="","",P822-N(O822))</f>
        <v/>
      </c>
      <c r="R822" s="16">
        <f>IF(OR($A822="",F822=""),"",IF(H822&lt;&gt;"",IF(Q822&gt;0,"DEVOLVIDO, A RECEBER","ENCERRADO"),IF(G822="","EM LOCAÇÃO",IF(TODAY()&gt;G822,"ATRASADO",IF(G822-TODAY()&lt;=3,"DEVOLVE EM 3 DIAS","EM LOCAÇÃO")))))</f>
        <v/>
      </c>
      <c r="S822" s="16" t="n"/>
    </row>
    <row r="823">
      <c r="A823" s="16" t="n"/>
      <c r="B823" s="16" t="n"/>
      <c r="C823" s="16" t="n"/>
      <c r="D823" s="16" t="n"/>
      <c r="E823" s="16">
        <f>IF($D823="","",IFERROR(INDEX(Equipamentos!$B$6:$B$405,MATCH($D823,Equipamentos!$A$6:$A$405,0)),"Código não cadastrado"))</f>
        <v/>
      </c>
      <c r="F823" s="17" t="n"/>
      <c r="G823" s="17" t="n"/>
      <c r="H823" s="17" t="n"/>
      <c r="I823" s="18">
        <f>IF(OR(F823="",G823=""),"",G823-F823)</f>
        <v/>
      </c>
      <c r="J823" s="18">
        <f>IF(OR(F823="",G823=""),"",MAX(0,IF(H823&lt;&gt;"",H823,TODAY())-G823))</f>
        <v/>
      </c>
      <c r="K823" s="19" t="n"/>
      <c r="L823" s="19">
        <f>IF(J823="","",J823*IFERROR(INDEX(Equipamentos!$D$6:$D$405,MATCH($D823,Equipamentos!$A$6:$A$405,0)),0))</f>
        <v/>
      </c>
      <c r="M823" s="19" t="n"/>
      <c r="N823" s="16" t="n"/>
      <c r="O823" s="19" t="n"/>
      <c r="P823" s="19">
        <f>IF($A823="","",N(K823)+N(L823)+N(M823))</f>
        <v/>
      </c>
      <c r="Q823" s="19">
        <f>IF($A823="","",P823-N(O823))</f>
        <v/>
      </c>
      <c r="R823" s="16">
        <f>IF(OR($A823="",F823=""),"",IF(H823&lt;&gt;"",IF(Q823&gt;0,"DEVOLVIDO, A RECEBER","ENCERRADO"),IF(G823="","EM LOCAÇÃO",IF(TODAY()&gt;G823,"ATRASADO",IF(G823-TODAY()&lt;=3,"DEVOLVE EM 3 DIAS","EM LOCAÇÃO")))))</f>
        <v/>
      </c>
      <c r="S823" s="16" t="n"/>
    </row>
    <row r="824">
      <c r="A824" s="16" t="n"/>
      <c r="B824" s="16" t="n"/>
      <c r="C824" s="16" t="n"/>
      <c r="D824" s="16" t="n"/>
      <c r="E824" s="16">
        <f>IF($D824="","",IFERROR(INDEX(Equipamentos!$B$6:$B$405,MATCH($D824,Equipamentos!$A$6:$A$405,0)),"Código não cadastrado"))</f>
        <v/>
      </c>
      <c r="F824" s="17" t="n"/>
      <c r="G824" s="17" t="n"/>
      <c r="H824" s="17" t="n"/>
      <c r="I824" s="18">
        <f>IF(OR(F824="",G824=""),"",G824-F824)</f>
        <v/>
      </c>
      <c r="J824" s="18">
        <f>IF(OR(F824="",G824=""),"",MAX(0,IF(H824&lt;&gt;"",H824,TODAY())-G824))</f>
        <v/>
      </c>
      <c r="K824" s="19" t="n"/>
      <c r="L824" s="19">
        <f>IF(J824="","",J824*IFERROR(INDEX(Equipamentos!$D$6:$D$405,MATCH($D824,Equipamentos!$A$6:$A$405,0)),0))</f>
        <v/>
      </c>
      <c r="M824" s="19" t="n"/>
      <c r="N824" s="16" t="n"/>
      <c r="O824" s="19" t="n"/>
      <c r="P824" s="19">
        <f>IF($A824="","",N(K824)+N(L824)+N(M824))</f>
        <v/>
      </c>
      <c r="Q824" s="19">
        <f>IF($A824="","",P824-N(O824))</f>
        <v/>
      </c>
      <c r="R824" s="16">
        <f>IF(OR($A824="",F824=""),"",IF(H824&lt;&gt;"",IF(Q824&gt;0,"DEVOLVIDO, A RECEBER","ENCERRADO"),IF(G824="","EM LOCAÇÃO",IF(TODAY()&gt;G824,"ATRASADO",IF(G824-TODAY()&lt;=3,"DEVOLVE EM 3 DIAS","EM LOCAÇÃO")))))</f>
        <v/>
      </c>
      <c r="S824" s="16" t="n"/>
    </row>
    <row r="825">
      <c r="A825" s="16" t="n"/>
      <c r="B825" s="16" t="n"/>
      <c r="C825" s="16" t="n"/>
      <c r="D825" s="16" t="n"/>
      <c r="E825" s="16">
        <f>IF($D825="","",IFERROR(INDEX(Equipamentos!$B$6:$B$405,MATCH($D825,Equipamentos!$A$6:$A$405,0)),"Código não cadastrado"))</f>
        <v/>
      </c>
      <c r="F825" s="17" t="n"/>
      <c r="G825" s="17" t="n"/>
      <c r="H825" s="17" t="n"/>
      <c r="I825" s="18">
        <f>IF(OR(F825="",G825=""),"",G825-F825)</f>
        <v/>
      </c>
      <c r="J825" s="18">
        <f>IF(OR(F825="",G825=""),"",MAX(0,IF(H825&lt;&gt;"",H825,TODAY())-G825))</f>
        <v/>
      </c>
      <c r="K825" s="19" t="n"/>
      <c r="L825" s="19">
        <f>IF(J825="","",J825*IFERROR(INDEX(Equipamentos!$D$6:$D$405,MATCH($D825,Equipamentos!$A$6:$A$405,0)),0))</f>
        <v/>
      </c>
      <c r="M825" s="19" t="n"/>
      <c r="N825" s="16" t="n"/>
      <c r="O825" s="19" t="n"/>
      <c r="P825" s="19">
        <f>IF($A825="","",N(K825)+N(L825)+N(M825))</f>
        <v/>
      </c>
      <c r="Q825" s="19">
        <f>IF($A825="","",P825-N(O825))</f>
        <v/>
      </c>
      <c r="R825" s="16">
        <f>IF(OR($A825="",F825=""),"",IF(H825&lt;&gt;"",IF(Q825&gt;0,"DEVOLVIDO, A RECEBER","ENCERRADO"),IF(G825="","EM LOCAÇÃO",IF(TODAY()&gt;G825,"ATRASADO",IF(G825-TODAY()&lt;=3,"DEVOLVE EM 3 DIAS","EM LOCAÇÃO")))))</f>
        <v/>
      </c>
      <c r="S825" s="16" t="n"/>
    </row>
    <row r="826">
      <c r="A826" s="16" t="n"/>
      <c r="B826" s="16" t="n"/>
      <c r="C826" s="16" t="n"/>
      <c r="D826" s="16" t="n"/>
      <c r="E826" s="16">
        <f>IF($D826="","",IFERROR(INDEX(Equipamentos!$B$6:$B$405,MATCH($D826,Equipamentos!$A$6:$A$405,0)),"Código não cadastrado"))</f>
        <v/>
      </c>
      <c r="F826" s="17" t="n"/>
      <c r="G826" s="17" t="n"/>
      <c r="H826" s="17" t="n"/>
      <c r="I826" s="18">
        <f>IF(OR(F826="",G826=""),"",G826-F826)</f>
        <v/>
      </c>
      <c r="J826" s="18">
        <f>IF(OR(F826="",G826=""),"",MAX(0,IF(H826&lt;&gt;"",H826,TODAY())-G826))</f>
        <v/>
      </c>
      <c r="K826" s="19" t="n"/>
      <c r="L826" s="19">
        <f>IF(J826="","",J826*IFERROR(INDEX(Equipamentos!$D$6:$D$405,MATCH($D826,Equipamentos!$A$6:$A$405,0)),0))</f>
        <v/>
      </c>
      <c r="M826" s="19" t="n"/>
      <c r="N826" s="16" t="n"/>
      <c r="O826" s="19" t="n"/>
      <c r="P826" s="19">
        <f>IF($A826="","",N(K826)+N(L826)+N(M826))</f>
        <v/>
      </c>
      <c r="Q826" s="19">
        <f>IF($A826="","",P826-N(O826))</f>
        <v/>
      </c>
      <c r="R826" s="16">
        <f>IF(OR($A826="",F826=""),"",IF(H826&lt;&gt;"",IF(Q826&gt;0,"DEVOLVIDO, A RECEBER","ENCERRADO"),IF(G826="","EM LOCAÇÃO",IF(TODAY()&gt;G826,"ATRASADO",IF(G826-TODAY()&lt;=3,"DEVOLVE EM 3 DIAS","EM LOCAÇÃO")))))</f>
        <v/>
      </c>
      <c r="S826" s="16" t="n"/>
    </row>
    <row r="827">
      <c r="A827" s="16" t="n"/>
      <c r="B827" s="16" t="n"/>
      <c r="C827" s="16" t="n"/>
      <c r="D827" s="16" t="n"/>
      <c r="E827" s="16">
        <f>IF($D827="","",IFERROR(INDEX(Equipamentos!$B$6:$B$405,MATCH($D827,Equipamentos!$A$6:$A$405,0)),"Código não cadastrado"))</f>
        <v/>
      </c>
      <c r="F827" s="17" t="n"/>
      <c r="G827" s="17" t="n"/>
      <c r="H827" s="17" t="n"/>
      <c r="I827" s="18">
        <f>IF(OR(F827="",G827=""),"",G827-F827)</f>
        <v/>
      </c>
      <c r="J827" s="18">
        <f>IF(OR(F827="",G827=""),"",MAX(0,IF(H827&lt;&gt;"",H827,TODAY())-G827))</f>
        <v/>
      </c>
      <c r="K827" s="19" t="n"/>
      <c r="L827" s="19">
        <f>IF(J827="","",J827*IFERROR(INDEX(Equipamentos!$D$6:$D$405,MATCH($D827,Equipamentos!$A$6:$A$405,0)),0))</f>
        <v/>
      </c>
      <c r="M827" s="19" t="n"/>
      <c r="N827" s="16" t="n"/>
      <c r="O827" s="19" t="n"/>
      <c r="P827" s="19">
        <f>IF($A827="","",N(K827)+N(L827)+N(M827))</f>
        <v/>
      </c>
      <c r="Q827" s="19">
        <f>IF($A827="","",P827-N(O827))</f>
        <v/>
      </c>
      <c r="R827" s="16">
        <f>IF(OR($A827="",F827=""),"",IF(H827&lt;&gt;"",IF(Q827&gt;0,"DEVOLVIDO, A RECEBER","ENCERRADO"),IF(G827="","EM LOCAÇÃO",IF(TODAY()&gt;G827,"ATRASADO",IF(G827-TODAY()&lt;=3,"DEVOLVE EM 3 DIAS","EM LOCAÇÃO")))))</f>
        <v/>
      </c>
      <c r="S827" s="16" t="n"/>
    </row>
    <row r="828">
      <c r="A828" s="16" t="n"/>
      <c r="B828" s="16" t="n"/>
      <c r="C828" s="16" t="n"/>
      <c r="D828" s="16" t="n"/>
      <c r="E828" s="16">
        <f>IF($D828="","",IFERROR(INDEX(Equipamentos!$B$6:$B$405,MATCH($D828,Equipamentos!$A$6:$A$405,0)),"Código não cadastrado"))</f>
        <v/>
      </c>
      <c r="F828" s="17" t="n"/>
      <c r="G828" s="17" t="n"/>
      <c r="H828" s="17" t="n"/>
      <c r="I828" s="18">
        <f>IF(OR(F828="",G828=""),"",G828-F828)</f>
        <v/>
      </c>
      <c r="J828" s="18">
        <f>IF(OR(F828="",G828=""),"",MAX(0,IF(H828&lt;&gt;"",H828,TODAY())-G828))</f>
        <v/>
      </c>
      <c r="K828" s="19" t="n"/>
      <c r="L828" s="19">
        <f>IF(J828="","",J828*IFERROR(INDEX(Equipamentos!$D$6:$D$405,MATCH($D828,Equipamentos!$A$6:$A$405,0)),0))</f>
        <v/>
      </c>
      <c r="M828" s="19" t="n"/>
      <c r="N828" s="16" t="n"/>
      <c r="O828" s="19" t="n"/>
      <c r="P828" s="19">
        <f>IF($A828="","",N(K828)+N(L828)+N(M828))</f>
        <v/>
      </c>
      <c r="Q828" s="19">
        <f>IF($A828="","",P828-N(O828))</f>
        <v/>
      </c>
      <c r="R828" s="16">
        <f>IF(OR($A828="",F828=""),"",IF(H828&lt;&gt;"",IF(Q828&gt;0,"DEVOLVIDO, A RECEBER","ENCERRADO"),IF(G828="","EM LOCAÇÃO",IF(TODAY()&gt;G828,"ATRASADO",IF(G828-TODAY()&lt;=3,"DEVOLVE EM 3 DIAS","EM LOCAÇÃO")))))</f>
        <v/>
      </c>
      <c r="S828" s="16" t="n"/>
    </row>
    <row r="829">
      <c r="A829" s="16" t="n"/>
      <c r="B829" s="16" t="n"/>
      <c r="C829" s="16" t="n"/>
      <c r="D829" s="16" t="n"/>
      <c r="E829" s="16">
        <f>IF($D829="","",IFERROR(INDEX(Equipamentos!$B$6:$B$405,MATCH($D829,Equipamentos!$A$6:$A$405,0)),"Código não cadastrado"))</f>
        <v/>
      </c>
      <c r="F829" s="17" t="n"/>
      <c r="G829" s="17" t="n"/>
      <c r="H829" s="17" t="n"/>
      <c r="I829" s="18">
        <f>IF(OR(F829="",G829=""),"",G829-F829)</f>
        <v/>
      </c>
      <c r="J829" s="18">
        <f>IF(OR(F829="",G829=""),"",MAX(0,IF(H829&lt;&gt;"",H829,TODAY())-G829))</f>
        <v/>
      </c>
      <c r="K829" s="19" t="n"/>
      <c r="L829" s="19">
        <f>IF(J829="","",J829*IFERROR(INDEX(Equipamentos!$D$6:$D$405,MATCH($D829,Equipamentos!$A$6:$A$405,0)),0))</f>
        <v/>
      </c>
      <c r="M829" s="19" t="n"/>
      <c r="N829" s="16" t="n"/>
      <c r="O829" s="19" t="n"/>
      <c r="P829" s="19">
        <f>IF($A829="","",N(K829)+N(L829)+N(M829))</f>
        <v/>
      </c>
      <c r="Q829" s="19">
        <f>IF($A829="","",P829-N(O829))</f>
        <v/>
      </c>
      <c r="R829" s="16">
        <f>IF(OR($A829="",F829=""),"",IF(H829&lt;&gt;"",IF(Q829&gt;0,"DEVOLVIDO, A RECEBER","ENCERRADO"),IF(G829="","EM LOCAÇÃO",IF(TODAY()&gt;G829,"ATRASADO",IF(G829-TODAY()&lt;=3,"DEVOLVE EM 3 DIAS","EM LOCAÇÃO")))))</f>
        <v/>
      </c>
      <c r="S829" s="16" t="n"/>
    </row>
    <row r="830">
      <c r="A830" s="16" t="n"/>
      <c r="B830" s="16" t="n"/>
      <c r="C830" s="16" t="n"/>
      <c r="D830" s="16" t="n"/>
      <c r="E830" s="16">
        <f>IF($D830="","",IFERROR(INDEX(Equipamentos!$B$6:$B$405,MATCH($D830,Equipamentos!$A$6:$A$405,0)),"Código não cadastrado"))</f>
        <v/>
      </c>
      <c r="F830" s="17" t="n"/>
      <c r="G830" s="17" t="n"/>
      <c r="H830" s="17" t="n"/>
      <c r="I830" s="18">
        <f>IF(OR(F830="",G830=""),"",G830-F830)</f>
        <v/>
      </c>
      <c r="J830" s="18">
        <f>IF(OR(F830="",G830=""),"",MAX(0,IF(H830&lt;&gt;"",H830,TODAY())-G830))</f>
        <v/>
      </c>
      <c r="K830" s="19" t="n"/>
      <c r="L830" s="19">
        <f>IF(J830="","",J830*IFERROR(INDEX(Equipamentos!$D$6:$D$405,MATCH($D830,Equipamentos!$A$6:$A$405,0)),0))</f>
        <v/>
      </c>
      <c r="M830" s="19" t="n"/>
      <c r="N830" s="16" t="n"/>
      <c r="O830" s="19" t="n"/>
      <c r="P830" s="19">
        <f>IF($A830="","",N(K830)+N(L830)+N(M830))</f>
        <v/>
      </c>
      <c r="Q830" s="19">
        <f>IF($A830="","",P830-N(O830))</f>
        <v/>
      </c>
      <c r="R830" s="16">
        <f>IF(OR($A830="",F830=""),"",IF(H830&lt;&gt;"",IF(Q830&gt;0,"DEVOLVIDO, A RECEBER","ENCERRADO"),IF(G830="","EM LOCAÇÃO",IF(TODAY()&gt;G830,"ATRASADO",IF(G830-TODAY()&lt;=3,"DEVOLVE EM 3 DIAS","EM LOCAÇÃO")))))</f>
        <v/>
      </c>
      <c r="S830" s="16" t="n"/>
    </row>
    <row r="831">
      <c r="A831" s="16" t="n"/>
      <c r="B831" s="16" t="n"/>
      <c r="C831" s="16" t="n"/>
      <c r="D831" s="16" t="n"/>
      <c r="E831" s="16">
        <f>IF($D831="","",IFERROR(INDEX(Equipamentos!$B$6:$B$405,MATCH($D831,Equipamentos!$A$6:$A$405,0)),"Código não cadastrado"))</f>
        <v/>
      </c>
      <c r="F831" s="17" t="n"/>
      <c r="G831" s="17" t="n"/>
      <c r="H831" s="17" t="n"/>
      <c r="I831" s="18">
        <f>IF(OR(F831="",G831=""),"",G831-F831)</f>
        <v/>
      </c>
      <c r="J831" s="18">
        <f>IF(OR(F831="",G831=""),"",MAX(0,IF(H831&lt;&gt;"",H831,TODAY())-G831))</f>
        <v/>
      </c>
      <c r="K831" s="19" t="n"/>
      <c r="L831" s="19">
        <f>IF(J831="","",J831*IFERROR(INDEX(Equipamentos!$D$6:$D$405,MATCH($D831,Equipamentos!$A$6:$A$405,0)),0))</f>
        <v/>
      </c>
      <c r="M831" s="19" t="n"/>
      <c r="N831" s="16" t="n"/>
      <c r="O831" s="19" t="n"/>
      <c r="P831" s="19">
        <f>IF($A831="","",N(K831)+N(L831)+N(M831))</f>
        <v/>
      </c>
      <c r="Q831" s="19">
        <f>IF($A831="","",P831-N(O831))</f>
        <v/>
      </c>
      <c r="R831" s="16">
        <f>IF(OR($A831="",F831=""),"",IF(H831&lt;&gt;"",IF(Q831&gt;0,"DEVOLVIDO, A RECEBER","ENCERRADO"),IF(G831="","EM LOCAÇÃO",IF(TODAY()&gt;G831,"ATRASADO",IF(G831-TODAY()&lt;=3,"DEVOLVE EM 3 DIAS","EM LOCAÇÃO")))))</f>
        <v/>
      </c>
      <c r="S831" s="16" t="n"/>
    </row>
    <row r="832">
      <c r="A832" s="16" t="n"/>
      <c r="B832" s="16" t="n"/>
      <c r="C832" s="16" t="n"/>
      <c r="D832" s="16" t="n"/>
      <c r="E832" s="16">
        <f>IF($D832="","",IFERROR(INDEX(Equipamentos!$B$6:$B$405,MATCH($D832,Equipamentos!$A$6:$A$405,0)),"Código não cadastrado"))</f>
        <v/>
      </c>
      <c r="F832" s="17" t="n"/>
      <c r="G832" s="17" t="n"/>
      <c r="H832" s="17" t="n"/>
      <c r="I832" s="18">
        <f>IF(OR(F832="",G832=""),"",G832-F832)</f>
        <v/>
      </c>
      <c r="J832" s="18">
        <f>IF(OR(F832="",G832=""),"",MAX(0,IF(H832&lt;&gt;"",H832,TODAY())-G832))</f>
        <v/>
      </c>
      <c r="K832" s="19" t="n"/>
      <c r="L832" s="19">
        <f>IF(J832="","",J832*IFERROR(INDEX(Equipamentos!$D$6:$D$405,MATCH($D832,Equipamentos!$A$6:$A$405,0)),0))</f>
        <v/>
      </c>
      <c r="M832" s="19" t="n"/>
      <c r="N832" s="16" t="n"/>
      <c r="O832" s="19" t="n"/>
      <c r="P832" s="19">
        <f>IF($A832="","",N(K832)+N(L832)+N(M832))</f>
        <v/>
      </c>
      <c r="Q832" s="19">
        <f>IF($A832="","",P832-N(O832))</f>
        <v/>
      </c>
      <c r="R832" s="16">
        <f>IF(OR($A832="",F832=""),"",IF(H832&lt;&gt;"",IF(Q832&gt;0,"DEVOLVIDO, A RECEBER","ENCERRADO"),IF(G832="","EM LOCAÇÃO",IF(TODAY()&gt;G832,"ATRASADO",IF(G832-TODAY()&lt;=3,"DEVOLVE EM 3 DIAS","EM LOCAÇÃO")))))</f>
        <v/>
      </c>
      <c r="S832" s="16" t="n"/>
    </row>
    <row r="833">
      <c r="A833" s="16" t="n"/>
      <c r="B833" s="16" t="n"/>
      <c r="C833" s="16" t="n"/>
      <c r="D833" s="16" t="n"/>
      <c r="E833" s="16">
        <f>IF($D833="","",IFERROR(INDEX(Equipamentos!$B$6:$B$405,MATCH($D833,Equipamentos!$A$6:$A$405,0)),"Código não cadastrado"))</f>
        <v/>
      </c>
      <c r="F833" s="17" t="n"/>
      <c r="G833" s="17" t="n"/>
      <c r="H833" s="17" t="n"/>
      <c r="I833" s="18">
        <f>IF(OR(F833="",G833=""),"",G833-F833)</f>
        <v/>
      </c>
      <c r="J833" s="18">
        <f>IF(OR(F833="",G833=""),"",MAX(0,IF(H833&lt;&gt;"",H833,TODAY())-G833))</f>
        <v/>
      </c>
      <c r="K833" s="19" t="n"/>
      <c r="L833" s="19">
        <f>IF(J833="","",J833*IFERROR(INDEX(Equipamentos!$D$6:$D$405,MATCH($D833,Equipamentos!$A$6:$A$405,0)),0))</f>
        <v/>
      </c>
      <c r="M833" s="19" t="n"/>
      <c r="N833" s="16" t="n"/>
      <c r="O833" s="19" t="n"/>
      <c r="P833" s="19">
        <f>IF($A833="","",N(K833)+N(L833)+N(M833))</f>
        <v/>
      </c>
      <c r="Q833" s="19">
        <f>IF($A833="","",P833-N(O833))</f>
        <v/>
      </c>
      <c r="R833" s="16">
        <f>IF(OR($A833="",F833=""),"",IF(H833&lt;&gt;"",IF(Q833&gt;0,"DEVOLVIDO, A RECEBER","ENCERRADO"),IF(G833="","EM LOCAÇÃO",IF(TODAY()&gt;G833,"ATRASADO",IF(G833-TODAY()&lt;=3,"DEVOLVE EM 3 DIAS","EM LOCAÇÃO")))))</f>
        <v/>
      </c>
      <c r="S833" s="16" t="n"/>
    </row>
    <row r="834">
      <c r="A834" s="16" t="n"/>
      <c r="B834" s="16" t="n"/>
      <c r="C834" s="16" t="n"/>
      <c r="D834" s="16" t="n"/>
      <c r="E834" s="16">
        <f>IF($D834="","",IFERROR(INDEX(Equipamentos!$B$6:$B$405,MATCH($D834,Equipamentos!$A$6:$A$405,0)),"Código não cadastrado"))</f>
        <v/>
      </c>
      <c r="F834" s="17" t="n"/>
      <c r="G834" s="17" t="n"/>
      <c r="H834" s="17" t="n"/>
      <c r="I834" s="18">
        <f>IF(OR(F834="",G834=""),"",G834-F834)</f>
        <v/>
      </c>
      <c r="J834" s="18">
        <f>IF(OR(F834="",G834=""),"",MAX(0,IF(H834&lt;&gt;"",H834,TODAY())-G834))</f>
        <v/>
      </c>
      <c r="K834" s="19" t="n"/>
      <c r="L834" s="19">
        <f>IF(J834="","",J834*IFERROR(INDEX(Equipamentos!$D$6:$D$405,MATCH($D834,Equipamentos!$A$6:$A$405,0)),0))</f>
        <v/>
      </c>
      <c r="M834" s="19" t="n"/>
      <c r="N834" s="16" t="n"/>
      <c r="O834" s="19" t="n"/>
      <c r="P834" s="19">
        <f>IF($A834="","",N(K834)+N(L834)+N(M834))</f>
        <v/>
      </c>
      <c r="Q834" s="19">
        <f>IF($A834="","",P834-N(O834))</f>
        <v/>
      </c>
      <c r="R834" s="16">
        <f>IF(OR($A834="",F834=""),"",IF(H834&lt;&gt;"",IF(Q834&gt;0,"DEVOLVIDO, A RECEBER","ENCERRADO"),IF(G834="","EM LOCAÇÃO",IF(TODAY()&gt;G834,"ATRASADO",IF(G834-TODAY()&lt;=3,"DEVOLVE EM 3 DIAS","EM LOCAÇÃO")))))</f>
        <v/>
      </c>
      <c r="S834" s="16" t="n"/>
    </row>
    <row r="835">
      <c r="A835" s="16" t="n"/>
      <c r="B835" s="16" t="n"/>
      <c r="C835" s="16" t="n"/>
      <c r="D835" s="16" t="n"/>
      <c r="E835" s="16">
        <f>IF($D835="","",IFERROR(INDEX(Equipamentos!$B$6:$B$405,MATCH($D835,Equipamentos!$A$6:$A$405,0)),"Código não cadastrado"))</f>
        <v/>
      </c>
      <c r="F835" s="17" t="n"/>
      <c r="G835" s="17" t="n"/>
      <c r="H835" s="17" t="n"/>
      <c r="I835" s="18">
        <f>IF(OR(F835="",G835=""),"",G835-F835)</f>
        <v/>
      </c>
      <c r="J835" s="18">
        <f>IF(OR(F835="",G835=""),"",MAX(0,IF(H835&lt;&gt;"",H835,TODAY())-G835))</f>
        <v/>
      </c>
      <c r="K835" s="19" t="n"/>
      <c r="L835" s="19">
        <f>IF(J835="","",J835*IFERROR(INDEX(Equipamentos!$D$6:$D$405,MATCH($D835,Equipamentos!$A$6:$A$405,0)),0))</f>
        <v/>
      </c>
      <c r="M835" s="19" t="n"/>
      <c r="N835" s="16" t="n"/>
      <c r="O835" s="19" t="n"/>
      <c r="P835" s="19">
        <f>IF($A835="","",N(K835)+N(L835)+N(M835))</f>
        <v/>
      </c>
      <c r="Q835" s="19">
        <f>IF($A835="","",P835-N(O835))</f>
        <v/>
      </c>
      <c r="R835" s="16">
        <f>IF(OR($A835="",F835=""),"",IF(H835&lt;&gt;"",IF(Q835&gt;0,"DEVOLVIDO, A RECEBER","ENCERRADO"),IF(G835="","EM LOCAÇÃO",IF(TODAY()&gt;G835,"ATRASADO",IF(G835-TODAY()&lt;=3,"DEVOLVE EM 3 DIAS","EM LOCAÇÃO")))))</f>
        <v/>
      </c>
      <c r="S835" s="16" t="n"/>
    </row>
    <row r="836">
      <c r="A836" s="16" t="n"/>
      <c r="B836" s="16" t="n"/>
      <c r="C836" s="16" t="n"/>
      <c r="D836" s="16" t="n"/>
      <c r="E836" s="16">
        <f>IF($D836="","",IFERROR(INDEX(Equipamentos!$B$6:$B$405,MATCH($D836,Equipamentos!$A$6:$A$405,0)),"Código não cadastrado"))</f>
        <v/>
      </c>
      <c r="F836" s="17" t="n"/>
      <c r="G836" s="17" t="n"/>
      <c r="H836" s="17" t="n"/>
      <c r="I836" s="18">
        <f>IF(OR(F836="",G836=""),"",G836-F836)</f>
        <v/>
      </c>
      <c r="J836" s="18">
        <f>IF(OR(F836="",G836=""),"",MAX(0,IF(H836&lt;&gt;"",H836,TODAY())-G836))</f>
        <v/>
      </c>
      <c r="K836" s="19" t="n"/>
      <c r="L836" s="19">
        <f>IF(J836="","",J836*IFERROR(INDEX(Equipamentos!$D$6:$D$405,MATCH($D836,Equipamentos!$A$6:$A$405,0)),0))</f>
        <v/>
      </c>
      <c r="M836" s="19" t="n"/>
      <c r="N836" s="16" t="n"/>
      <c r="O836" s="19" t="n"/>
      <c r="P836" s="19">
        <f>IF($A836="","",N(K836)+N(L836)+N(M836))</f>
        <v/>
      </c>
      <c r="Q836" s="19">
        <f>IF($A836="","",P836-N(O836))</f>
        <v/>
      </c>
      <c r="R836" s="16">
        <f>IF(OR($A836="",F836=""),"",IF(H836&lt;&gt;"",IF(Q836&gt;0,"DEVOLVIDO, A RECEBER","ENCERRADO"),IF(G836="","EM LOCAÇÃO",IF(TODAY()&gt;G836,"ATRASADO",IF(G836-TODAY()&lt;=3,"DEVOLVE EM 3 DIAS","EM LOCAÇÃO")))))</f>
        <v/>
      </c>
      <c r="S836" s="16" t="n"/>
    </row>
    <row r="837">
      <c r="A837" s="16" t="n"/>
      <c r="B837" s="16" t="n"/>
      <c r="C837" s="16" t="n"/>
      <c r="D837" s="16" t="n"/>
      <c r="E837" s="16">
        <f>IF($D837="","",IFERROR(INDEX(Equipamentos!$B$6:$B$405,MATCH($D837,Equipamentos!$A$6:$A$405,0)),"Código não cadastrado"))</f>
        <v/>
      </c>
      <c r="F837" s="17" t="n"/>
      <c r="G837" s="17" t="n"/>
      <c r="H837" s="17" t="n"/>
      <c r="I837" s="18">
        <f>IF(OR(F837="",G837=""),"",G837-F837)</f>
        <v/>
      </c>
      <c r="J837" s="18">
        <f>IF(OR(F837="",G837=""),"",MAX(0,IF(H837&lt;&gt;"",H837,TODAY())-G837))</f>
        <v/>
      </c>
      <c r="K837" s="19" t="n"/>
      <c r="L837" s="19">
        <f>IF(J837="","",J837*IFERROR(INDEX(Equipamentos!$D$6:$D$405,MATCH($D837,Equipamentos!$A$6:$A$405,0)),0))</f>
        <v/>
      </c>
      <c r="M837" s="19" t="n"/>
      <c r="N837" s="16" t="n"/>
      <c r="O837" s="19" t="n"/>
      <c r="P837" s="19">
        <f>IF($A837="","",N(K837)+N(L837)+N(M837))</f>
        <v/>
      </c>
      <c r="Q837" s="19">
        <f>IF($A837="","",P837-N(O837))</f>
        <v/>
      </c>
      <c r="R837" s="16">
        <f>IF(OR($A837="",F837=""),"",IF(H837&lt;&gt;"",IF(Q837&gt;0,"DEVOLVIDO, A RECEBER","ENCERRADO"),IF(G837="","EM LOCAÇÃO",IF(TODAY()&gt;G837,"ATRASADO",IF(G837-TODAY()&lt;=3,"DEVOLVE EM 3 DIAS","EM LOCAÇÃO")))))</f>
        <v/>
      </c>
      <c r="S837" s="16" t="n"/>
    </row>
    <row r="838">
      <c r="A838" s="16" t="n"/>
      <c r="B838" s="16" t="n"/>
      <c r="C838" s="16" t="n"/>
      <c r="D838" s="16" t="n"/>
      <c r="E838" s="16">
        <f>IF($D838="","",IFERROR(INDEX(Equipamentos!$B$6:$B$405,MATCH($D838,Equipamentos!$A$6:$A$405,0)),"Código não cadastrado"))</f>
        <v/>
      </c>
      <c r="F838" s="17" t="n"/>
      <c r="G838" s="17" t="n"/>
      <c r="H838" s="17" t="n"/>
      <c r="I838" s="18">
        <f>IF(OR(F838="",G838=""),"",G838-F838)</f>
        <v/>
      </c>
      <c r="J838" s="18">
        <f>IF(OR(F838="",G838=""),"",MAX(0,IF(H838&lt;&gt;"",H838,TODAY())-G838))</f>
        <v/>
      </c>
      <c r="K838" s="19" t="n"/>
      <c r="L838" s="19">
        <f>IF(J838="","",J838*IFERROR(INDEX(Equipamentos!$D$6:$D$405,MATCH($D838,Equipamentos!$A$6:$A$405,0)),0))</f>
        <v/>
      </c>
      <c r="M838" s="19" t="n"/>
      <c r="N838" s="16" t="n"/>
      <c r="O838" s="19" t="n"/>
      <c r="P838" s="19">
        <f>IF($A838="","",N(K838)+N(L838)+N(M838))</f>
        <v/>
      </c>
      <c r="Q838" s="19">
        <f>IF($A838="","",P838-N(O838))</f>
        <v/>
      </c>
      <c r="R838" s="16">
        <f>IF(OR($A838="",F838=""),"",IF(H838&lt;&gt;"",IF(Q838&gt;0,"DEVOLVIDO, A RECEBER","ENCERRADO"),IF(G838="","EM LOCAÇÃO",IF(TODAY()&gt;G838,"ATRASADO",IF(G838-TODAY()&lt;=3,"DEVOLVE EM 3 DIAS","EM LOCAÇÃO")))))</f>
        <v/>
      </c>
      <c r="S838" s="16" t="n"/>
    </row>
    <row r="839">
      <c r="A839" s="16" t="n"/>
      <c r="B839" s="16" t="n"/>
      <c r="C839" s="16" t="n"/>
      <c r="D839" s="16" t="n"/>
      <c r="E839" s="16">
        <f>IF($D839="","",IFERROR(INDEX(Equipamentos!$B$6:$B$405,MATCH($D839,Equipamentos!$A$6:$A$405,0)),"Código não cadastrado"))</f>
        <v/>
      </c>
      <c r="F839" s="17" t="n"/>
      <c r="G839" s="17" t="n"/>
      <c r="H839" s="17" t="n"/>
      <c r="I839" s="18">
        <f>IF(OR(F839="",G839=""),"",G839-F839)</f>
        <v/>
      </c>
      <c r="J839" s="18">
        <f>IF(OR(F839="",G839=""),"",MAX(0,IF(H839&lt;&gt;"",H839,TODAY())-G839))</f>
        <v/>
      </c>
      <c r="K839" s="19" t="n"/>
      <c r="L839" s="19">
        <f>IF(J839="","",J839*IFERROR(INDEX(Equipamentos!$D$6:$D$405,MATCH($D839,Equipamentos!$A$6:$A$405,0)),0))</f>
        <v/>
      </c>
      <c r="M839" s="19" t="n"/>
      <c r="N839" s="16" t="n"/>
      <c r="O839" s="19" t="n"/>
      <c r="P839" s="19">
        <f>IF($A839="","",N(K839)+N(L839)+N(M839))</f>
        <v/>
      </c>
      <c r="Q839" s="19">
        <f>IF($A839="","",P839-N(O839))</f>
        <v/>
      </c>
      <c r="R839" s="16">
        <f>IF(OR($A839="",F839=""),"",IF(H839&lt;&gt;"",IF(Q839&gt;0,"DEVOLVIDO, A RECEBER","ENCERRADO"),IF(G839="","EM LOCAÇÃO",IF(TODAY()&gt;G839,"ATRASADO",IF(G839-TODAY()&lt;=3,"DEVOLVE EM 3 DIAS","EM LOCAÇÃO")))))</f>
        <v/>
      </c>
      <c r="S839" s="16" t="n"/>
    </row>
    <row r="840">
      <c r="A840" s="16" t="n"/>
      <c r="B840" s="16" t="n"/>
      <c r="C840" s="16" t="n"/>
      <c r="D840" s="16" t="n"/>
      <c r="E840" s="16">
        <f>IF($D840="","",IFERROR(INDEX(Equipamentos!$B$6:$B$405,MATCH($D840,Equipamentos!$A$6:$A$405,0)),"Código não cadastrado"))</f>
        <v/>
      </c>
      <c r="F840" s="17" t="n"/>
      <c r="G840" s="17" t="n"/>
      <c r="H840" s="17" t="n"/>
      <c r="I840" s="18">
        <f>IF(OR(F840="",G840=""),"",G840-F840)</f>
        <v/>
      </c>
      <c r="J840" s="18">
        <f>IF(OR(F840="",G840=""),"",MAX(0,IF(H840&lt;&gt;"",H840,TODAY())-G840))</f>
        <v/>
      </c>
      <c r="K840" s="19" t="n"/>
      <c r="L840" s="19">
        <f>IF(J840="","",J840*IFERROR(INDEX(Equipamentos!$D$6:$D$405,MATCH($D840,Equipamentos!$A$6:$A$405,0)),0))</f>
        <v/>
      </c>
      <c r="M840" s="19" t="n"/>
      <c r="N840" s="16" t="n"/>
      <c r="O840" s="19" t="n"/>
      <c r="P840" s="19">
        <f>IF($A840="","",N(K840)+N(L840)+N(M840))</f>
        <v/>
      </c>
      <c r="Q840" s="19">
        <f>IF($A840="","",P840-N(O840))</f>
        <v/>
      </c>
      <c r="R840" s="16">
        <f>IF(OR($A840="",F840=""),"",IF(H840&lt;&gt;"",IF(Q840&gt;0,"DEVOLVIDO, A RECEBER","ENCERRADO"),IF(G840="","EM LOCAÇÃO",IF(TODAY()&gt;G840,"ATRASADO",IF(G840-TODAY()&lt;=3,"DEVOLVE EM 3 DIAS","EM LOCAÇÃO")))))</f>
        <v/>
      </c>
      <c r="S840" s="16" t="n"/>
    </row>
    <row r="841">
      <c r="A841" s="16" t="n"/>
      <c r="B841" s="16" t="n"/>
      <c r="C841" s="16" t="n"/>
      <c r="D841" s="16" t="n"/>
      <c r="E841" s="16">
        <f>IF($D841="","",IFERROR(INDEX(Equipamentos!$B$6:$B$405,MATCH($D841,Equipamentos!$A$6:$A$405,0)),"Código não cadastrado"))</f>
        <v/>
      </c>
      <c r="F841" s="17" t="n"/>
      <c r="G841" s="17" t="n"/>
      <c r="H841" s="17" t="n"/>
      <c r="I841" s="18">
        <f>IF(OR(F841="",G841=""),"",G841-F841)</f>
        <v/>
      </c>
      <c r="J841" s="18">
        <f>IF(OR(F841="",G841=""),"",MAX(0,IF(H841&lt;&gt;"",H841,TODAY())-G841))</f>
        <v/>
      </c>
      <c r="K841" s="19" t="n"/>
      <c r="L841" s="19">
        <f>IF(J841="","",J841*IFERROR(INDEX(Equipamentos!$D$6:$D$405,MATCH($D841,Equipamentos!$A$6:$A$405,0)),0))</f>
        <v/>
      </c>
      <c r="M841" s="19" t="n"/>
      <c r="N841" s="16" t="n"/>
      <c r="O841" s="19" t="n"/>
      <c r="P841" s="19">
        <f>IF($A841="","",N(K841)+N(L841)+N(M841))</f>
        <v/>
      </c>
      <c r="Q841" s="19">
        <f>IF($A841="","",P841-N(O841))</f>
        <v/>
      </c>
      <c r="R841" s="16">
        <f>IF(OR($A841="",F841=""),"",IF(H841&lt;&gt;"",IF(Q841&gt;0,"DEVOLVIDO, A RECEBER","ENCERRADO"),IF(G841="","EM LOCAÇÃO",IF(TODAY()&gt;G841,"ATRASADO",IF(G841-TODAY()&lt;=3,"DEVOLVE EM 3 DIAS","EM LOCAÇÃO")))))</f>
        <v/>
      </c>
      <c r="S841" s="16" t="n"/>
    </row>
    <row r="842">
      <c r="A842" s="16" t="n"/>
      <c r="B842" s="16" t="n"/>
      <c r="C842" s="16" t="n"/>
      <c r="D842" s="16" t="n"/>
      <c r="E842" s="16">
        <f>IF($D842="","",IFERROR(INDEX(Equipamentos!$B$6:$B$405,MATCH($D842,Equipamentos!$A$6:$A$405,0)),"Código não cadastrado"))</f>
        <v/>
      </c>
      <c r="F842" s="17" t="n"/>
      <c r="G842" s="17" t="n"/>
      <c r="H842" s="17" t="n"/>
      <c r="I842" s="18">
        <f>IF(OR(F842="",G842=""),"",G842-F842)</f>
        <v/>
      </c>
      <c r="J842" s="18">
        <f>IF(OR(F842="",G842=""),"",MAX(0,IF(H842&lt;&gt;"",H842,TODAY())-G842))</f>
        <v/>
      </c>
      <c r="K842" s="19" t="n"/>
      <c r="L842" s="19">
        <f>IF(J842="","",J842*IFERROR(INDEX(Equipamentos!$D$6:$D$405,MATCH($D842,Equipamentos!$A$6:$A$405,0)),0))</f>
        <v/>
      </c>
      <c r="M842" s="19" t="n"/>
      <c r="N842" s="16" t="n"/>
      <c r="O842" s="19" t="n"/>
      <c r="P842" s="19">
        <f>IF($A842="","",N(K842)+N(L842)+N(M842))</f>
        <v/>
      </c>
      <c r="Q842" s="19">
        <f>IF($A842="","",P842-N(O842))</f>
        <v/>
      </c>
      <c r="R842" s="16">
        <f>IF(OR($A842="",F842=""),"",IF(H842&lt;&gt;"",IF(Q842&gt;0,"DEVOLVIDO, A RECEBER","ENCERRADO"),IF(G842="","EM LOCAÇÃO",IF(TODAY()&gt;G842,"ATRASADO",IF(G842-TODAY()&lt;=3,"DEVOLVE EM 3 DIAS","EM LOCAÇÃO")))))</f>
        <v/>
      </c>
      <c r="S842" s="16" t="n"/>
    </row>
    <row r="843">
      <c r="A843" s="16" t="n"/>
      <c r="B843" s="16" t="n"/>
      <c r="C843" s="16" t="n"/>
      <c r="D843" s="16" t="n"/>
      <c r="E843" s="16">
        <f>IF($D843="","",IFERROR(INDEX(Equipamentos!$B$6:$B$405,MATCH($D843,Equipamentos!$A$6:$A$405,0)),"Código não cadastrado"))</f>
        <v/>
      </c>
      <c r="F843" s="17" t="n"/>
      <c r="G843" s="17" t="n"/>
      <c r="H843" s="17" t="n"/>
      <c r="I843" s="18">
        <f>IF(OR(F843="",G843=""),"",G843-F843)</f>
        <v/>
      </c>
      <c r="J843" s="18">
        <f>IF(OR(F843="",G843=""),"",MAX(0,IF(H843&lt;&gt;"",H843,TODAY())-G843))</f>
        <v/>
      </c>
      <c r="K843" s="19" t="n"/>
      <c r="L843" s="19">
        <f>IF(J843="","",J843*IFERROR(INDEX(Equipamentos!$D$6:$D$405,MATCH($D843,Equipamentos!$A$6:$A$405,0)),0))</f>
        <v/>
      </c>
      <c r="M843" s="19" t="n"/>
      <c r="N843" s="16" t="n"/>
      <c r="O843" s="19" t="n"/>
      <c r="P843" s="19">
        <f>IF($A843="","",N(K843)+N(L843)+N(M843))</f>
        <v/>
      </c>
      <c r="Q843" s="19">
        <f>IF($A843="","",P843-N(O843))</f>
        <v/>
      </c>
      <c r="R843" s="16">
        <f>IF(OR($A843="",F843=""),"",IF(H843&lt;&gt;"",IF(Q843&gt;0,"DEVOLVIDO, A RECEBER","ENCERRADO"),IF(G843="","EM LOCAÇÃO",IF(TODAY()&gt;G843,"ATRASADO",IF(G843-TODAY()&lt;=3,"DEVOLVE EM 3 DIAS","EM LOCAÇÃO")))))</f>
        <v/>
      </c>
      <c r="S843" s="16" t="n"/>
    </row>
    <row r="844">
      <c r="A844" s="16" t="n"/>
      <c r="B844" s="16" t="n"/>
      <c r="C844" s="16" t="n"/>
      <c r="D844" s="16" t="n"/>
      <c r="E844" s="16">
        <f>IF($D844="","",IFERROR(INDEX(Equipamentos!$B$6:$B$405,MATCH($D844,Equipamentos!$A$6:$A$405,0)),"Código não cadastrado"))</f>
        <v/>
      </c>
      <c r="F844" s="17" t="n"/>
      <c r="G844" s="17" t="n"/>
      <c r="H844" s="17" t="n"/>
      <c r="I844" s="18">
        <f>IF(OR(F844="",G844=""),"",G844-F844)</f>
        <v/>
      </c>
      <c r="J844" s="18">
        <f>IF(OR(F844="",G844=""),"",MAX(0,IF(H844&lt;&gt;"",H844,TODAY())-G844))</f>
        <v/>
      </c>
      <c r="K844" s="19" t="n"/>
      <c r="L844" s="19">
        <f>IF(J844="","",J844*IFERROR(INDEX(Equipamentos!$D$6:$D$405,MATCH($D844,Equipamentos!$A$6:$A$405,0)),0))</f>
        <v/>
      </c>
      <c r="M844" s="19" t="n"/>
      <c r="N844" s="16" t="n"/>
      <c r="O844" s="19" t="n"/>
      <c r="P844" s="19">
        <f>IF($A844="","",N(K844)+N(L844)+N(M844))</f>
        <v/>
      </c>
      <c r="Q844" s="19">
        <f>IF($A844="","",P844-N(O844))</f>
        <v/>
      </c>
      <c r="R844" s="16">
        <f>IF(OR($A844="",F844=""),"",IF(H844&lt;&gt;"",IF(Q844&gt;0,"DEVOLVIDO, A RECEBER","ENCERRADO"),IF(G844="","EM LOCAÇÃO",IF(TODAY()&gt;G844,"ATRASADO",IF(G844-TODAY()&lt;=3,"DEVOLVE EM 3 DIAS","EM LOCAÇÃO")))))</f>
        <v/>
      </c>
      <c r="S844" s="16" t="n"/>
    </row>
    <row r="845">
      <c r="A845" s="16" t="n"/>
      <c r="B845" s="16" t="n"/>
      <c r="C845" s="16" t="n"/>
      <c r="D845" s="16" t="n"/>
      <c r="E845" s="16">
        <f>IF($D845="","",IFERROR(INDEX(Equipamentos!$B$6:$B$405,MATCH($D845,Equipamentos!$A$6:$A$405,0)),"Código não cadastrado"))</f>
        <v/>
      </c>
      <c r="F845" s="17" t="n"/>
      <c r="G845" s="17" t="n"/>
      <c r="H845" s="17" t="n"/>
      <c r="I845" s="18">
        <f>IF(OR(F845="",G845=""),"",G845-F845)</f>
        <v/>
      </c>
      <c r="J845" s="18">
        <f>IF(OR(F845="",G845=""),"",MAX(0,IF(H845&lt;&gt;"",H845,TODAY())-G845))</f>
        <v/>
      </c>
      <c r="K845" s="19" t="n"/>
      <c r="L845" s="19">
        <f>IF(J845="","",J845*IFERROR(INDEX(Equipamentos!$D$6:$D$405,MATCH($D845,Equipamentos!$A$6:$A$405,0)),0))</f>
        <v/>
      </c>
      <c r="M845" s="19" t="n"/>
      <c r="N845" s="16" t="n"/>
      <c r="O845" s="19" t="n"/>
      <c r="P845" s="19">
        <f>IF($A845="","",N(K845)+N(L845)+N(M845))</f>
        <v/>
      </c>
      <c r="Q845" s="19">
        <f>IF($A845="","",P845-N(O845))</f>
        <v/>
      </c>
      <c r="R845" s="16">
        <f>IF(OR($A845="",F845=""),"",IF(H845&lt;&gt;"",IF(Q845&gt;0,"DEVOLVIDO, A RECEBER","ENCERRADO"),IF(G845="","EM LOCAÇÃO",IF(TODAY()&gt;G845,"ATRASADO",IF(G845-TODAY()&lt;=3,"DEVOLVE EM 3 DIAS","EM LOCAÇÃO")))))</f>
        <v/>
      </c>
      <c r="S845" s="16" t="n"/>
    </row>
    <row r="846">
      <c r="A846" s="16" t="n"/>
      <c r="B846" s="16" t="n"/>
      <c r="C846" s="16" t="n"/>
      <c r="D846" s="16" t="n"/>
      <c r="E846" s="16">
        <f>IF($D846="","",IFERROR(INDEX(Equipamentos!$B$6:$B$405,MATCH($D846,Equipamentos!$A$6:$A$405,0)),"Código não cadastrado"))</f>
        <v/>
      </c>
      <c r="F846" s="17" t="n"/>
      <c r="G846" s="17" t="n"/>
      <c r="H846" s="17" t="n"/>
      <c r="I846" s="18">
        <f>IF(OR(F846="",G846=""),"",G846-F846)</f>
        <v/>
      </c>
      <c r="J846" s="18">
        <f>IF(OR(F846="",G846=""),"",MAX(0,IF(H846&lt;&gt;"",H846,TODAY())-G846))</f>
        <v/>
      </c>
      <c r="K846" s="19" t="n"/>
      <c r="L846" s="19">
        <f>IF(J846="","",J846*IFERROR(INDEX(Equipamentos!$D$6:$D$405,MATCH($D846,Equipamentos!$A$6:$A$405,0)),0))</f>
        <v/>
      </c>
      <c r="M846" s="19" t="n"/>
      <c r="N846" s="16" t="n"/>
      <c r="O846" s="19" t="n"/>
      <c r="P846" s="19">
        <f>IF($A846="","",N(K846)+N(L846)+N(M846))</f>
        <v/>
      </c>
      <c r="Q846" s="19">
        <f>IF($A846="","",P846-N(O846))</f>
        <v/>
      </c>
      <c r="R846" s="16">
        <f>IF(OR($A846="",F846=""),"",IF(H846&lt;&gt;"",IF(Q846&gt;0,"DEVOLVIDO, A RECEBER","ENCERRADO"),IF(G846="","EM LOCAÇÃO",IF(TODAY()&gt;G846,"ATRASADO",IF(G846-TODAY()&lt;=3,"DEVOLVE EM 3 DIAS","EM LOCAÇÃO")))))</f>
        <v/>
      </c>
      <c r="S846" s="16" t="n"/>
    </row>
    <row r="847">
      <c r="A847" s="16" t="n"/>
      <c r="B847" s="16" t="n"/>
      <c r="C847" s="16" t="n"/>
      <c r="D847" s="16" t="n"/>
      <c r="E847" s="16">
        <f>IF($D847="","",IFERROR(INDEX(Equipamentos!$B$6:$B$405,MATCH($D847,Equipamentos!$A$6:$A$405,0)),"Código não cadastrado"))</f>
        <v/>
      </c>
      <c r="F847" s="17" t="n"/>
      <c r="G847" s="17" t="n"/>
      <c r="H847" s="17" t="n"/>
      <c r="I847" s="18">
        <f>IF(OR(F847="",G847=""),"",G847-F847)</f>
        <v/>
      </c>
      <c r="J847" s="18">
        <f>IF(OR(F847="",G847=""),"",MAX(0,IF(H847&lt;&gt;"",H847,TODAY())-G847))</f>
        <v/>
      </c>
      <c r="K847" s="19" t="n"/>
      <c r="L847" s="19">
        <f>IF(J847="","",J847*IFERROR(INDEX(Equipamentos!$D$6:$D$405,MATCH($D847,Equipamentos!$A$6:$A$405,0)),0))</f>
        <v/>
      </c>
      <c r="M847" s="19" t="n"/>
      <c r="N847" s="16" t="n"/>
      <c r="O847" s="19" t="n"/>
      <c r="P847" s="19">
        <f>IF($A847="","",N(K847)+N(L847)+N(M847))</f>
        <v/>
      </c>
      <c r="Q847" s="19">
        <f>IF($A847="","",P847-N(O847))</f>
        <v/>
      </c>
      <c r="R847" s="16">
        <f>IF(OR($A847="",F847=""),"",IF(H847&lt;&gt;"",IF(Q847&gt;0,"DEVOLVIDO, A RECEBER","ENCERRADO"),IF(G847="","EM LOCAÇÃO",IF(TODAY()&gt;G847,"ATRASADO",IF(G847-TODAY()&lt;=3,"DEVOLVE EM 3 DIAS","EM LOCAÇÃO")))))</f>
        <v/>
      </c>
      <c r="S847" s="16" t="n"/>
    </row>
    <row r="848">
      <c r="A848" s="16" t="n"/>
      <c r="B848" s="16" t="n"/>
      <c r="C848" s="16" t="n"/>
      <c r="D848" s="16" t="n"/>
      <c r="E848" s="16">
        <f>IF($D848="","",IFERROR(INDEX(Equipamentos!$B$6:$B$405,MATCH($D848,Equipamentos!$A$6:$A$405,0)),"Código não cadastrado"))</f>
        <v/>
      </c>
      <c r="F848" s="17" t="n"/>
      <c r="G848" s="17" t="n"/>
      <c r="H848" s="17" t="n"/>
      <c r="I848" s="18">
        <f>IF(OR(F848="",G848=""),"",G848-F848)</f>
        <v/>
      </c>
      <c r="J848" s="18">
        <f>IF(OR(F848="",G848=""),"",MAX(0,IF(H848&lt;&gt;"",H848,TODAY())-G848))</f>
        <v/>
      </c>
      <c r="K848" s="19" t="n"/>
      <c r="L848" s="19">
        <f>IF(J848="","",J848*IFERROR(INDEX(Equipamentos!$D$6:$D$405,MATCH($D848,Equipamentos!$A$6:$A$405,0)),0))</f>
        <v/>
      </c>
      <c r="M848" s="19" t="n"/>
      <c r="N848" s="16" t="n"/>
      <c r="O848" s="19" t="n"/>
      <c r="P848" s="19">
        <f>IF($A848="","",N(K848)+N(L848)+N(M848))</f>
        <v/>
      </c>
      <c r="Q848" s="19">
        <f>IF($A848="","",P848-N(O848))</f>
        <v/>
      </c>
      <c r="R848" s="16">
        <f>IF(OR($A848="",F848=""),"",IF(H848&lt;&gt;"",IF(Q848&gt;0,"DEVOLVIDO, A RECEBER","ENCERRADO"),IF(G848="","EM LOCAÇÃO",IF(TODAY()&gt;G848,"ATRASADO",IF(G848-TODAY()&lt;=3,"DEVOLVE EM 3 DIAS","EM LOCAÇÃO")))))</f>
        <v/>
      </c>
      <c r="S848" s="16" t="n"/>
    </row>
    <row r="849">
      <c r="A849" s="16" t="n"/>
      <c r="B849" s="16" t="n"/>
      <c r="C849" s="16" t="n"/>
      <c r="D849" s="16" t="n"/>
      <c r="E849" s="16">
        <f>IF($D849="","",IFERROR(INDEX(Equipamentos!$B$6:$B$405,MATCH($D849,Equipamentos!$A$6:$A$405,0)),"Código não cadastrado"))</f>
        <v/>
      </c>
      <c r="F849" s="17" t="n"/>
      <c r="G849" s="17" t="n"/>
      <c r="H849" s="17" t="n"/>
      <c r="I849" s="18">
        <f>IF(OR(F849="",G849=""),"",G849-F849)</f>
        <v/>
      </c>
      <c r="J849" s="18">
        <f>IF(OR(F849="",G849=""),"",MAX(0,IF(H849&lt;&gt;"",H849,TODAY())-G849))</f>
        <v/>
      </c>
      <c r="K849" s="19" t="n"/>
      <c r="L849" s="19">
        <f>IF(J849="","",J849*IFERROR(INDEX(Equipamentos!$D$6:$D$405,MATCH($D849,Equipamentos!$A$6:$A$405,0)),0))</f>
        <v/>
      </c>
      <c r="M849" s="19" t="n"/>
      <c r="N849" s="16" t="n"/>
      <c r="O849" s="19" t="n"/>
      <c r="P849" s="19">
        <f>IF($A849="","",N(K849)+N(L849)+N(M849))</f>
        <v/>
      </c>
      <c r="Q849" s="19">
        <f>IF($A849="","",P849-N(O849))</f>
        <v/>
      </c>
      <c r="R849" s="16">
        <f>IF(OR($A849="",F849=""),"",IF(H849&lt;&gt;"",IF(Q849&gt;0,"DEVOLVIDO, A RECEBER","ENCERRADO"),IF(G849="","EM LOCAÇÃO",IF(TODAY()&gt;G849,"ATRASADO",IF(G849-TODAY()&lt;=3,"DEVOLVE EM 3 DIAS","EM LOCAÇÃO")))))</f>
        <v/>
      </c>
      <c r="S849" s="16" t="n"/>
    </row>
    <row r="850">
      <c r="A850" s="16" t="n"/>
      <c r="B850" s="16" t="n"/>
      <c r="C850" s="16" t="n"/>
      <c r="D850" s="16" t="n"/>
      <c r="E850" s="16">
        <f>IF($D850="","",IFERROR(INDEX(Equipamentos!$B$6:$B$405,MATCH($D850,Equipamentos!$A$6:$A$405,0)),"Código não cadastrado"))</f>
        <v/>
      </c>
      <c r="F850" s="17" t="n"/>
      <c r="G850" s="17" t="n"/>
      <c r="H850" s="17" t="n"/>
      <c r="I850" s="18">
        <f>IF(OR(F850="",G850=""),"",G850-F850)</f>
        <v/>
      </c>
      <c r="J850" s="18">
        <f>IF(OR(F850="",G850=""),"",MAX(0,IF(H850&lt;&gt;"",H850,TODAY())-G850))</f>
        <v/>
      </c>
      <c r="K850" s="19" t="n"/>
      <c r="L850" s="19">
        <f>IF(J850="","",J850*IFERROR(INDEX(Equipamentos!$D$6:$D$405,MATCH($D850,Equipamentos!$A$6:$A$405,0)),0))</f>
        <v/>
      </c>
      <c r="M850" s="19" t="n"/>
      <c r="N850" s="16" t="n"/>
      <c r="O850" s="19" t="n"/>
      <c r="P850" s="19">
        <f>IF($A850="","",N(K850)+N(L850)+N(M850))</f>
        <v/>
      </c>
      <c r="Q850" s="19">
        <f>IF($A850="","",P850-N(O850))</f>
        <v/>
      </c>
      <c r="R850" s="16">
        <f>IF(OR($A850="",F850=""),"",IF(H850&lt;&gt;"",IF(Q850&gt;0,"DEVOLVIDO, A RECEBER","ENCERRADO"),IF(G850="","EM LOCAÇÃO",IF(TODAY()&gt;G850,"ATRASADO",IF(G850-TODAY()&lt;=3,"DEVOLVE EM 3 DIAS","EM LOCAÇÃO")))))</f>
        <v/>
      </c>
      <c r="S850" s="16" t="n"/>
    </row>
    <row r="851">
      <c r="A851" s="16" t="n"/>
      <c r="B851" s="16" t="n"/>
      <c r="C851" s="16" t="n"/>
      <c r="D851" s="16" t="n"/>
      <c r="E851" s="16">
        <f>IF($D851="","",IFERROR(INDEX(Equipamentos!$B$6:$B$405,MATCH($D851,Equipamentos!$A$6:$A$405,0)),"Código não cadastrado"))</f>
        <v/>
      </c>
      <c r="F851" s="17" t="n"/>
      <c r="G851" s="17" t="n"/>
      <c r="H851" s="17" t="n"/>
      <c r="I851" s="18">
        <f>IF(OR(F851="",G851=""),"",G851-F851)</f>
        <v/>
      </c>
      <c r="J851" s="18">
        <f>IF(OR(F851="",G851=""),"",MAX(0,IF(H851&lt;&gt;"",H851,TODAY())-G851))</f>
        <v/>
      </c>
      <c r="K851" s="19" t="n"/>
      <c r="L851" s="19">
        <f>IF(J851="","",J851*IFERROR(INDEX(Equipamentos!$D$6:$D$405,MATCH($D851,Equipamentos!$A$6:$A$405,0)),0))</f>
        <v/>
      </c>
      <c r="M851" s="19" t="n"/>
      <c r="N851" s="16" t="n"/>
      <c r="O851" s="19" t="n"/>
      <c r="P851" s="19">
        <f>IF($A851="","",N(K851)+N(L851)+N(M851))</f>
        <v/>
      </c>
      <c r="Q851" s="19">
        <f>IF($A851="","",P851-N(O851))</f>
        <v/>
      </c>
      <c r="R851" s="16">
        <f>IF(OR($A851="",F851=""),"",IF(H851&lt;&gt;"",IF(Q851&gt;0,"DEVOLVIDO, A RECEBER","ENCERRADO"),IF(G851="","EM LOCAÇÃO",IF(TODAY()&gt;G851,"ATRASADO",IF(G851-TODAY()&lt;=3,"DEVOLVE EM 3 DIAS","EM LOCAÇÃO")))))</f>
        <v/>
      </c>
      <c r="S851" s="16" t="n"/>
    </row>
    <row r="852">
      <c r="A852" s="16" t="n"/>
      <c r="B852" s="16" t="n"/>
      <c r="C852" s="16" t="n"/>
      <c r="D852" s="16" t="n"/>
      <c r="E852" s="16">
        <f>IF($D852="","",IFERROR(INDEX(Equipamentos!$B$6:$B$405,MATCH($D852,Equipamentos!$A$6:$A$405,0)),"Código não cadastrado"))</f>
        <v/>
      </c>
      <c r="F852" s="17" t="n"/>
      <c r="G852" s="17" t="n"/>
      <c r="H852" s="17" t="n"/>
      <c r="I852" s="18">
        <f>IF(OR(F852="",G852=""),"",G852-F852)</f>
        <v/>
      </c>
      <c r="J852" s="18">
        <f>IF(OR(F852="",G852=""),"",MAX(0,IF(H852&lt;&gt;"",H852,TODAY())-G852))</f>
        <v/>
      </c>
      <c r="K852" s="19" t="n"/>
      <c r="L852" s="19">
        <f>IF(J852="","",J852*IFERROR(INDEX(Equipamentos!$D$6:$D$405,MATCH($D852,Equipamentos!$A$6:$A$405,0)),0))</f>
        <v/>
      </c>
      <c r="M852" s="19" t="n"/>
      <c r="N852" s="16" t="n"/>
      <c r="O852" s="19" t="n"/>
      <c r="P852" s="19">
        <f>IF($A852="","",N(K852)+N(L852)+N(M852))</f>
        <v/>
      </c>
      <c r="Q852" s="19">
        <f>IF($A852="","",P852-N(O852))</f>
        <v/>
      </c>
      <c r="R852" s="16">
        <f>IF(OR($A852="",F852=""),"",IF(H852&lt;&gt;"",IF(Q852&gt;0,"DEVOLVIDO, A RECEBER","ENCERRADO"),IF(G852="","EM LOCAÇÃO",IF(TODAY()&gt;G852,"ATRASADO",IF(G852-TODAY()&lt;=3,"DEVOLVE EM 3 DIAS","EM LOCAÇÃO")))))</f>
        <v/>
      </c>
      <c r="S852" s="16" t="n"/>
    </row>
    <row r="853">
      <c r="A853" s="16" t="n"/>
      <c r="B853" s="16" t="n"/>
      <c r="C853" s="16" t="n"/>
      <c r="D853" s="16" t="n"/>
      <c r="E853" s="16">
        <f>IF($D853="","",IFERROR(INDEX(Equipamentos!$B$6:$B$405,MATCH($D853,Equipamentos!$A$6:$A$405,0)),"Código não cadastrado"))</f>
        <v/>
      </c>
      <c r="F853" s="17" t="n"/>
      <c r="G853" s="17" t="n"/>
      <c r="H853" s="17" t="n"/>
      <c r="I853" s="18">
        <f>IF(OR(F853="",G853=""),"",G853-F853)</f>
        <v/>
      </c>
      <c r="J853" s="18">
        <f>IF(OR(F853="",G853=""),"",MAX(0,IF(H853&lt;&gt;"",H853,TODAY())-G853))</f>
        <v/>
      </c>
      <c r="K853" s="19" t="n"/>
      <c r="L853" s="19">
        <f>IF(J853="","",J853*IFERROR(INDEX(Equipamentos!$D$6:$D$405,MATCH($D853,Equipamentos!$A$6:$A$405,0)),0))</f>
        <v/>
      </c>
      <c r="M853" s="19" t="n"/>
      <c r="N853" s="16" t="n"/>
      <c r="O853" s="19" t="n"/>
      <c r="P853" s="19">
        <f>IF($A853="","",N(K853)+N(L853)+N(M853))</f>
        <v/>
      </c>
      <c r="Q853" s="19">
        <f>IF($A853="","",P853-N(O853))</f>
        <v/>
      </c>
      <c r="R853" s="16">
        <f>IF(OR($A853="",F853=""),"",IF(H853&lt;&gt;"",IF(Q853&gt;0,"DEVOLVIDO, A RECEBER","ENCERRADO"),IF(G853="","EM LOCAÇÃO",IF(TODAY()&gt;G853,"ATRASADO",IF(G853-TODAY()&lt;=3,"DEVOLVE EM 3 DIAS","EM LOCAÇÃO")))))</f>
        <v/>
      </c>
      <c r="S853" s="16" t="n"/>
    </row>
    <row r="854">
      <c r="A854" s="16" t="n"/>
      <c r="B854" s="16" t="n"/>
      <c r="C854" s="16" t="n"/>
      <c r="D854" s="16" t="n"/>
      <c r="E854" s="16">
        <f>IF($D854="","",IFERROR(INDEX(Equipamentos!$B$6:$B$405,MATCH($D854,Equipamentos!$A$6:$A$405,0)),"Código não cadastrado"))</f>
        <v/>
      </c>
      <c r="F854" s="17" t="n"/>
      <c r="G854" s="17" t="n"/>
      <c r="H854" s="17" t="n"/>
      <c r="I854" s="18">
        <f>IF(OR(F854="",G854=""),"",G854-F854)</f>
        <v/>
      </c>
      <c r="J854" s="18">
        <f>IF(OR(F854="",G854=""),"",MAX(0,IF(H854&lt;&gt;"",H854,TODAY())-G854))</f>
        <v/>
      </c>
      <c r="K854" s="19" t="n"/>
      <c r="L854" s="19">
        <f>IF(J854="","",J854*IFERROR(INDEX(Equipamentos!$D$6:$D$405,MATCH($D854,Equipamentos!$A$6:$A$405,0)),0))</f>
        <v/>
      </c>
      <c r="M854" s="19" t="n"/>
      <c r="N854" s="16" t="n"/>
      <c r="O854" s="19" t="n"/>
      <c r="P854" s="19">
        <f>IF($A854="","",N(K854)+N(L854)+N(M854))</f>
        <v/>
      </c>
      <c r="Q854" s="19">
        <f>IF($A854="","",P854-N(O854))</f>
        <v/>
      </c>
      <c r="R854" s="16">
        <f>IF(OR($A854="",F854=""),"",IF(H854&lt;&gt;"",IF(Q854&gt;0,"DEVOLVIDO, A RECEBER","ENCERRADO"),IF(G854="","EM LOCAÇÃO",IF(TODAY()&gt;G854,"ATRASADO",IF(G854-TODAY()&lt;=3,"DEVOLVE EM 3 DIAS","EM LOCAÇÃO")))))</f>
        <v/>
      </c>
      <c r="S854" s="16" t="n"/>
    </row>
    <row r="855">
      <c r="A855" s="16" t="n"/>
      <c r="B855" s="16" t="n"/>
      <c r="C855" s="16" t="n"/>
      <c r="D855" s="16" t="n"/>
      <c r="E855" s="16">
        <f>IF($D855="","",IFERROR(INDEX(Equipamentos!$B$6:$B$405,MATCH($D855,Equipamentos!$A$6:$A$405,0)),"Código não cadastrado"))</f>
        <v/>
      </c>
      <c r="F855" s="17" t="n"/>
      <c r="G855" s="17" t="n"/>
      <c r="H855" s="17" t="n"/>
      <c r="I855" s="18">
        <f>IF(OR(F855="",G855=""),"",G855-F855)</f>
        <v/>
      </c>
      <c r="J855" s="18">
        <f>IF(OR(F855="",G855=""),"",MAX(0,IF(H855&lt;&gt;"",H855,TODAY())-G855))</f>
        <v/>
      </c>
      <c r="K855" s="19" t="n"/>
      <c r="L855" s="19">
        <f>IF(J855="","",J855*IFERROR(INDEX(Equipamentos!$D$6:$D$405,MATCH($D855,Equipamentos!$A$6:$A$405,0)),0))</f>
        <v/>
      </c>
      <c r="M855" s="19" t="n"/>
      <c r="N855" s="16" t="n"/>
      <c r="O855" s="19" t="n"/>
      <c r="P855" s="19">
        <f>IF($A855="","",N(K855)+N(L855)+N(M855))</f>
        <v/>
      </c>
      <c r="Q855" s="19">
        <f>IF($A855="","",P855-N(O855))</f>
        <v/>
      </c>
      <c r="R855" s="16">
        <f>IF(OR($A855="",F855=""),"",IF(H855&lt;&gt;"",IF(Q855&gt;0,"DEVOLVIDO, A RECEBER","ENCERRADO"),IF(G855="","EM LOCAÇÃO",IF(TODAY()&gt;G855,"ATRASADO",IF(G855-TODAY()&lt;=3,"DEVOLVE EM 3 DIAS","EM LOCAÇÃO")))))</f>
        <v/>
      </c>
      <c r="S855" s="16" t="n"/>
    </row>
    <row r="856">
      <c r="A856" s="16" t="n"/>
      <c r="B856" s="16" t="n"/>
      <c r="C856" s="16" t="n"/>
      <c r="D856" s="16" t="n"/>
      <c r="E856" s="16">
        <f>IF($D856="","",IFERROR(INDEX(Equipamentos!$B$6:$B$405,MATCH($D856,Equipamentos!$A$6:$A$405,0)),"Código não cadastrado"))</f>
        <v/>
      </c>
      <c r="F856" s="17" t="n"/>
      <c r="G856" s="17" t="n"/>
      <c r="H856" s="17" t="n"/>
      <c r="I856" s="18">
        <f>IF(OR(F856="",G856=""),"",G856-F856)</f>
        <v/>
      </c>
      <c r="J856" s="18">
        <f>IF(OR(F856="",G856=""),"",MAX(0,IF(H856&lt;&gt;"",H856,TODAY())-G856))</f>
        <v/>
      </c>
      <c r="K856" s="19" t="n"/>
      <c r="L856" s="19">
        <f>IF(J856="","",J856*IFERROR(INDEX(Equipamentos!$D$6:$D$405,MATCH($D856,Equipamentos!$A$6:$A$405,0)),0))</f>
        <v/>
      </c>
      <c r="M856" s="19" t="n"/>
      <c r="N856" s="16" t="n"/>
      <c r="O856" s="19" t="n"/>
      <c r="P856" s="19">
        <f>IF($A856="","",N(K856)+N(L856)+N(M856))</f>
        <v/>
      </c>
      <c r="Q856" s="19">
        <f>IF($A856="","",P856-N(O856))</f>
        <v/>
      </c>
      <c r="R856" s="16">
        <f>IF(OR($A856="",F856=""),"",IF(H856&lt;&gt;"",IF(Q856&gt;0,"DEVOLVIDO, A RECEBER","ENCERRADO"),IF(G856="","EM LOCAÇÃO",IF(TODAY()&gt;G856,"ATRASADO",IF(G856-TODAY()&lt;=3,"DEVOLVE EM 3 DIAS","EM LOCAÇÃO")))))</f>
        <v/>
      </c>
      <c r="S856" s="16" t="n"/>
    </row>
    <row r="857">
      <c r="A857" s="16" t="n"/>
      <c r="B857" s="16" t="n"/>
      <c r="C857" s="16" t="n"/>
      <c r="D857" s="16" t="n"/>
      <c r="E857" s="16">
        <f>IF($D857="","",IFERROR(INDEX(Equipamentos!$B$6:$B$405,MATCH($D857,Equipamentos!$A$6:$A$405,0)),"Código não cadastrado"))</f>
        <v/>
      </c>
      <c r="F857" s="17" t="n"/>
      <c r="G857" s="17" t="n"/>
      <c r="H857" s="17" t="n"/>
      <c r="I857" s="18">
        <f>IF(OR(F857="",G857=""),"",G857-F857)</f>
        <v/>
      </c>
      <c r="J857" s="18">
        <f>IF(OR(F857="",G857=""),"",MAX(0,IF(H857&lt;&gt;"",H857,TODAY())-G857))</f>
        <v/>
      </c>
      <c r="K857" s="19" t="n"/>
      <c r="L857" s="19">
        <f>IF(J857="","",J857*IFERROR(INDEX(Equipamentos!$D$6:$D$405,MATCH($D857,Equipamentos!$A$6:$A$405,0)),0))</f>
        <v/>
      </c>
      <c r="M857" s="19" t="n"/>
      <c r="N857" s="16" t="n"/>
      <c r="O857" s="19" t="n"/>
      <c r="P857" s="19">
        <f>IF($A857="","",N(K857)+N(L857)+N(M857))</f>
        <v/>
      </c>
      <c r="Q857" s="19">
        <f>IF($A857="","",P857-N(O857))</f>
        <v/>
      </c>
      <c r="R857" s="16">
        <f>IF(OR($A857="",F857=""),"",IF(H857&lt;&gt;"",IF(Q857&gt;0,"DEVOLVIDO, A RECEBER","ENCERRADO"),IF(G857="","EM LOCAÇÃO",IF(TODAY()&gt;G857,"ATRASADO",IF(G857-TODAY()&lt;=3,"DEVOLVE EM 3 DIAS","EM LOCAÇÃO")))))</f>
        <v/>
      </c>
      <c r="S857" s="16" t="n"/>
    </row>
    <row r="858">
      <c r="A858" s="16" t="n"/>
      <c r="B858" s="16" t="n"/>
      <c r="C858" s="16" t="n"/>
      <c r="D858" s="16" t="n"/>
      <c r="E858" s="16">
        <f>IF($D858="","",IFERROR(INDEX(Equipamentos!$B$6:$B$405,MATCH($D858,Equipamentos!$A$6:$A$405,0)),"Código não cadastrado"))</f>
        <v/>
      </c>
      <c r="F858" s="17" t="n"/>
      <c r="G858" s="17" t="n"/>
      <c r="H858" s="17" t="n"/>
      <c r="I858" s="18">
        <f>IF(OR(F858="",G858=""),"",G858-F858)</f>
        <v/>
      </c>
      <c r="J858" s="18">
        <f>IF(OR(F858="",G858=""),"",MAX(0,IF(H858&lt;&gt;"",H858,TODAY())-G858))</f>
        <v/>
      </c>
      <c r="K858" s="19" t="n"/>
      <c r="L858" s="19">
        <f>IF(J858="","",J858*IFERROR(INDEX(Equipamentos!$D$6:$D$405,MATCH($D858,Equipamentos!$A$6:$A$405,0)),0))</f>
        <v/>
      </c>
      <c r="M858" s="19" t="n"/>
      <c r="N858" s="16" t="n"/>
      <c r="O858" s="19" t="n"/>
      <c r="P858" s="19">
        <f>IF($A858="","",N(K858)+N(L858)+N(M858))</f>
        <v/>
      </c>
      <c r="Q858" s="19">
        <f>IF($A858="","",P858-N(O858))</f>
        <v/>
      </c>
      <c r="R858" s="16">
        <f>IF(OR($A858="",F858=""),"",IF(H858&lt;&gt;"",IF(Q858&gt;0,"DEVOLVIDO, A RECEBER","ENCERRADO"),IF(G858="","EM LOCAÇÃO",IF(TODAY()&gt;G858,"ATRASADO",IF(G858-TODAY()&lt;=3,"DEVOLVE EM 3 DIAS","EM LOCAÇÃO")))))</f>
        <v/>
      </c>
      <c r="S858" s="16" t="n"/>
    </row>
    <row r="859">
      <c r="A859" s="16" t="n"/>
      <c r="B859" s="16" t="n"/>
      <c r="C859" s="16" t="n"/>
      <c r="D859" s="16" t="n"/>
      <c r="E859" s="16">
        <f>IF($D859="","",IFERROR(INDEX(Equipamentos!$B$6:$B$405,MATCH($D859,Equipamentos!$A$6:$A$405,0)),"Código não cadastrado"))</f>
        <v/>
      </c>
      <c r="F859" s="17" t="n"/>
      <c r="G859" s="17" t="n"/>
      <c r="H859" s="17" t="n"/>
      <c r="I859" s="18">
        <f>IF(OR(F859="",G859=""),"",G859-F859)</f>
        <v/>
      </c>
      <c r="J859" s="18">
        <f>IF(OR(F859="",G859=""),"",MAX(0,IF(H859&lt;&gt;"",H859,TODAY())-G859))</f>
        <v/>
      </c>
      <c r="K859" s="19" t="n"/>
      <c r="L859" s="19">
        <f>IF(J859="","",J859*IFERROR(INDEX(Equipamentos!$D$6:$D$405,MATCH($D859,Equipamentos!$A$6:$A$405,0)),0))</f>
        <v/>
      </c>
      <c r="M859" s="19" t="n"/>
      <c r="N859" s="16" t="n"/>
      <c r="O859" s="19" t="n"/>
      <c r="P859" s="19">
        <f>IF($A859="","",N(K859)+N(L859)+N(M859))</f>
        <v/>
      </c>
      <c r="Q859" s="19">
        <f>IF($A859="","",P859-N(O859))</f>
        <v/>
      </c>
      <c r="R859" s="16">
        <f>IF(OR($A859="",F859=""),"",IF(H859&lt;&gt;"",IF(Q859&gt;0,"DEVOLVIDO, A RECEBER","ENCERRADO"),IF(G859="","EM LOCAÇÃO",IF(TODAY()&gt;G859,"ATRASADO",IF(G859-TODAY()&lt;=3,"DEVOLVE EM 3 DIAS","EM LOCAÇÃO")))))</f>
        <v/>
      </c>
      <c r="S859" s="16" t="n"/>
    </row>
    <row r="860">
      <c r="A860" s="16" t="n"/>
      <c r="B860" s="16" t="n"/>
      <c r="C860" s="16" t="n"/>
      <c r="D860" s="16" t="n"/>
      <c r="E860" s="16">
        <f>IF($D860="","",IFERROR(INDEX(Equipamentos!$B$6:$B$405,MATCH($D860,Equipamentos!$A$6:$A$405,0)),"Código não cadastrado"))</f>
        <v/>
      </c>
      <c r="F860" s="17" t="n"/>
      <c r="G860" s="17" t="n"/>
      <c r="H860" s="17" t="n"/>
      <c r="I860" s="18">
        <f>IF(OR(F860="",G860=""),"",G860-F860)</f>
        <v/>
      </c>
      <c r="J860" s="18">
        <f>IF(OR(F860="",G860=""),"",MAX(0,IF(H860&lt;&gt;"",H860,TODAY())-G860))</f>
        <v/>
      </c>
      <c r="K860" s="19" t="n"/>
      <c r="L860" s="19">
        <f>IF(J860="","",J860*IFERROR(INDEX(Equipamentos!$D$6:$D$405,MATCH($D860,Equipamentos!$A$6:$A$405,0)),0))</f>
        <v/>
      </c>
      <c r="M860" s="19" t="n"/>
      <c r="N860" s="16" t="n"/>
      <c r="O860" s="19" t="n"/>
      <c r="P860" s="19">
        <f>IF($A860="","",N(K860)+N(L860)+N(M860))</f>
        <v/>
      </c>
      <c r="Q860" s="19">
        <f>IF($A860="","",P860-N(O860))</f>
        <v/>
      </c>
      <c r="R860" s="16">
        <f>IF(OR($A860="",F860=""),"",IF(H860&lt;&gt;"",IF(Q860&gt;0,"DEVOLVIDO, A RECEBER","ENCERRADO"),IF(G860="","EM LOCAÇÃO",IF(TODAY()&gt;G860,"ATRASADO",IF(G860-TODAY()&lt;=3,"DEVOLVE EM 3 DIAS","EM LOCAÇÃO")))))</f>
        <v/>
      </c>
      <c r="S860" s="16" t="n"/>
    </row>
    <row r="861">
      <c r="A861" s="16" t="n"/>
      <c r="B861" s="16" t="n"/>
      <c r="C861" s="16" t="n"/>
      <c r="D861" s="16" t="n"/>
      <c r="E861" s="16">
        <f>IF($D861="","",IFERROR(INDEX(Equipamentos!$B$6:$B$405,MATCH($D861,Equipamentos!$A$6:$A$405,0)),"Código não cadastrado"))</f>
        <v/>
      </c>
      <c r="F861" s="17" t="n"/>
      <c r="G861" s="17" t="n"/>
      <c r="H861" s="17" t="n"/>
      <c r="I861" s="18">
        <f>IF(OR(F861="",G861=""),"",G861-F861)</f>
        <v/>
      </c>
      <c r="J861" s="18">
        <f>IF(OR(F861="",G861=""),"",MAX(0,IF(H861&lt;&gt;"",H861,TODAY())-G861))</f>
        <v/>
      </c>
      <c r="K861" s="19" t="n"/>
      <c r="L861" s="19">
        <f>IF(J861="","",J861*IFERROR(INDEX(Equipamentos!$D$6:$D$405,MATCH($D861,Equipamentos!$A$6:$A$405,0)),0))</f>
        <v/>
      </c>
      <c r="M861" s="19" t="n"/>
      <c r="N861" s="16" t="n"/>
      <c r="O861" s="19" t="n"/>
      <c r="P861" s="19">
        <f>IF($A861="","",N(K861)+N(L861)+N(M861))</f>
        <v/>
      </c>
      <c r="Q861" s="19">
        <f>IF($A861="","",P861-N(O861))</f>
        <v/>
      </c>
      <c r="R861" s="16">
        <f>IF(OR($A861="",F861=""),"",IF(H861&lt;&gt;"",IF(Q861&gt;0,"DEVOLVIDO, A RECEBER","ENCERRADO"),IF(G861="","EM LOCAÇÃO",IF(TODAY()&gt;G861,"ATRASADO",IF(G861-TODAY()&lt;=3,"DEVOLVE EM 3 DIAS","EM LOCAÇÃO")))))</f>
        <v/>
      </c>
      <c r="S861" s="16" t="n"/>
    </row>
    <row r="862">
      <c r="A862" s="16" t="n"/>
      <c r="B862" s="16" t="n"/>
      <c r="C862" s="16" t="n"/>
      <c r="D862" s="16" t="n"/>
      <c r="E862" s="16">
        <f>IF($D862="","",IFERROR(INDEX(Equipamentos!$B$6:$B$405,MATCH($D862,Equipamentos!$A$6:$A$405,0)),"Código não cadastrado"))</f>
        <v/>
      </c>
      <c r="F862" s="17" t="n"/>
      <c r="G862" s="17" t="n"/>
      <c r="H862" s="17" t="n"/>
      <c r="I862" s="18">
        <f>IF(OR(F862="",G862=""),"",G862-F862)</f>
        <v/>
      </c>
      <c r="J862" s="18">
        <f>IF(OR(F862="",G862=""),"",MAX(0,IF(H862&lt;&gt;"",H862,TODAY())-G862))</f>
        <v/>
      </c>
      <c r="K862" s="19" t="n"/>
      <c r="L862" s="19">
        <f>IF(J862="","",J862*IFERROR(INDEX(Equipamentos!$D$6:$D$405,MATCH($D862,Equipamentos!$A$6:$A$405,0)),0))</f>
        <v/>
      </c>
      <c r="M862" s="19" t="n"/>
      <c r="N862" s="16" t="n"/>
      <c r="O862" s="19" t="n"/>
      <c r="P862" s="19">
        <f>IF($A862="","",N(K862)+N(L862)+N(M862))</f>
        <v/>
      </c>
      <c r="Q862" s="19">
        <f>IF($A862="","",P862-N(O862))</f>
        <v/>
      </c>
      <c r="R862" s="16">
        <f>IF(OR($A862="",F862=""),"",IF(H862&lt;&gt;"",IF(Q862&gt;0,"DEVOLVIDO, A RECEBER","ENCERRADO"),IF(G862="","EM LOCAÇÃO",IF(TODAY()&gt;G862,"ATRASADO",IF(G862-TODAY()&lt;=3,"DEVOLVE EM 3 DIAS","EM LOCAÇÃO")))))</f>
        <v/>
      </c>
      <c r="S862" s="16" t="n"/>
    </row>
    <row r="863">
      <c r="A863" s="16" t="n"/>
      <c r="B863" s="16" t="n"/>
      <c r="C863" s="16" t="n"/>
      <c r="D863" s="16" t="n"/>
      <c r="E863" s="16">
        <f>IF($D863="","",IFERROR(INDEX(Equipamentos!$B$6:$B$405,MATCH($D863,Equipamentos!$A$6:$A$405,0)),"Código não cadastrado"))</f>
        <v/>
      </c>
      <c r="F863" s="17" t="n"/>
      <c r="G863" s="17" t="n"/>
      <c r="H863" s="17" t="n"/>
      <c r="I863" s="18">
        <f>IF(OR(F863="",G863=""),"",G863-F863)</f>
        <v/>
      </c>
      <c r="J863" s="18">
        <f>IF(OR(F863="",G863=""),"",MAX(0,IF(H863&lt;&gt;"",H863,TODAY())-G863))</f>
        <v/>
      </c>
      <c r="K863" s="19" t="n"/>
      <c r="L863" s="19">
        <f>IF(J863="","",J863*IFERROR(INDEX(Equipamentos!$D$6:$D$405,MATCH($D863,Equipamentos!$A$6:$A$405,0)),0))</f>
        <v/>
      </c>
      <c r="M863" s="19" t="n"/>
      <c r="N863" s="16" t="n"/>
      <c r="O863" s="19" t="n"/>
      <c r="P863" s="19">
        <f>IF($A863="","",N(K863)+N(L863)+N(M863))</f>
        <v/>
      </c>
      <c r="Q863" s="19">
        <f>IF($A863="","",P863-N(O863))</f>
        <v/>
      </c>
      <c r="R863" s="16">
        <f>IF(OR($A863="",F863=""),"",IF(H863&lt;&gt;"",IF(Q863&gt;0,"DEVOLVIDO, A RECEBER","ENCERRADO"),IF(G863="","EM LOCAÇÃO",IF(TODAY()&gt;G863,"ATRASADO",IF(G863-TODAY()&lt;=3,"DEVOLVE EM 3 DIAS","EM LOCAÇÃO")))))</f>
        <v/>
      </c>
      <c r="S863" s="16" t="n"/>
    </row>
    <row r="864">
      <c r="A864" s="16" t="n"/>
      <c r="B864" s="16" t="n"/>
      <c r="C864" s="16" t="n"/>
      <c r="D864" s="16" t="n"/>
      <c r="E864" s="16">
        <f>IF($D864="","",IFERROR(INDEX(Equipamentos!$B$6:$B$405,MATCH($D864,Equipamentos!$A$6:$A$405,0)),"Código não cadastrado"))</f>
        <v/>
      </c>
      <c r="F864" s="17" t="n"/>
      <c r="G864" s="17" t="n"/>
      <c r="H864" s="17" t="n"/>
      <c r="I864" s="18">
        <f>IF(OR(F864="",G864=""),"",G864-F864)</f>
        <v/>
      </c>
      <c r="J864" s="18">
        <f>IF(OR(F864="",G864=""),"",MAX(0,IF(H864&lt;&gt;"",H864,TODAY())-G864))</f>
        <v/>
      </c>
      <c r="K864" s="19" t="n"/>
      <c r="L864" s="19">
        <f>IF(J864="","",J864*IFERROR(INDEX(Equipamentos!$D$6:$D$405,MATCH($D864,Equipamentos!$A$6:$A$405,0)),0))</f>
        <v/>
      </c>
      <c r="M864" s="19" t="n"/>
      <c r="N864" s="16" t="n"/>
      <c r="O864" s="19" t="n"/>
      <c r="P864" s="19">
        <f>IF($A864="","",N(K864)+N(L864)+N(M864))</f>
        <v/>
      </c>
      <c r="Q864" s="19">
        <f>IF($A864="","",P864-N(O864))</f>
        <v/>
      </c>
      <c r="R864" s="16">
        <f>IF(OR($A864="",F864=""),"",IF(H864&lt;&gt;"",IF(Q864&gt;0,"DEVOLVIDO, A RECEBER","ENCERRADO"),IF(G864="","EM LOCAÇÃO",IF(TODAY()&gt;G864,"ATRASADO",IF(G864-TODAY()&lt;=3,"DEVOLVE EM 3 DIAS","EM LOCAÇÃO")))))</f>
        <v/>
      </c>
      <c r="S864" s="16" t="n"/>
    </row>
    <row r="865">
      <c r="A865" s="16" t="n"/>
      <c r="B865" s="16" t="n"/>
      <c r="C865" s="16" t="n"/>
      <c r="D865" s="16" t="n"/>
      <c r="E865" s="16">
        <f>IF($D865="","",IFERROR(INDEX(Equipamentos!$B$6:$B$405,MATCH($D865,Equipamentos!$A$6:$A$405,0)),"Código não cadastrado"))</f>
        <v/>
      </c>
      <c r="F865" s="17" t="n"/>
      <c r="G865" s="17" t="n"/>
      <c r="H865" s="17" t="n"/>
      <c r="I865" s="18">
        <f>IF(OR(F865="",G865=""),"",G865-F865)</f>
        <v/>
      </c>
      <c r="J865" s="18">
        <f>IF(OR(F865="",G865=""),"",MAX(0,IF(H865&lt;&gt;"",H865,TODAY())-G865))</f>
        <v/>
      </c>
      <c r="K865" s="19" t="n"/>
      <c r="L865" s="19">
        <f>IF(J865="","",J865*IFERROR(INDEX(Equipamentos!$D$6:$D$405,MATCH($D865,Equipamentos!$A$6:$A$405,0)),0))</f>
        <v/>
      </c>
      <c r="M865" s="19" t="n"/>
      <c r="N865" s="16" t="n"/>
      <c r="O865" s="19" t="n"/>
      <c r="P865" s="19">
        <f>IF($A865="","",N(K865)+N(L865)+N(M865))</f>
        <v/>
      </c>
      <c r="Q865" s="19">
        <f>IF($A865="","",P865-N(O865))</f>
        <v/>
      </c>
      <c r="R865" s="16">
        <f>IF(OR($A865="",F865=""),"",IF(H865&lt;&gt;"",IF(Q865&gt;0,"DEVOLVIDO, A RECEBER","ENCERRADO"),IF(G865="","EM LOCAÇÃO",IF(TODAY()&gt;G865,"ATRASADO",IF(G865-TODAY()&lt;=3,"DEVOLVE EM 3 DIAS","EM LOCAÇÃO")))))</f>
        <v/>
      </c>
      <c r="S865" s="16" t="n"/>
    </row>
    <row r="866">
      <c r="A866" s="16" t="n"/>
      <c r="B866" s="16" t="n"/>
      <c r="C866" s="16" t="n"/>
      <c r="D866" s="16" t="n"/>
      <c r="E866" s="16">
        <f>IF($D866="","",IFERROR(INDEX(Equipamentos!$B$6:$B$405,MATCH($D866,Equipamentos!$A$6:$A$405,0)),"Código não cadastrado"))</f>
        <v/>
      </c>
      <c r="F866" s="17" t="n"/>
      <c r="G866" s="17" t="n"/>
      <c r="H866" s="17" t="n"/>
      <c r="I866" s="18">
        <f>IF(OR(F866="",G866=""),"",G866-F866)</f>
        <v/>
      </c>
      <c r="J866" s="18">
        <f>IF(OR(F866="",G866=""),"",MAX(0,IF(H866&lt;&gt;"",H866,TODAY())-G866))</f>
        <v/>
      </c>
      <c r="K866" s="19" t="n"/>
      <c r="L866" s="19">
        <f>IF(J866="","",J866*IFERROR(INDEX(Equipamentos!$D$6:$D$405,MATCH($D866,Equipamentos!$A$6:$A$405,0)),0))</f>
        <v/>
      </c>
      <c r="M866" s="19" t="n"/>
      <c r="N866" s="16" t="n"/>
      <c r="O866" s="19" t="n"/>
      <c r="P866" s="19">
        <f>IF($A866="","",N(K866)+N(L866)+N(M866))</f>
        <v/>
      </c>
      <c r="Q866" s="19">
        <f>IF($A866="","",P866-N(O866))</f>
        <v/>
      </c>
      <c r="R866" s="16">
        <f>IF(OR($A866="",F866=""),"",IF(H866&lt;&gt;"",IF(Q866&gt;0,"DEVOLVIDO, A RECEBER","ENCERRADO"),IF(G866="","EM LOCAÇÃO",IF(TODAY()&gt;G866,"ATRASADO",IF(G866-TODAY()&lt;=3,"DEVOLVE EM 3 DIAS","EM LOCAÇÃO")))))</f>
        <v/>
      </c>
      <c r="S866" s="16" t="n"/>
    </row>
    <row r="867">
      <c r="A867" s="16" t="n"/>
      <c r="B867" s="16" t="n"/>
      <c r="C867" s="16" t="n"/>
      <c r="D867" s="16" t="n"/>
      <c r="E867" s="16">
        <f>IF($D867="","",IFERROR(INDEX(Equipamentos!$B$6:$B$405,MATCH($D867,Equipamentos!$A$6:$A$405,0)),"Código não cadastrado"))</f>
        <v/>
      </c>
      <c r="F867" s="17" t="n"/>
      <c r="G867" s="17" t="n"/>
      <c r="H867" s="17" t="n"/>
      <c r="I867" s="18">
        <f>IF(OR(F867="",G867=""),"",G867-F867)</f>
        <v/>
      </c>
      <c r="J867" s="18">
        <f>IF(OR(F867="",G867=""),"",MAX(0,IF(H867&lt;&gt;"",H867,TODAY())-G867))</f>
        <v/>
      </c>
      <c r="K867" s="19" t="n"/>
      <c r="L867" s="19">
        <f>IF(J867="","",J867*IFERROR(INDEX(Equipamentos!$D$6:$D$405,MATCH($D867,Equipamentos!$A$6:$A$405,0)),0))</f>
        <v/>
      </c>
      <c r="M867" s="19" t="n"/>
      <c r="N867" s="16" t="n"/>
      <c r="O867" s="19" t="n"/>
      <c r="P867" s="19">
        <f>IF($A867="","",N(K867)+N(L867)+N(M867))</f>
        <v/>
      </c>
      <c r="Q867" s="19">
        <f>IF($A867="","",P867-N(O867))</f>
        <v/>
      </c>
      <c r="R867" s="16">
        <f>IF(OR($A867="",F867=""),"",IF(H867&lt;&gt;"",IF(Q867&gt;0,"DEVOLVIDO, A RECEBER","ENCERRADO"),IF(G867="","EM LOCAÇÃO",IF(TODAY()&gt;G867,"ATRASADO",IF(G867-TODAY()&lt;=3,"DEVOLVE EM 3 DIAS","EM LOCAÇÃO")))))</f>
        <v/>
      </c>
      <c r="S867" s="16" t="n"/>
    </row>
    <row r="868">
      <c r="A868" s="16" t="n"/>
      <c r="B868" s="16" t="n"/>
      <c r="C868" s="16" t="n"/>
      <c r="D868" s="16" t="n"/>
      <c r="E868" s="16">
        <f>IF($D868="","",IFERROR(INDEX(Equipamentos!$B$6:$B$405,MATCH($D868,Equipamentos!$A$6:$A$405,0)),"Código não cadastrado"))</f>
        <v/>
      </c>
      <c r="F868" s="17" t="n"/>
      <c r="G868" s="17" t="n"/>
      <c r="H868" s="17" t="n"/>
      <c r="I868" s="18">
        <f>IF(OR(F868="",G868=""),"",G868-F868)</f>
        <v/>
      </c>
      <c r="J868" s="18">
        <f>IF(OR(F868="",G868=""),"",MAX(0,IF(H868&lt;&gt;"",H868,TODAY())-G868))</f>
        <v/>
      </c>
      <c r="K868" s="19" t="n"/>
      <c r="L868" s="19">
        <f>IF(J868="","",J868*IFERROR(INDEX(Equipamentos!$D$6:$D$405,MATCH($D868,Equipamentos!$A$6:$A$405,0)),0))</f>
        <v/>
      </c>
      <c r="M868" s="19" t="n"/>
      <c r="N868" s="16" t="n"/>
      <c r="O868" s="19" t="n"/>
      <c r="P868" s="19">
        <f>IF($A868="","",N(K868)+N(L868)+N(M868))</f>
        <v/>
      </c>
      <c r="Q868" s="19">
        <f>IF($A868="","",P868-N(O868))</f>
        <v/>
      </c>
      <c r="R868" s="16">
        <f>IF(OR($A868="",F868=""),"",IF(H868&lt;&gt;"",IF(Q868&gt;0,"DEVOLVIDO, A RECEBER","ENCERRADO"),IF(G868="","EM LOCAÇÃO",IF(TODAY()&gt;G868,"ATRASADO",IF(G868-TODAY()&lt;=3,"DEVOLVE EM 3 DIAS","EM LOCAÇÃO")))))</f>
        <v/>
      </c>
      <c r="S868" s="16" t="n"/>
    </row>
    <row r="869">
      <c r="A869" s="16" t="n"/>
      <c r="B869" s="16" t="n"/>
      <c r="C869" s="16" t="n"/>
      <c r="D869" s="16" t="n"/>
      <c r="E869" s="16">
        <f>IF($D869="","",IFERROR(INDEX(Equipamentos!$B$6:$B$405,MATCH($D869,Equipamentos!$A$6:$A$405,0)),"Código não cadastrado"))</f>
        <v/>
      </c>
      <c r="F869" s="17" t="n"/>
      <c r="G869" s="17" t="n"/>
      <c r="H869" s="17" t="n"/>
      <c r="I869" s="18">
        <f>IF(OR(F869="",G869=""),"",G869-F869)</f>
        <v/>
      </c>
      <c r="J869" s="18">
        <f>IF(OR(F869="",G869=""),"",MAX(0,IF(H869&lt;&gt;"",H869,TODAY())-G869))</f>
        <v/>
      </c>
      <c r="K869" s="19" t="n"/>
      <c r="L869" s="19">
        <f>IF(J869="","",J869*IFERROR(INDEX(Equipamentos!$D$6:$D$405,MATCH($D869,Equipamentos!$A$6:$A$405,0)),0))</f>
        <v/>
      </c>
      <c r="M869" s="19" t="n"/>
      <c r="N869" s="16" t="n"/>
      <c r="O869" s="19" t="n"/>
      <c r="P869" s="19">
        <f>IF($A869="","",N(K869)+N(L869)+N(M869))</f>
        <v/>
      </c>
      <c r="Q869" s="19">
        <f>IF($A869="","",P869-N(O869))</f>
        <v/>
      </c>
      <c r="R869" s="16">
        <f>IF(OR($A869="",F869=""),"",IF(H869&lt;&gt;"",IF(Q869&gt;0,"DEVOLVIDO, A RECEBER","ENCERRADO"),IF(G869="","EM LOCAÇÃO",IF(TODAY()&gt;G869,"ATRASADO",IF(G869-TODAY()&lt;=3,"DEVOLVE EM 3 DIAS","EM LOCAÇÃO")))))</f>
        <v/>
      </c>
      <c r="S869" s="16" t="n"/>
    </row>
    <row r="870">
      <c r="A870" s="16" t="n"/>
      <c r="B870" s="16" t="n"/>
      <c r="C870" s="16" t="n"/>
      <c r="D870" s="16" t="n"/>
      <c r="E870" s="16">
        <f>IF($D870="","",IFERROR(INDEX(Equipamentos!$B$6:$B$405,MATCH($D870,Equipamentos!$A$6:$A$405,0)),"Código não cadastrado"))</f>
        <v/>
      </c>
      <c r="F870" s="17" t="n"/>
      <c r="G870" s="17" t="n"/>
      <c r="H870" s="17" t="n"/>
      <c r="I870" s="18">
        <f>IF(OR(F870="",G870=""),"",G870-F870)</f>
        <v/>
      </c>
      <c r="J870" s="18">
        <f>IF(OR(F870="",G870=""),"",MAX(0,IF(H870&lt;&gt;"",H870,TODAY())-G870))</f>
        <v/>
      </c>
      <c r="K870" s="19" t="n"/>
      <c r="L870" s="19">
        <f>IF(J870="","",J870*IFERROR(INDEX(Equipamentos!$D$6:$D$405,MATCH($D870,Equipamentos!$A$6:$A$405,0)),0))</f>
        <v/>
      </c>
      <c r="M870" s="19" t="n"/>
      <c r="N870" s="16" t="n"/>
      <c r="O870" s="19" t="n"/>
      <c r="P870" s="19">
        <f>IF($A870="","",N(K870)+N(L870)+N(M870))</f>
        <v/>
      </c>
      <c r="Q870" s="19">
        <f>IF($A870="","",P870-N(O870))</f>
        <v/>
      </c>
      <c r="R870" s="16">
        <f>IF(OR($A870="",F870=""),"",IF(H870&lt;&gt;"",IF(Q870&gt;0,"DEVOLVIDO, A RECEBER","ENCERRADO"),IF(G870="","EM LOCAÇÃO",IF(TODAY()&gt;G870,"ATRASADO",IF(G870-TODAY()&lt;=3,"DEVOLVE EM 3 DIAS","EM LOCAÇÃO")))))</f>
        <v/>
      </c>
      <c r="S870" s="16" t="n"/>
    </row>
    <row r="871">
      <c r="A871" s="16" t="n"/>
      <c r="B871" s="16" t="n"/>
      <c r="C871" s="16" t="n"/>
      <c r="D871" s="16" t="n"/>
      <c r="E871" s="16">
        <f>IF($D871="","",IFERROR(INDEX(Equipamentos!$B$6:$B$405,MATCH($D871,Equipamentos!$A$6:$A$405,0)),"Código não cadastrado"))</f>
        <v/>
      </c>
      <c r="F871" s="17" t="n"/>
      <c r="G871" s="17" t="n"/>
      <c r="H871" s="17" t="n"/>
      <c r="I871" s="18">
        <f>IF(OR(F871="",G871=""),"",G871-F871)</f>
        <v/>
      </c>
      <c r="J871" s="18">
        <f>IF(OR(F871="",G871=""),"",MAX(0,IF(H871&lt;&gt;"",H871,TODAY())-G871))</f>
        <v/>
      </c>
      <c r="K871" s="19" t="n"/>
      <c r="L871" s="19">
        <f>IF(J871="","",J871*IFERROR(INDEX(Equipamentos!$D$6:$D$405,MATCH($D871,Equipamentos!$A$6:$A$405,0)),0))</f>
        <v/>
      </c>
      <c r="M871" s="19" t="n"/>
      <c r="N871" s="16" t="n"/>
      <c r="O871" s="19" t="n"/>
      <c r="P871" s="19">
        <f>IF($A871="","",N(K871)+N(L871)+N(M871))</f>
        <v/>
      </c>
      <c r="Q871" s="19">
        <f>IF($A871="","",P871-N(O871))</f>
        <v/>
      </c>
      <c r="R871" s="16">
        <f>IF(OR($A871="",F871=""),"",IF(H871&lt;&gt;"",IF(Q871&gt;0,"DEVOLVIDO, A RECEBER","ENCERRADO"),IF(G871="","EM LOCAÇÃO",IF(TODAY()&gt;G871,"ATRASADO",IF(G871-TODAY()&lt;=3,"DEVOLVE EM 3 DIAS","EM LOCAÇÃO")))))</f>
        <v/>
      </c>
      <c r="S871" s="16" t="n"/>
    </row>
    <row r="872">
      <c r="A872" s="16" t="n"/>
      <c r="B872" s="16" t="n"/>
      <c r="C872" s="16" t="n"/>
      <c r="D872" s="16" t="n"/>
      <c r="E872" s="16">
        <f>IF($D872="","",IFERROR(INDEX(Equipamentos!$B$6:$B$405,MATCH($D872,Equipamentos!$A$6:$A$405,0)),"Código não cadastrado"))</f>
        <v/>
      </c>
      <c r="F872" s="17" t="n"/>
      <c r="G872" s="17" t="n"/>
      <c r="H872" s="17" t="n"/>
      <c r="I872" s="18">
        <f>IF(OR(F872="",G872=""),"",G872-F872)</f>
        <v/>
      </c>
      <c r="J872" s="18">
        <f>IF(OR(F872="",G872=""),"",MAX(0,IF(H872&lt;&gt;"",H872,TODAY())-G872))</f>
        <v/>
      </c>
      <c r="K872" s="19" t="n"/>
      <c r="L872" s="19">
        <f>IF(J872="","",J872*IFERROR(INDEX(Equipamentos!$D$6:$D$405,MATCH($D872,Equipamentos!$A$6:$A$405,0)),0))</f>
        <v/>
      </c>
      <c r="M872" s="19" t="n"/>
      <c r="N872" s="16" t="n"/>
      <c r="O872" s="19" t="n"/>
      <c r="P872" s="19">
        <f>IF($A872="","",N(K872)+N(L872)+N(M872))</f>
        <v/>
      </c>
      <c r="Q872" s="19">
        <f>IF($A872="","",P872-N(O872))</f>
        <v/>
      </c>
      <c r="R872" s="16">
        <f>IF(OR($A872="",F872=""),"",IF(H872&lt;&gt;"",IF(Q872&gt;0,"DEVOLVIDO, A RECEBER","ENCERRADO"),IF(G872="","EM LOCAÇÃO",IF(TODAY()&gt;G872,"ATRASADO",IF(G872-TODAY()&lt;=3,"DEVOLVE EM 3 DIAS","EM LOCAÇÃO")))))</f>
        <v/>
      </c>
      <c r="S872" s="16" t="n"/>
    </row>
    <row r="873">
      <c r="A873" s="16" t="n"/>
      <c r="B873" s="16" t="n"/>
      <c r="C873" s="16" t="n"/>
      <c r="D873" s="16" t="n"/>
      <c r="E873" s="16">
        <f>IF($D873="","",IFERROR(INDEX(Equipamentos!$B$6:$B$405,MATCH($D873,Equipamentos!$A$6:$A$405,0)),"Código não cadastrado"))</f>
        <v/>
      </c>
      <c r="F873" s="17" t="n"/>
      <c r="G873" s="17" t="n"/>
      <c r="H873" s="17" t="n"/>
      <c r="I873" s="18">
        <f>IF(OR(F873="",G873=""),"",G873-F873)</f>
        <v/>
      </c>
      <c r="J873" s="18">
        <f>IF(OR(F873="",G873=""),"",MAX(0,IF(H873&lt;&gt;"",H873,TODAY())-G873))</f>
        <v/>
      </c>
      <c r="K873" s="19" t="n"/>
      <c r="L873" s="19">
        <f>IF(J873="","",J873*IFERROR(INDEX(Equipamentos!$D$6:$D$405,MATCH($D873,Equipamentos!$A$6:$A$405,0)),0))</f>
        <v/>
      </c>
      <c r="M873" s="19" t="n"/>
      <c r="N873" s="16" t="n"/>
      <c r="O873" s="19" t="n"/>
      <c r="P873" s="19">
        <f>IF($A873="","",N(K873)+N(L873)+N(M873))</f>
        <v/>
      </c>
      <c r="Q873" s="19">
        <f>IF($A873="","",P873-N(O873))</f>
        <v/>
      </c>
      <c r="R873" s="16">
        <f>IF(OR($A873="",F873=""),"",IF(H873&lt;&gt;"",IF(Q873&gt;0,"DEVOLVIDO, A RECEBER","ENCERRADO"),IF(G873="","EM LOCAÇÃO",IF(TODAY()&gt;G873,"ATRASADO",IF(G873-TODAY()&lt;=3,"DEVOLVE EM 3 DIAS","EM LOCAÇÃO")))))</f>
        <v/>
      </c>
      <c r="S873" s="16" t="n"/>
    </row>
    <row r="874">
      <c r="A874" s="16" t="n"/>
      <c r="B874" s="16" t="n"/>
      <c r="C874" s="16" t="n"/>
      <c r="D874" s="16" t="n"/>
      <c r="E874" s="16">
        <f>IF($D874="","",IFERROR(INDEX(Equipamentos!$B$6:$B$405,MATCH($D874,Equipamentos!$A$6:$A$405,0)),"Código não cadastrado"))</f>
        <v/>
      </c>
      <c r="F874" s="17" t="n"/>
      <c r="G874" s="17" t="n"/>
      <c r="H874" s="17" t="n"/>
      <c r="I874" s="18">
        <f>IF(OR(F874="",G874=""),"",G874-F874)</f>
        <v/>
      </c>
      <c r="J874" s="18">
        <f>IF(OR(F874="",G874=""),"",MAX(0,IF(H874&lt;&gt;"",H874,TODAY())-G874))</f>
        <v/>
      </c>
      <c r="K874" s="19" t="n"/>
      <c r="L874" s="19">
        <f>IF(J874="","",J874*IFERROR(INDEX(Equipamentos!$D$6:$D$405,MATCH($D874,Equipamentos!$A$6:$A$405,0)),0))</f>
        <v/>
      </c>
      <c r="M874" s="19" t="n"/>
      <c r="N874" s="16" t="n"/>
      <c r="O874" s="19" t="n"/>
      <c r="P874" s="19">
        <f>IF($A874="","",N(K874)+N(L874)+N(M874))</f>
        <v/>
      </c>
      <c r="Q874" s="19">
        <f>IF($A874="","",P874-N(O874))</f>
        <v/>
      </c>
      <c r="R874" s="16">
        <f>IF(OR($A874="",F874=""),"",IF(H874&lt;&gt;"",IF(Q874&gt;0,"DEVOLVIDO, A RECEBER","ENCERRADO"),IF(G874="","EM LOCAÇÃO",IF(TODAY()&gt;G874,"ATRASADO",IF(G874-TODAY()&lt;=3,"DEVOLVE EM 3 DIAS","EM LOCAÇÃO")))))</f>
        <v/>
      </c>
      <c r="S874" s="16" t="n"/>
    </row>
    <row r="875">
      <c r="A875" s="16" t="n"/>
      <c r="B875" s="16" t="n"/>
      <c r="C875" s="16" t="n"/>
      <c r="D875" s="16" t="n"/>
      <c r="E875" s="16">
        <f>IF($D875="","",IFERROR(INDEX(Equipamentos!$B$6:$B$405,MATCH($D875,Equipamentos!$A$6:$A$405,0)),"Código não cadastrado"))</f>
        <v/>
      </c>
      <c r="F875" s="17" t="n"/>
      <c r="G875" s="17" t="n"/>
      <c r="H875" s="17" t="n"/>
      <c r="I875" s="18">
        <f>IF(OR(F875="",G875=""),"",G875-F875)</f>
        <v/>
      </c>
      <c r="J875" s="18">
        <f>IF(OR(F875="",G875=""),"",MAX(0,IF(H875&lt;&gt;"",H875,TODAY())-G875))</f>
        <v/>
      </c>
      <c r="K875" s="19" t="n"/>
      <c r="L875" s="19">
        <f>IF(J875="","",J875*IFERROR(INDEX(Equipamentos!$D$6:$D$405,MATCH($D875,Equipamentos!$A$6:$A$405,0)),0))</f>
        <v/>
      </c>
      <c r="M875" s="19" t="n"/>
      <c r="N875" s="16" t="n"/>
      <c r="O875" s="19" t="n"/>
      <c r="P875" s="19">
        <f>IF($A875="","",N(K875)+N(L875)+N(M875))</f>
        <v/>
      </c>
      <c r="Q875" s="19">
        <f>IF($A875="","",P875-N(O875))</f>
        <v/>
      </c>
      <c r="R875" s="16">
        <f>IF(OR($A875="",F875=""),"",IF(H875&lt;&gt;"",IF(Q875&gt;0,"DEVOLVIDO, A RECEBER","ENCERRADO"),IF(G875="","EM LOCAÇÃO",IF(TODAY()&gt;G875,"ATRASADO",IF(G875-TODAY()&lt;=3,"DEVOLVE EM 3 DIAS","EM LOCAÇÃO")))))</f>
        <v/>
      </c>
      <c r="S875" s="16" t="n"/>
    </row>
    <row r="876">
      <c r="A876" s="16" t="n"/>
      <c r="B876" s="16" t="n"/>
      <c r="C876" s="16" t="n"/>
      <c r="D876" s="16" t="n"/>
      <c r="E876" s="16">
        <f>IF($D876="","",IFERROR(INDEX(Equipamentos!$B$6:$B$405,MATCH($D876,Equipamentos!$A$6:$A$405,0)),"Código não cadastrado"))</f>
        <v/>
      </c>
      <c r="F876" s="17" t="n"/>
      <c r="G876" s="17" t="n"/>
      <c r="H876" s="17" t="n"/>
      <c r="I876" s="18">
        <f>IF(OR(F876="",G876=""),"",G876-F876)</f>
        <v/>
      </c>
      <c r="J876" s="18">
        <f>IF(OR(F876="",G876=""),"",MAX(0,IF(H876&lt;&gt;"",H876,TODAY())-G876))</f>
        <v/>
      </c>
      <c r="K876" s="19" t="n"/>
      <c r="L876" s="19">
        <f>IF(J876="","",J876*IFERROR(INDEX(Equipamentos!$D$6:$D$405,MATCH($D876,Equipamentos!$A$6:$A$405,0)),0))</f>
        <v/>
      </c>
      <c r="M876" s="19" t="n"/>
      <c r="N876" s="16" t="n"/>
      <c r="O876" s="19" t="n"/>
      <c r="P876" s="19">
        <f>IF($A876="","",N(K876)+N(L876)+N(M876))</f>
        <v/>
      </c>
      <c r="Q876" s="19">
        <f>IF($A876="","",P876-N(O876))</f>
        <v/>
      </c>
      <c r="R876" s="16">
        <f>IF(OR($A876="",F876=""),"",IF(H876&lt;&gt;"",IF(Q876&gt;0,"DEVOLVIDO, A RECEBER","ENCERRADO"),IF(G876="","EM LOCAÇÃO",IF(TODAY()&gt;G876,"ATRASADO",IF(G876-TODAY()&lt;=3,"DEVOLVE EM 3 DIAS","EM LOCAÇÃO")))))</f>
        <v/>
      </c>
      <c r="S876" s="16" t="n"/>
    </row>
    <row r="877">
      <c r="A877" s="16" t="n"/>
      <c r="B877" s="16" t="n"/>
      <c r="C877" s="16" t="n"/>
      <c r="D877" s="16" t="n"/>
      <c r="E877" s="16">
        <f>IF($D877="","",IFERROR(INDEX(Equipamentos!$B$6:$B$405,MATCH($D877,Equipamentos!$A$6:$A$405,0)),"Código não cadastrado"))</f>
        <v/>
      </c>
      <c r="F877" s="17" t="n"/>
      <c r="G877" s="17" t="n"/>
      <c r="H877" s="17" t="n"/>
      <c r="I877" s="18">
        <f>IF(OR(F877="",G877=""),"",G877-F877)</f>
        <v/>
      </c>
      <c r="J877" s="18">
        <f>IF(OR(F877="",G877=""),"",MAX(0,IF(H877&lt;&gt;"",H877,TODAY())-G877))</f>
        <v/>
      </c>
      <c r="K877" s="19" t="n"/>
      <c r="L877" s="19">
        <f>IF(J877="","",J877*IFERROR(INDEX(Equipamentos!$D$6:$D$405,MATCH($D877,Equipamentos!$A$6:$A$405,0)),0))</f>
        <v/>
      </c>
      <c r="M877" s="19" t="n"/>
      <c r="N877" s="16" t="n"/>
      <c r="O877" s="19" t="n"/>
      <c r="P877" s="19">
        <f>IF($A877="","",N(K877)+N(L877)+N(M877))</f>
        <v/>
      </c>
      <c r="Q877" s="19">
        <f>IF($A877="","",P877-N(O877))</f>
        <v/>
      </c>
      <c r="R877" s="16">
        <f>IF(OR($A877="",F877=""),"",IF(H877&lt;&gt;"",IF(Q877&gt;0,"DEVOLVIDO, A RECEBER","ENCERRADO"),IF(G877="","EM LOCAÇÃO",IF(TODAY()&gt;G877,"ATRASADO",IF(G877-TODAY()&lt;=3,"DEVOLVE EM 3 DIAS","EM LOCAÇÃO")))))</f>
        <v/>
      </c>
      <c r="S877" s="16" t="n"/>
    </row>
    <row r="878">
      <c r="A878" s="16" t="n"/>
      <c r="B878" s="16" t="n"/>
      <c r="C878" s="16" t="n"/>
      <c r="D878" s="16" t="n"/>
      <c r="E878" s="16">
        <f>IF($D878="","",IFERROR(INDEX(Equipamentos!$B$6:$B$405,MATCH($D878,Equipamentos!$A$6:$A$405,0)),"Código não cadastrado"))</f>
        <v/>
      </c>
      <c r="F878" s="17" t="n"/>
      <c r="G878" s="17" t="n"/>
      <c r="H878" s="17" t="n"/>
      <c r="I878" s="18">
        <f>IF(OR(F878="",G878=""),"",G878-F878)</f>
        <v/>
      </c>
      <c r="J878" s="18">
        <f>IF(OR(F878="",G878=""),"",MAX(0,IF(H878&lt;&gt;"",H878,TODAY())-G878))</f>
        <v/>
      </c>
      <c r="K878" s="19" t="n"/>
      <c r="L878" s="19">
        <f>IF(J878="","",J878*IFERROR(INDEX(Equipamentos!$D$6:$D$405,MATCH($D878,Equipamentos!$A$6:$A$405,0)),0))</f>
        <v/>
      </c>
      <c r="M878" s="19" t="n"/>
      <c r="N878" s="16" t="n"/>
      <c r="O878" s="19" t="n"/>
      <c r="P878" s="19">
        <f>IF($A878="","",N(K878)+N(L878)+N(M878))</f>
        <v/>
      </c>
      <c r="Q878" s="19">
        <f>IF($A878="","",P878-N(O878))</f>
        <v/>
      </c>
      <c r="R878" s="16">
        <f>IF(OR($A878="",F878=""),"",IF(H878&lt;&gt;"",IF(Q878&gt;0,"DEVOLVIDO, A RECEBER","ENCERRADO"),IF(G878="","EM LOCAÇÃO",IF(TODAY()&gt;G878,"ATRASADO",IF(G878-TODAY()&lt;=3,"DEVOLVE EM 3 DIAS","EM LOCAÇÃO")))))</f>
        <v/>
      </c>
      <c r="S878" s="16" t="n"/>
    </row>
    <row r="879">
      <c r="A879" s="16" t="n"/>
      <c r="B879" s="16" t="n"/>
      <c r="C879" s="16" t="n"/>
      <c r="D879" s="16" t="n"/>
      <c r="E879" s="16">
        <f>IF($D879="","",IFERROR(INDEX(Equipamentos!$B$6:$B$405,MATCH($D879,Equipamentos!$A$6:$A$405,0)),"Código não cadastrado"))</f>
        <v/>
      </c>
      <c r="F879" s="17" t="n"/>
      <c r="G879" s="17" t="n"/>
      <c r="H879" s="17" t="n"/>
      <c r="I879" s="18">
        <f>IF(OR(F879="",G879=""),"",G879-F879)</f>
        <v/>
      </c>
      <c r="J879" s="18">
        <f>IF(OR(F879="",G879=""),"",MAX(0,IF(H879&lt;&gt;"",H879,TODAY())-G879))</f>
        <v/>
      </c>
      <c r="K879" s="19" t="n"/>
      <c r="L879" s="19">
        <f>IF(J879="","",J879*IFERROR(INDEX(Equipamentos!$D$6:$D$405,MATCH($D879,Equipamentos!$A$6:$A$405,0)),0))</f>
        <v/>
      </c>
      <c r="M879" s="19" t="n"/>
      <c r="N879" s="16" t="n"/>
      <c r="O879" s="19" t="n"/>
      <c r="P879" s="19">
        <f>IF($A879="","",N(K879)+N(L879)+N(M879))</f>
        <v/>
      </c>
      <c r="Q879" s="19">
        <f>IF($A879="","",P879-N(O879))</f>
        <v/>
      </c>
      <c r="R879" s="16">
        <f>IF(OR($A879="",F879=""),"",IF(H879&lt;&gt;"",IF(Q879&gt;0,"DEVOLVIDO, A RECEBER","ENCERRADO"),IF(G879="","EM LOCAÇÃO",IF(TODAY()&gt;G879,"ATRASADO",IF(G879-TODAY()&lt;=3,"DEVOLVE EM 3 DIAS","EM LOCAÇÃO")))))</f>
        <v/>
      </c>
      <c r="S879" s="16" t="n"/>
    </row>
    <row r="880">
      <c r="A880" s="16" t="n"/>
      <c r="B880" s="16" t="n"/>
      <c r="C880" s="16" t="n"/>
      <c r="D880" s="16" t="n"/>
      <c r="E880" s="16">
        <f>IF($D880="","",IFERROR(INDEX(Equipamentos!$B$6:$B$405,MATCH($D880,Equipamentos!$A$6:$A$405,0)),"Código não cadastrado"))</f>
        <v/>
      </c>
      <c r="F880" s="17" t="n"/>
      <c r="G880" s="17" t="n"/>
      <c r="H880" s="17" t="n"/>
      <c r="I880" s="18">
        <f>IF(OR(F880="",G880=""),"",G880-F880)</f>
        <v/>
      </c>
      <c r="J880" s="18">
        <f>IF(OR(F880="",G880=""),"",MAX(0,IF(H880&lt;&gt;"",H880,TODAY())-G880))</f>
        <v/>
      </c>
      <c r="K880" s="19" t="n"/>
      <c r="L880" s="19">
        <f>IF(J880="","",J880*IFERROR(INDEX(Equipamentos!$D$6:$D$405,MATCH($D880,Equipamentos!$A$6:$A$405,0)),0))</f>
        <v/>
      </c>
      <c r="M880" s="19" t="n"/>
      <c r="N880" s="16" t="n"/>
      <c r="O880" s="19" t="n"/>
      <c r="P880" s="19">
        <f>IF($A880="","",N(K880)+N(L880)+N(M880))</f>
        <v/>
      </c>
      <c r="Q880" s="19">
        <f>IF($A880="","",P880-N(O880))</f>
        <v/>
      </c>
      <c r="R880" s="16">
        <f>IF(OR($A880="",F880=""),"",IF(H880&lt;&gt;"",IF(Q880&gt;0,"DEVOLVIDO, A RECEBER","ENCERRADO"),IF(G880="","EM LOCAÇÃO",IF(TODAY()&gt;G880,"ATRASADO",IF(G880-TODAY()&lt;=3,"DEVOLVE EM 3 DIAS","EM LOCAÇÃO")))))</f>
        <v/>
      </c>
      <c r="S880" s="16" t="n"/>
    </row>
    <row r="881">
      <c r="A881" s="16" t="n"/>
      <c r="B881" s="16" t="n"/>
      <c r="C881" s="16" t="n"/>
      <c r="D881" s="16" t="n"/>
      <c r="E881" s="16">
        <f>IF($D881="","",IFERROR(INDEX(Equipamentos!$B$6:$B$405,MATCH($D881,Equipamentos!$A$6:$A$405,0)),"Código não cadastrado"))</f>
        <v/>
      </c>
      <c r="F881" s="17" t="n"/>
      <c r="G881" s="17" t="n"/>
      <c r="H881" s="17" t="n"/>
      <c r="I881" s="18">
        <f>IF(OR(F881="",G881=""),"",G881-F881)</f>
        <v/>
      </c>
      <c r="J881" s="18">
        <f>IF(OR(F881="",G881=""),"",MAX(0,IF(H881&lt;&gt;"",H881,TODAY())-G881))</f>
        <v/>
      </c>
      <c r="K881" s="19" t="n"/>
      <c r="L881" s="19">
        <f>IF(J881="","",J881*IFERROR(INDEX(Equipamentos!$D$6:$D$405,MATCH($D881,Equipamentos!$A$6:$A$405,0)),0))</f>
        <v/>
      </c>
      <c r="M881" s="19" t="n"/>
      <c r="N881" s="16" t="n"/>
      <c r="O881" s="19" t="n"/>
      <c r="P881" s="19">
        <f>IF($A881="","",N(K881)+N(L881)+N(M881))</f>
        <v/>
      </c>
      <c r="Q881" s="19">
        <f>IF($A881="","",P881-N(O881))</f>
        <v/>
      </c>
      <c r="R881" s="16">
        <f>IF(OR($A881="",F881=""),"",IF(H881&lt;&gt;"",IF(Q881&gt;0,"DEVOLVIDO, A RECEBER","ENCERRADO"),IF(G881="","EM LOCAÇÃO",IF(TODAY()&gt;G881,"ATRASADO",IF(G881-TODAY()&lt;=3,"DEVOLVE EM 3 DIAS","EM LOCAÇÃO")))))</f>
        <v/>
      </c>
      <c r="S881" s="16" t="n"/>
    </row>
    <row r="882">
      <c r="A882" s="16" t="n"/>
      <c r="B882" s="16" t="n"/>
      <c r="C882" s="16" t="n"/>
      <c r="D882" s="16" t="n"/>
      <c r="E882" s="16">
        <f>IF($D882="","",IFERROR(INDEX(Equipamentos!$B$6:$B$405,MATCH($D882,Equipamentos!$A$6:$A$405,0)),"Código não cadastrado"))</f>
        <v/>
      </c>
      <c r="F882" s="17" t="n"/>
      <c r="G882" s="17" t="n"/>
      <c r="H882" s="17" t="n"/>
      <c r="I882" s="18">
        <f>IF(OR(F882="",G882=""),"",G882-F882)</f>
        <v/>
      </c>
      <c r="J882" s="18">
        <f>IF(OR(F882="",G882=""),"",MAX(0,IF(H882&lt;&gt;"",H882,TODAY())-G882))</f>
        <v/>
      </c>
      <c r="K882" s="19" t="n"/>
      <c r="L882" s="19">
        <f>IF(J882="","",J882*IFERROR(INDEX(Equipamentos!$D$6:$D$405,MATCH($D882,Equipamentos!$A$6:$A$405,0)),0))</f>
        <v/>
      </c>
      <c r="M882" s="19" t="n"/>
      <c r="N882" s="16" t="n"/>
      <c r="O882" s="19" t="n"/>
      <c r="P882" s="19">
        <f>IF($A882="","",N(K882)+N(L882)+N(M882))</f>
        <v/>
      </c>
      <c r="Q882" s="19">
        <f>IF($A882="","",P882-N(O882))</f>
        <v/>
      </c>
      <c r="R882" s="16">
        <f>IF(OR($A882="",F882=""),"",IF(H882&lt;&gt;"",IF(Q882&gt;0,"DEVOLVIDO, A RECEBER","ENCERRADO"),IF(G882="","EM LOCAÇÃO",IF(TODAY()&gt;G882,"ATRASADO",IF(G882-TODAY()&lt;=3,"DEVOLVE EM 3 DIAS","EM LOCAÇÃO")))))</f>
        <v/>
      </c>
      <c r="S882" s="16" t="n"/>
    </row>
    <row r="883">
      <c r="A883" s="16" t="n"/>
      <c r="B883" s="16" t="n"/>
      <c r="C883" s="16" t="n"/>
      <c r="D883" s="16" t="n"/>
      <c r="E883" s="16">
        <f>IF($D883="","",IFERROR(INDEX(Equipamentos!$B$6:$B$405,MATCH($D883,Equipamentos!$A$6:$A$405,0)),"Código não cadastrado"))</f>
        <v/>
      </c>
      <c r="F883" s="17" t="n"/>
      <c r="G883" s="17" t="n"/>
      <c r="H883" s="17" t="n"/>
      <c r="I883" s="18">
        <f>IF(OR(F883="",G883=""),"",G883-F883)</f>
        <v/>
      </c>
      <c r="J883" s="18">
        <f>IF(OR(F883="",G883=""),"",MAX(0,IF(H883&lt;&gt;"",H883,TODAY())-G883))</f>
        <v/>
      </c>
      <c r="K883" s="19" t="n"/>
      <c r="L883" s="19">
        <f>IF(J883="","",J883*IFERROR(INDEX(Equipamentos!$D$6:$D$405,MATCH($D883,Equipamentos!$A$6:$A$405,0)),0))</f>
        <v/>
      </c>
      <c r="M883" s="19" t="n"/>
      <c r="N883" s="16" t="n"/>
      <c r="O883" s="19" t="n"/>
      <c r="P883" s="19">
        <f>IF($A883="","",N(K883)+N(L883)+N(M883))</f>
        <v/>
      </c>
      <c r="Q883" s="19">
        <f>IF($A883="","",P883-N(O883))</f>
        <v/>
      </c>
      <c r="R883" s="16">
        <f>IF(OR($A883="",F883=""),"",IF(H883&lt;&gt;"",IF(Q883&gt;0,"DEVOLVIDO, A RECEBER","ENCERRADO"),IF(G883="","EM LOCAÇÃO",IF(TODAY()&gt;G883,"ATRASADO",IF(G883-TODAY()&lt;=3,"DEVOLVE EM 3 DIAS","EM LOCAÇÃO")))))</f>
        <v/>
      </c>
      <c r="S883" s="16" t="n"/>
    </row>
    <row r="884">
      <c r="A884" s="16" t="n"/>
      <c r="B884" s="16" t="n"/>
      <c r="C884" s="16" t="n"/>
      <c r="D884" s="16" t="n"/>
      <c r="E884" s="16">
        <f>IF($D884="","",IFERROR(INDEX(Equipamentos!$B$6:$B$405,MATCH($D884,Equipamentos!$A$6:$A$405,0)),"Código não cadastrado"))</f>
        <v/>
      </c>
      <c r="F884" s="17" t="n"/>
      <c r="G884" s="17" t="n"/>
      <c r="H884" s="17" t="n"/>
      <c r="I884" s="18">
        <f>IF(OR(F884="",G884=""),"",G884-F884)</f>
        <v/>
      </c>
      <c r="J884" s="18">
        <f>IF(OR(F884="",G884=""),"",MAX(0,IF(H884&lt;&gt;"",H884,TODAY())-G884))</f>
        <v/>
      </c>
      <c r="K884" s="19" t="n"/>
      <c r="L884" s="19">
        <f>IF(J884="","",J884*IFERROR(INDEX(Equipamentos!$D$6:$D$405,MATCH($D884,Equipamentos!$A$6:$A$405,0)),0))</f>
        <v/>
      </c>
      <c r="M884" s="19" t="n"/>
      <c r="N884" s="16" t="n"/>
      <c r="O884" s="19" t="n"/>
      <c r="P884" s="19">
        <f>IF($A884="","",N(K884)+N(L884)+N(M884))</f>
        <v/>
      </c>
      <c r="Q884" s="19">
        <f>IF($A884="","",P884-N(O884))</f>
        <v/>
      </c>
      <c r="R884" s="16">
        <f>IF(OR($A884="",F884=""),"",IF(H884&lt;&gt;"",IF(Q884&gt;0,"DEVOLVIDO, A RECEBER","ENCERRADO"),IF(G884="","EM LOCAÇÃO",IF(TODAY()&gt;G884,"ATRASADO",IF(G884-TODAY()&lt;=3,"DEVOLVE EM 3 DIAS","EM LOCAÇÃO")))))</f>
        <v/>
      </c>
      <c r="S884" s="16" t="n"/>
    </row>
    <row r="885">
      <c r="A885" s="16" t="n"/>
      <c r="B885" s="16" t="n"/>
      <c r="C885" s="16" t="n"/>
      <c r="D885" s="16" t="n"/>
      <c r="E885" s="16">
        <f>IF($D885="","",IFERROR(INDEX(Equipamentos!$B$6:$B$405,MATCH($D885,Equipamentos!$A$6:$A$405,0)),"Código não cadastrado"))</f>
        <v/>
      </c>
      <c r="F885" s="17" t="n"/>
      <c r="G885" s="17" t="n"/>
      <c r="H885" s="17" t="n"/>
      <c r="I885" s="18">
        <f>IF(OR(F885="",G885=""),"",G885-F885)</f>
        <v/>
      </c>
      <c r="J885" s="18">
        <f>IF(OR(F885="",G885=""),"",MAX(0,IF(H885&lt;&gt;"",H885,TODAY())-G885))</f>
        <v/>
      </c>
      <c r="K885" s="19" t="n"/>
      <c r="L885" s="19">
        <f>IF(J885="","",J885*IFERROR(INDEX(Equipamentos!$D$6:$D$405,MATCH($D885,Equipamentos!$A$6:$A$405,0)),0))</f>
        <v/>
      </c>
      <c r="M885" s="19" t="n"/>
      <c r="N885" s="16" t="n"/>
      <c r="O885" s="19" t="n"/>
      <c r="P885" s="19">
        <f>IF($A885="","",N(K885)+N(L885)+N(M885))</f>
        <v/>
      </c>
      <c r="Q885" s="19">
        <f>IF($A885="","",P885-N(O885))</f>
        <v/>
      </c>
      <c r="R885" s="16">
        <f>IF(OR($A885="",F885=""),"",IF(H885&lt;&gt;"",IF(Q885&gt;0,"DEVOLVIDO, A RECEBER","ENCERRADO"),IF(G885="","EM LOCAÇÃO",IF(TODAY()&gt;G885,"ATRASADO",IF(G885-TODAY()&lt;=3,"DEVOLVE EM 3 DIAS","EM LOCAÇÃO")))))</f>
        <v/>
      </c>
      <c r="S885" s="16" t="n"/>
    </row>
    <row r="886">
      <c r="A886" s="16" t="n"/>
      <c r="B886" s="16" t="n"/>
      <c r="C886" s="16" t="n"/>
      <c r="D886" s="16" t="n"/>
      <c r="E886" s="16">
        <f>IF($D886="","",IFERROR(INDEX(Equipamentos!$B$6:$B$405,MATCH($D886,Equipamentos!$A$6:$A$405,0)),"Código não cadastrado"))</f>
        <v/>
      </c>
      <c r="F886" s="17" t="n"/>
      <c r="G886" s="17" t="n"/>
      <c r="H886" s="17" t="n"/>
      <c r="I886" s="18">
        <f>IF(OR(F886="",G886=""),"",G886-F886)</f>
        <v/>
      </c>
      <c r="J886" s="18">
        <f>IF(OR(F886="",G886=""),"",MAX(0,IF(H886&lt;&gt;"",H886,TODAY())-G886))</f>
        <v/>
      </c>
      <c r="K886" s="19" t="n"/>
      <c r="L886" s="19">
        <f>IF(J886="","",J886*IFERROR(INDEX(Equipamentos!$D$6:$D$405,MATCH($D886,Equipamentos!$A$6:$A$405,0)),0))</f>
        <v/>
      </c>
      <c r="M886" s="19" t="n"/>
      <c r="N886" s="16" t="n"/>
      <c r="O886" s="19" t="n"/>
      <c r="P886" s="19">
        <f>IF($A886="","",N(K886)+N(L886)+N(M886))</f>
        <v/>
      </c>
      <c r="Q886" s="19">
        <f>IF($A886="","",P886-N(O886))</f>
        <v/>
      </c>
      <c r="R886" s="16">
        <f>IF(OR($A886="",F886=""),"",IF(H886&lt;&gt;"",IF(Q886&gt;0,"DEVOLVIDO, A RECEBER","ENCERRADO"),IF(G886="","EM LOCAÇÃO",IF(TODAY()&gt;G886,"ATRASADO",IF(G886-TODAY()&lt;=3,"DEVOLVE EM 3 DIAS","EM LOCAÇÃO")))))</f>
        <v/>
      </c>
      <c r="S886" s="16" t="n"/>
    </row>
    <row r="887">
      <c r="A887" s="16" t="n"/>
      <c r="B887" s="16" t="n"/>
      <c r="C887" s="16" t="n"/>
      <c r="D887" s="16" t="n"/>
      <c r="E887" s="16">
        <f>IF($D887="","",IFERROR(INDEX(Equipamentos!$B$6:$B$405,MATCH($D887,Equipamentos!$A$6:$A$405,0)),"Código não cadastrado"))</f>
        <v/>
      </c>
      <c r="F887" s="17" t="n"/>
      <c r="G887" s="17" t="n"/>
      <c r="H887" s="17" t="n"/>
      <c r="I887" s="18">
        <f>IF(OR(F887="",G887=""),"",G887-F887)</f>
        <v/>
      </c>
      <c r="J887" s="18">
        <f>IF(OR(F887="",G887=""),"",MAX(0,IF(H887&lt;&gt;"",H887,TODAY())-G887))</f>
        <v/>
      </c>
      <c r="K887" s="19" t="n"/>
      <c r="L887" s="19">
        <f>IF(J887="","",J887*IFERROR(INDEX(Equipamentos!$D$6:$D$405,MATCH($D887,Equipamentos!$A$6:$A$405,0)),0))</f>
        <v/>
      </c>
      <c r="M887" s="19" t="n"/>
      <c r="N887" s="16" t="n"/>
      <c r="O887" s="19" t="n"/>
      <c r="P887" s="19">
        <f>IF($A887="","",N(K887)+N(L887)+N(M887))</f>
        <v/>
      </c>
      <c r="Q887" s="19">
        <f>IF($A887="","",P887-N(O887))</f>
        <v/>
      </c>
      <c r="R887" s="16">
        <f>IF(OR($A887="",F887=""),"",IF(H887&lt;&gt;"",IF(Q887&gt;0,"DEVOLVIDO, A RECEBER","ENCERRADO"),IF(G887="","EM LOCAÇÃO",IF(TODAY()&gt;G887,"ATRASADO",IF(G887-TODAY()&lt;=3,"DEVOLVE EM 3 DIAS","EM LOCAÇÃO")))))</f>
        <v/>
      </c>
      <c r="S887" s="16" t="n"/>
    </row>
    <row r="888">
      <c r="A888" s="16" t="n"/>
      <c r="B888" s="16" t="n"/>
      <c r="C888" s="16" t="n"/>
      <c r="D888" s="16" t="n"/>
      <c r="E888" s="16">
        <f>IF($D888="","",IFERROR(INDEX(Equipamentos!$B$6:$B$405,MATCH($D888,Equipamentos!$A$6:$A$405,0)),"Código não cadastrado"))</f>
        <v/>
      </c>
      <c r="F888" s="17" t="n"/>
      <c r="G888" s="17" t="n"/>
      <c r="H888" s="17" t="n"/>
      <c r="I888" s="18">
        <f>IF(OR(F888="",G888=""),"",G888-F888)</f>
        <v/>
      </c>
      <c r="J888" s="18">
        <f>IF(OR(F888="",G888=""),"",MAX(0,IF(H888&lt;&gt;"",H888,TODAY())-G888))</f>
        <v/>
      </c>
      <c r="K888" s="19" t="n"/>
      <c r="L888" s="19">
        <f>IF(J888="","",J888*IFERROR(INDEX(Equipamentos!$D$6:$D$405,MATCH($D888,Equipamentos!$A$6:$A$405,0)),0))</f>
        <v/>
      </c>
      <c r="M888" s="19" t="n"/>
      <c r="N888" s="16" t="n"/>
      <c r="O888" s="19" t="n"/>
      <c r="P888" s="19">
        <f>IF($A888="","",N(K888)+N(L888)+N(M888))</f>
        <v/>
      </c>
      <c r="Q888" s="19">
        <f>IF($A888="","",P888-N(O888))</f>
        <v/>
      </c>
      <c r="R888" s="16">
        <f>IF(OR($A888="",F888=""),"",IF(H888&lt;&gt;"",IF(Q888&gt;0,"DEVOLVIDO, A RECEBER","ENCERRADO"),IF(G888="","EM LOCAÇÃO",IF(TODAY()&gt;G888,"ATRASADO",IF(G888-TODAY()&lt;=3,"DEVOLVE EM 3 DIAS","EM LOCAÇÃO")))))</f>
        <v/>
      </c>
      <c r="S888" s="16" t="n"/>
    </row>
    <row r="889">
      <c r="A889" s="16" t="n"/>
      <c r="B889" s="16" t="n"/>
      <c r="C889" s="16" t="n"/>
      <c r="D889" s="16" t="n"/>
      <c r="E889" s="16">
        <f>IF($D889="","",IFERROR(INDEX(Equipamentos!$B$6:$B$405,MATCH($D889,Equipamentos!$A$6:$A$405,0)),"Código não cadastrado"))</f>
        <v/>
      </c>
      <c r="F889" s="17" t="n"/>
      <c r="G889" s="17" t="n"/>
      <c r="H889" s="17" t="n"/>
      <c r="I889" s="18">
        <f>IF(OR(F889="",G889=""),"",G889-F889)</f>
        <v/>
      </c>
      <c r="J889" s="18">
        <f>IF(OR(F889="",G889=""),"",MAX(0,IF(H889&lt;&gt;"",H889,TODAY())-G889))</f>
        <v/>
      </c>
      <c r="K889" s="19" t="n"/>
      <c r="L889" s="19">
        <f>IF(J889="","",J889*IFERROR(INDEX(Equipamentos!$D$6:$D$405,MATCH($D889,Equipamentos!$A$6:$A$405,0)),0))</f>
        <v/>
      </c>
      <c r="M889" s="19" t="n"/>
      <c r="N889" s="16" t="n"/>
      <c r="O889" s="19" t="n"/>
      <c r="P889" s="19">
        <f>IF($A889="","",N(K889)+N(L889)+N(M889))</f>
        <v/>
      </c>
      <c r="Q889" s="19">
        <f>IF($A889="","",P889-N(O889))</f>
        <v/>
      </c>
      <c r="R889" s="16">
        <f>IF(OR($A889="",F889=""),"",IF(H889&lt;&gt;"",IF(Q889&gt;0,"DEVOLVIDO, A RECEBER","ENCERRADO"),IF(G889="","EM LOCAÇÃO",IF(TODAY()&gt;G889,"ATRASADO",IF(G889-TODAY()&lt;=3,"DEVOLVE EM 3 DIAS","EM LOCAÇÃO")))))</f>
        <v/>
      </c>
      <c r="S889" s="16" t="n"/>
    </row>
    <row r="890">
      <c r="A890" s="16" t="n"/>
      <c r="B890" s="16" t="n"/>
      <c r="C890" s="16" t="n"/>
      <c r="D890" s="16" t="n"/>
      <c r="E890" s="16">
        <f>IF($D890="","",IFERROR(INDEX(Equipamentos!$B$6:$B$405,MATCH($D890,Equipamentos!$A$6:$A$405,0)),"Código não cadastrado"))</f>
        <v/>
      </c>
      <c r="F890" s="17" t="n"/>
      <c r="G890" s="17" t="n"/>
      <c r="H890" s="17" t="n"/>
      <c r="I890" s="18">
        <f>IF(OR(F890="",G890=""),"",G890-F890)</f>
        <v/>
      </c>
      <c r="J890" s="18">
        <f>IF(OR(F890="",G890=""),"",MAX(0,IF(H890&lt;&gt;"",H890,TODAY())-G890))</f>
        <v/>
      </c>
      <c r="K890" s="19" t="n"/>
      <c r="L890" s="19">
        <f>IF(J890="","",J890*IFERROR(INDEX(Equipamentos!$D$6:$D$405,MATCH($D890,Equipamentos!$A$6:$A$405,0)),0))</f>
        <v/>
      </c>
      <c r="M890" s="19" t="n"/>
      <c r="N890" s="16" t="n"/>
      <c r="O890" s="19" t="n"/>
      <c r="P890" s="19">
        <f>IF($A890="","",N(K890)+N(L890)+N(M890))</f>
        <v/>
      </c>
      <c r="Q890" s="19">
        <f>IF($A890="","",P890-N(O890))</f>
        <v/>
      </c>
      <c r="R890" s="16">
        <f>IF(OR($A890="",F890=""),"",IF(H890&lt;&gt;"",IF(Q890&gt;0,"DEVOLVIDO, A RECEBER","ENCERRADO"),IF(G890="","EM LOCAÇÃO",IF(TODAY()&gt;G890,"ATRASADO",IF(G890-TODAY()&lt;=3,"DEVOLVE EM 3 DIAS","EM LOCAÇÃO")))))</f>
        <v/>
      </c>
      <c r="S890" s="16" t="n"/>
    </row>
    <row r="891">
      <c r="A891" s="16" t="n"/>
      <c r="B891" s="16" t="n"/>
      <c r="C891" s="16" t="n"/>
      <c r="D891" s="16" t="n"/>
      <c r="E891" s="16">
        <f>IF($D891="","",IFERROR(INDEX(Equipamentos!$B$6:$B$405,MATCH($D891,Equipamentos!$A$6:$A$405,0)),"Código não cadastrado"))</f>
        <v/>
      </c>
      <c r="F891" s="17" t="n"/>
      <c r="G891" s="17" t="n"/>
      <c r="H891" s="17" t="n"/>
      <c r="I891" s="18">
        <f>IF(OR(F891="",G891=""),"",G891-F891)</f>
        <v/>
      </c>
      <c r="J891" s="18">
        <f>IF(OR(F891="",G891=""),"",MAX(0,IF(H891&lt;&gt;"",H891,TODAY())-G891))</f>
        <v/>
      </c>
      <c r="K891" s="19" t="n"/>
      <c r="L891" s="19">
        <f>IF(J891="","",J891*IFERROR(INDEX(Equipamentos!$D$6:$D$405,MATCH($D891,Equipamentos!$A$6:$A$405,0)),0))</f>
        <v/>
      </c>
      <c r="M891" s="19" t="n"/>
      <c r="N891" s="16" t="n"/>
      <c r="O891" s="19" t="n"/>
      <c r="P891" s="19">
        <f>IF($A891="","",N(K891)+N(L891)+N(M891))</f>
        <v/>
      </c>
      <c r="Q891" s="19">
        <f>IF($A891="","",P891-N(O891))</f>
        <v/>
      </c>
      <c r="R891" s="16">
        <f>IF(OR($A891="",F891=""),"",IF(H891&lt;&gt;"",IF(Q891&gt;0,"DEVOLVIDO, A RECEBER","ENCERRADO"),IF(G891="","EM LOCAÇÃO",IF(TODAY()&gt;G891,"ATRASADO",IF(G891-TODAY()&lt;=3,"DEVOLVE EM 3 DIAS","EM LOCAÇÃO")))))</f>
        <v/>
      </c>
      <c r="S891" s="16" t="n"/>
    </row>
    <row r="892">
      <c r="A892" s="16" t="n"/>
      <c r="B892" s="16" t="n"/>
      <c r="C892" s="16" t="n"/>
      <c r="D892" s="16" t="n"/>
      <c r="E892" s="16">
        <f>IF($D892="","",IFERROR(INDEX(Equipamentos!$B$6:$B$405,MATCH($D892,Equipamentos!$A$6:$A$405,0)),"Código não cadastrado"))</f>
        <v/>
      </c>
      <c r="F892" s="17" t="n"/>
      <c r="G892" s="17" t="n"/>
      <c r="H892" s="17" t="n"/>
      <c r="I892" s="18">
        <f>IF(OR(F892="",G892=""),"",G892-F892)</f>
        <v/>
      </c>
      <c r="J892" s="18">
        <f>IF(OR(F892="",G892=""),"",MAX(0,IF(H892&lt;&gt;"",H892,TODAY())-G892))</f>
        <v/>
      </c>
      <c r="K892" s="19" t="n"/>
      <c r="L892" s="19">
        <f>IF(J892="","",J892*IFERROR(INDEX(Equipamentos!$D$6:$D$405,MATCH($D892,Equipamentos!$A$6:$A$405,0)),0))</f>
        <v/>
      </c>
      <c r="M892" s="19" t="n"/>
      <c r="N892" s="16" t="n"/>
      <c r="O892" s="19" t="n"/>
      <c r="P892" s="19">
        <f>IF($A892="","",N(K892)+N(L892)+N(M892))</f>
        <v/>
      </c>
      <c r="Q892" s="19">
        <f>IF($A892="","",P892-N(O892))</f>
        <v/>
      </c>
      <c r="R892" s="16">
        <f>IF(OR($A892="",F892=""),"",IF(H892&lt;&gt;"",IF(Q892&gt;0,"DEVOLVIDO, A RECEBER","ENCERRADO"),IF(G892="","EM LOCAÇÃO",IF(TODAY()&gt;G892,"ATRASADO",IF(G892-TODAY()&lt;=3,"DEVOLVE EM 3 DIAS","EM LOCAÇÃO")))))</f>
        <v/>
      </c>
      <c r="S892" s="16" t="n"/>
    </row>
    <row r="893">
      <c r="A893" s="16" t="n"/>
      <c r="B893" s="16" t="n"/>
      <c r="C893" s="16" t="n"/>
      <c r="D893" s="16" t="n"/>
      <c r="E893" s="16">
        <f>IF($D893="","",IFERROR(INDEX(Equipamentos!$B$6:$B$405,MATCH($D893,Equipamentos!$A$6:$A$405,0)),"Código não cadastrado"))</f>
        <v/>
      </c>
      <c r="F893" s="17" t="n"/>
      <c r="G893" s="17" t="n"/>
      <c r="H893" s="17" t="n"/>
      <c r="I893" s="18">
        <f>IF(OR(F893="",G893=""),"",G893-F893)</f>
        <v/>
      </c>
      <c r="J893" s="18">
        <f>IF(OR(F893="",G893=""),"",MAX(0,IF(H893&lt;&gt;"",H893,TODAY())-G893))</f>
        <v/>
      </c>
      <c r="K893" s="19" t="n"/>
      <c r="L893" s="19">
        <f>IF(J893="","",J893*IFERROR(INDEX(Equipamentos!$D$6:$D$405,MATCH($D893,Equipamentos!$A$6:$A$405,0)),0))</f>
        <v/>
      </c>
      <c r="M893" s="19" t="n"/>
      <c r="N893" s="16" t="n"/>
      <c r="O893" s="19" t="n"/>
      <c r="P893" s="19">
        <f>IF($A893="","",N(K893)+N(L893)+N(M893))</f>
        <v/>
      </c>
      <c r="Q893" s="19">
        <f>IF($A893="","",P893-N(O893))</f>
        <v/>
      </c>
      <c r="R893" s="16">
        <f>IF(OR($A893="",F893=""),"",IF(H893&lt;&gt;"",IF(Q893&gt;0,"DEVOLVIDO, A RECEBER","ENCERRADO"),IF(G893="","EM LOCAÇÃO",IF(TODAY()&gt;G893,"ATRASADO",IF(G893-TODAY()&lt;=3,"DEVOLVE EM 3 DIAS","EM LOCAÇÃO")))))</f>
        <v/>
      </c>
      <c r="S893" s="16" t="n"/>
    </row>
    <row r="894">
      <c r="A894" s="16" t="n"/>
      <c r="B894" s="16" t="n"/>
      <c r="C894" s="16" t="n"/>
      <c r="D894" s="16" t="n"/>
      <c r="E894" s="16">
        <f>IF($D894="","",IFERROR(INDEX(Equipamentos!$B$6:$B$405,MATCH($D894,Equipamentos!$A$6:$A$405,0)),"Código não cadastrado"))</f>
        <v/>
      </c>
      <c r="F894" s="17" t="n"/>
      <c r="G894" s="17" t="n"/>
      <c r="H894" s="17" t="n"/>
      <c r="I894" s="18">
        <f>IF(OR(F894="",G894=""),"",G894-F894)</f>
        <v/>
      </c>
      <c r="J894" s="18">
        <f>IF(OR(F894="",G894=""),"",MAX(0,IF(H894&lt;&gt;"",H894,TODAY())-G894))</f>
        <v/>
      </c>
      <c r="K894" s="19" t="n"/>
      <c r="L894" s="19">
        <f>IF(J894="","",J894*IFERROR(INDEX(Equipamentos!$D$6:$D$405,MATCH($D894,Equipamentos!$A$6:$A$405,0)),0))</f>
        <v/>
      </c>
      <c r="M894" s="19" t="n"/>
      <c r="N894" s="16" t="n"/>
      <c r="O894" s="19" t="n"/>
      <c r="P894" s="19">
        <f>IF($A894="","",N(K894)+N(L894)+N(M894))</f>
        <v/>
      </c>
      <c r="Q894" s="19">
        <f>IF($A894="","",P894-N(O894))</f>
        <v/>
      </c>
      <c r="R894" s="16">
        <f>IF(OR($A894="",F894=""),"",IF(H894&lt;&gt;"",IF(Q894&gt;0,"DEVOLVIDO, A RECEBER","ENCERRADO"),IF(G894="","EM LOCAÇÃO",IF(TODAY()&gt;G894,"ATRASADO",IF(G894-TODAY()&lt;=3,"DEVOLVE EM 3 DIAS","EM LOCAÇÃO")))))</f>
        <v/>
      </c>
      <c r="S894" s="16" t="n"/>
    </row>
    <row r="895">
      <c r="A895" s="16" t="n"/>
      <c r="B895" s="16" t="n"/>
      <c r="C895" s="16" t="n"/>
      <c r="D895" s="16" t="n"/>
      <c r="E895" s="16">
        <f>IF($D895="","",IFERROR(INDEX(Equipamentos!$B$6:$B$405,MATCH($D895,Equipamentos!$A$6:$A$405,0)),"Código não cadastrado"))</f>
        <v/>
      </c>
      <c r="F895" s="17" t="n"/>
      <c r="G895" s="17" t="n"/>
      <c r="H895" s="17" t="n"/>
      <c r="I895" s="18">
        <f>IF(OR(F895="",G895=""),"",G895-F895)</f>
        <v/>
      </c>
      <c r="J895" s="18">
        <f>IF(OR(F895="",G895=""),"",MAX(0,IF(H895&lt;&gt;"",H895,TODAY())-G895))</f>
        <v/>
      </c>
      <c r="K895" s="19" t="n"/>
      <c r="L895" s="19">
        <f>IF(J895="","",J895*IFERROR(INDEX(Equipamentos!$D$6:$D$405,MATCH($D895,Equipamentos!$A$6:$A$405,0)),0))</f>
        <v/>
      </c>
      <c r="M895" s="19" t="n"/>
      <c r="N895" s="16" t="n"/>
      <c r="O895" s="19" t="n"/>
      <c r="P895" s="19">
        <f>IF($A895="","",N(K895)+N(L895)+N(M895))</f>
        <v/>
      </c>
      <c r="Q895" s="19">
        <f>IF($A895="","",P895-N(O895))</f>
        <v/>
      </c>
      <c r="R895" s="16">
        <f>IF(OR($A895="",F895=""),"",IF(H895&lt;&gt;"",IF(Q895&gt;0,"DEVOLVIDO, A RECEBER","ENCERRADO"),IF(G895="","EM LOCAÇÃO",IF(TODAY()&gt;G895,"ATRASADO",IF(G895-TODAY()&lt;=3,"DEVOLVE EM 3 DIAS","EM LOCAÇÃO")))))</f>
        <v/>
      </c>
      <c r="S895" s="16" t="n"/>
    </row>
    <row r="896">
      <c r="A896" s="16" t="n"/>
      <c r="B896" s="16" t="n"/>
      <c r="C896" s="16" t="n"/>
      <c r="D896" s="16" t="n"/>
      <c r="E896" s="16">
        <f>IF($D896="","",IFERROR(INDEX(Equipamentos!$B$6:$B$405,MATCH($D896,Equipamentos!$A$6:$A$405,0)),"Código não cadastrado"))</f>
        <v/>
      </c>
      <c r="F896" s="17" t="n"/>
      <c r="G896" s="17" t="n"/>
      <c r="H896" s="17" t="n"/>
      <c r="I896" s="18">
        <f>IF(OR(F896="",G896=""),"",G896-F896)</f>
        <v/>
      </c>
      <c r="J896" s="18">
        <f>IF(OR(F896="",G896=""),"",MAX(0,IF(H896&lt;&gt;"",H896,TODAY())-G896))</f>
        <v/>
      </c>
      <c r="K896" s="19" t="n"/>
      <c r="L896" s="19">
        <f>IF(J896="","",J896*IFERROR(INDEX(Equipamentos!$D$6:$D$405,MATCH($D896,Equipamentos!$A$6:$A$405,0)),0))</f>
        <v/>
      </c>
      <c r="M896" s="19" t="n"/>
      <c r="N896" s="16" t="n"/>
      <c r="O896" s="19" t="n"/>
      <c r="P896" s="19">
        <f>IF($A896="","",N(K896)+N(L896)+N(M896))</f>
        <v/>
      </c>
      <c r="Q896" s="19">
        <f>IF($A896="","",P896-N(O896))</f>
        <v/>
      </c>
      <c r="R896" s="16">
        <f>IF(OR($A896="",F896=""),"",IF(H896&lt;&gt;"",IF(Q896&gt;0,"DEVOLVIDO, A RECEBER","ENCERRADO"),IF(G896="","EM LOCAÇÃO",IF(TODAY()&gt;G896,"ATRASADO",IF(G896-TODAY()&lt;=3,"DEVOLVE EM 3 DIAS","EM LOCAÇÃO")))))</f>
        <v/>
      </c>
      <c r="S896" s="16" t="n"/>
    </row>
    <row r="897">
      <c r="A897" s="16" t="n"/>
      <c r="B897" s="16" t="n"/>
      <c r="C897" s="16" t="n"/>
      <c r="D897" s="16" t="n"/>
      <c r="E897" s="16">
        <f>IF($D897="","",IFERROR(INDEX(Equipamentos!$B$6:$B$405,MATCH($D897,Equipamentos!$A$6:$A$405,0)),"Código não cadastrado"))</f>
        <v/>
      </c>
      <c r="F897" s="17" t="n"/>
      <c r="G897" s="17" t="n"/>
      <c r="H897" s="17" t="n"/>
      <c r="I897" s="18">
        <f>IF(OR(F897="",G897=""),"",G897-F897)</f>
        <v/>
      </c>
      <c r="J897" s="18">
        <f>IF(OR(F897="",G897=""),"",MAX(0,IF(H897&lt;&gt;"",H897,TODAY())-G897))</f>
        <v/>
      </c>
      <c r="K897" s="19" t="n"/>
      <c r="L897" s="19">
        <f>IF(J897="","",J897*IFERROR(INDEX(Equipamentos!$D$6:$D$405,MATCH($D897,Equipamentos!$A$6:$A$405,0)),0))</f>
        <v/>
      </c>
      <c r="M897" s="19" t="n"/>
      <c r="N897" s="16" t="n"/>
      <c r="O897" s="19" t="n"/>
      <c r="P897" s="19">
        <f>IF($A897="","",N(K897)+N(L897)+N(M897))</f>
        <v/>
      </c>
      <c r="Q897" s="19">
        <f>IF($A897="","",P897-N(O897))</f>
        <v/>
      </c>
      <c r="R897" s="16">
        <f>IF(OR($A897="",F897=""),"",IF(H897&lt;&gt;"",IF(Q897&gt;0,"DEVOLVIDO, A RECEBER","ENCERRADO"),IF(G897="","EM LOCAÇÃO",IF(TODAY()&gt;G897,"ATRASADO",IF(G897-TODAY()&lt;=3,"DEVOLVE EM 3 DIAS","EM LOCAÇÃO")))))</f>
        <v/>
      </c>
      <c r="S897" s="16" t="n"/>
    </row>
    <row r="898">
      <c r="A898" s="16" t="n"/>
      <c r="B898" s="16" t="n"/>
      <c r="C898" s="16" t="n"/>
      <c r="D898" s="16" t="n"/>
      <c r="E898" s="16">
        <f>IF($D898="","",IFERROR(INDEX(Equipamentos!$B$6:$B$405,MATCH($D898,Equipamentos!$A$6:$A$405,0)),"Código não cadastrado"))</f>
        <v/>
      </c>
      <c r="F898" s="17" t="n"/>
      <c r="G898" s="17" t="n"/>
      <c r="H898" s="17" t="n"/>
      <c r="I898" s="18">
        <f>IF(OR(F898="",G898=""),"",G898-F898)</f>
        <v/>
      </c>
      <c r="J898" s="18">
        <f>IF(OR(F898="",G898=""),"",MAX(0,IF(H898&lt;&gt;"",H898,TODAY())-G898))</f>
        <v/>
      </c>
      <c r="K898" s="19" t="n"/>
      <c r="L898" s="19">
        <f>IF(J898="","",J898*IFERROR(INDEX(Equipamentos!$D$6:$D$405,MATCH($D898,Equipamentos!$A$6:$A$405,0)),0))</f>
        <v/>
      </c>
      <c r="M898" s="19" t="n"/>
      <c r="N898" s="16" t="n"/>
      <c r="O898" s="19" t="n"/>
      <c r="P898" s="19">
        <f>IF($A898="","",N(K898)+N(L898)+N(M898))</f>
        <v/>
      </c>
      <c r="Q898" s="19">
        <f>IF($A898="","",P898-N(O898))</f>
        <v/>
      </c>
      <c r="R898" s="16">
        <f>IF(OR($A898="",F898=""),"",IF(H898&lt;&gt;"",IF(Q898&gt;0,"DEVOLVIDO, A RECEBER","ENCERRADO"),IF(G898="","EM LOCAÇÃO",IF(TODAY()&gt;G898,"ATRASADO",IF(G898-TODAY()&lt;=3,"DEVOLVE EM 3 DIAS","EM LOCAÇÃO")))))</f>
        <v/>
      </c>
      <c r="S898" s="16" t="n"/>
    </row>
    <row r="899">
      <c r="A899" s="16" t="n"/>
      <c r="B899" s="16" t="n"/>
      <c r="C899" s="16" t="n"/>
      <c r="D899" s="16" t="n"/>
      <c r="E899" s="16">
        <f>IF($D899="","",IFERROR(INDEX(Equipamentos!$B$6:$B$405,MATCH($D899,Equipamentos!$A$6:$A$405,0)),"Código não cadastrado"))</f>
        <v/>
      </c>
      <c r="F899" s="17" t="n"/>
      <c r="G899" s="17" t="n"/>
      <c r="H899" s="17" t="n"/>
      <c r="I899" s="18">
        <f>IF(OR(F899="",G899=""),"",G899-F899)</f>
        <v/>
      </c>
      <c r="J899" s="18">
        <f>IF(OR(F899="",G899=""),"",MAX(0,IF(H899&lt;&gt;"",H899,TODAY())-G899))</f>
        <v/>
      </c>
      <c r="K899" s="19" t="n"/>
      <c r="L899" s="19">
        <f>IF(J899="","",J899*IFERROR(INDEX(Equipamentos!$D$6:$D$405,MATCH($D899,Equipamentos!$A$6:$A$405,0)),0))</f>
        <v/>
      </c>
      <c r="M899" s="19" t="n"/>
      <c r="N899" s="16" t="n"/>
      <c r="O899" s="19" t="n"/>
      <c r="P899" s="19">
        <f>IF($A899="","",N(K899)+N(L899)+N(M899))</f>
        <v/>
      </c>
      <c r="Q899" s="19">
        <f>IF($A899="","",P899-N(O899))</f>
        <v/>
      </c>
      <c r="R899" s="16">
        <f>IF(OR($A899="",F899=""),"",IF(H899&lt;&gt;"",IF(Q899&gt;0,"DEVOLVIDO, A RECEBER","ENCERRADO"),IF(G899="","EM LOCAÇÃO",IF(TODAY()&gt;G899,"ATRASADO",IF(G899-TODAY()&lt;=3,"DEVOLVE EM 3 DIAS","EM LOCAÇÃO")))))</f>
        <v/>
      </c>
      <c r="S899" s="16" t="n"/>
    </row>
    <row r="900">
      <c r="A900" s="16" t="n"/>
      <c r="B900" s="16" t="n"/>
      <c r="C900" s="16" t="n"/>
      <c r="D900" s="16" t="n"/>
      <c r="E900" s="16">
        <f>IF($D900="","",IFERROR(INDEX(Equipamentos!$B$6:$B$405,MATCH($D900,Equipamentos!$A$6:$A$405,0)),"Código não cadastrado"))</f>
        <v/>
      </c>
      <c r="F900" s="17" t="n"/>
      <c r="G900" s="17" t="n"/>
      <c r="H900" s="17" t="n"/>
      <c r="I900" s="18">
        <f>IF(OR(F900="",G900=""),"",G900-F900)</f>
        <v/>
      </c>
      <c r="J900" s="18">
        <f>IF(OR(F900="",G900=""),"",MAX(0,IF(H900&lt;&gt;"",H900,TODAY())-G900))</f>
        <v/>
      </c>
      <c r="K900" s="19" t="n"/>
      <c r="L900" s="19">
        <f>IF(J900="","",J900*IFERROR(INDEX(Equipamentos!$D$6:$D$405,MATCH($D900,Equipamentos!$A$6:$A$405,0)),0))</f>
        <v/>
      </c>
      <c r="M900" s="19" t="n"/>
      <c r="N900" s="16" t="n"/>
      <c r="O900" s="19" t="n"/>
      <c r="P900" s="19">
        <f>IF($A900="","",N(K900)+N(L900)+N(M900))</f>
        <v/>
      </c>
      <c r="Q900" s="19">
        <f>IF($A900="","",P900-N(O900))</f>
        <v/>
      </c>
      <c r="R900" s="16">
        <f>IF(OR($A900="",F900=""),"",IF(H900&lt;&gt;"",IF(Q900&gt;0,"DEVOLVIDO, A RECEBER","ENCERRADO"),IF(G900="","EM LOCAÇÃO",IF(TODAY()&gt;G900,"ATRASADO",IF(G900-TODAY()&lt;=3,"DEVOLVE EM 3 DIAS","EM LOCAÇÃO")))))</f>
        <v/>
      </c>
      <c r="S900" s="16" t="n"/>
    </row>
    <row r="901">
      <c r="A901" s="16" t="n"/>
      <c r="B901" s="16" t="n"/>
      <c r="C901" s="16" t="n"/>
      <c r="D901" s="16" t="n"/>
      <c r="E901" s="16">
        <f>IF($D901="","",IFERROR(INDEX(Equipamentos!$B$6:$B$405,MATCH($D901,Equipamentos!$A$6:$A$405,0)),"Código não cadastrado"))</f>
        <v/>
      </c>
      <c r="F901" s="17" t="n"/>
      <c r="G901" s="17" t="n"/>
      <c r="H901" s="17" t="n"/>
      <c r="I901" s="18">
        <f>IF(OR(F901="",G901=""),"",G901-F901)</f>
        <v/>
      </c>
      <c r="J901" s="18">
        <f>IF(OR(F901="",G901=""),"",MAX(0,IF(H901&lt;&gt;"",H901,TODAY())-G901))</f>
        <v/>
      </c>
      <c r="K901" s="19" t="n"/>
      <c r="L901" s="19">
        <f>IF(J901="","",J901*IFERROR(INDEX(Equipamentos!$D$6:$D$405,MATCH($D901,Equipamentos!$A$6:$A$405,0)),0))</f>
        <v/>
      </c>
      <c r="M901" s="19" t="n"/>
      <c r="N901" s="16" t="n"/>
      <c r="O901" s="19" t="n"/>
      <c r="P901" s="19">
        <f>IF($A901="","",N(K901)+N(L901)+N(M901))</f>
        <v/>
      </c>
      <c r="Q901" s="19">
        <f>IF($A901="","",P901-N(O901))</f>
        <v/>
      </c>
      <c r="R901" s="16">
        <f>IF(OR($A901="",F901=""),"",IF(H901&lt;&gt;"",IF(Q901&gt;0,"DEVOLVIDO, A RECEBER","ENCERRADO"),IF(G901="","EM LOCAÇÃO",IF(TODAY()&gt;G901,"ATRASADO",IF(G901-TODAY()&lt;=3,"DEVOLVE EM 3 DIAS","EM LOCAÇÃO")))))</f>
        <v/>
      </c>
      <c r="S901" s="16" t="n"/>
    </row>
    <row r="902">
      <c r="A902" s="16" t="n"/>
      <c r="B902" s="16" t="n"/>
      <c r="C902" s="16" t="n"/>
      <c r="D902" s="16" t="n"/>
      <c r="E902" s="16">
        <f>IF($D902="","",IFERROR(INDEX(Equipamentos!$B$6:$B$405,MATCH($D902,Equipamentos!$A$6:$A$405,0)),"Código não cadastrado"))</f>
        <v/>
      </c>
      <c r="F902" s="17" t="n"/>
      <c r="G902" s="17" t="n"/>
      <c r="H902" s="17" t="n"/>
      <c r="I902" s="18">
        <f>IF(OR(F902="",G902=""),"",G902-F902)</f>
        <v/>
      </c>
      <c r="J902" s="18">
        <f>IF(OR(F902="",G902=""),"",MAX(0,IF(H902&lt;&gt;"",H902,TODAY())-G902))</f>
        <v/>
      </c>
      <c r="K902" s="19" t="n"/>
      <c r="L902" s="19">
        <f>IF(J902="","",J902*IFERROR(INDEX(Equipamentos!$D$6:$D$405,MATCH($D902,Equipamentos!$A$6:$A$405,0)),0))</f>
        <v/>
      </c>
      <c r="M902" s="19" t="n"/>
      <c r="N902" s="16" t="n"/>
      <c r="O902" s="19" t="n"/>
      <c r="P902" s="19">
        <f>IF($A902="","",N(K902)+N(L902)+N(M902))</f>
        <v/>
      </c>
      <c r="Q902" s="19">
        <f>IF($A902="","",P902-N(O902))</f>
        <v/>
      </c>
      <c r="R902" s="16">
        <f>IF(OR($A902="",F902=""),"",IF(H902&lt;&gt;"",IF(Q902&gt;0,"DEVOLVIDO, A RECEBER","ENCERRADO"),IF(G902="","EM LOCAÇÃO",IF(TODAY()&gt;G902,"ATRASADO",IF(G902-TODAY()&lt;=3,"DEVOLVE EM 3 DIAS","EM LOCAÇÃO")))))</f>
        <v/>
      </c>
      <c r="S902" s="16" t="n"/>
    </row>
    <row r="903">
      <c r="A903" s="16" t="n"/>
      <c r="B903" s="16" t="n"/>
      <c r="C903" s="16" t="n"/>
      <c r="D903" s="16" t="n"/>
      <c r="E903" s="16">
        <f>IF($D903="","",IFERROR(INDEX(Equipamentos!$B$6:$B$405,MATCH($D903,Equipamentos!$A$6:$A$405,0)),"Código não cadastrado"))</f>
        <v/>
      </c>
      <c r="F903" s="17" t="n"/>
      <c r="G903" s="17" t="n"/>
      <c r="H903" s="17" t="n"/>
      <c r="I903" s="18">
        <f>IF(OR(F903="",G903=""),"",G903-F903)</f>
        <v/>
      </c>
      <c r="J903" s="18">
        <f>IF(OR(F903="",G903=""),"",MAX(0,IF(H903&lt;&gt;"",H903,TODAY())-G903))</f>
        <v/>
      </c>
      <c r="K903" s="19" t="n"/>
      <c r="L903" s="19">
        <f>IF(J903="","",J903*IFERROR(INDEX(Equipamentos!$D$6:$D$405,MATCH($D903,Equipamentos!$A$6:$A$405,0)),0))</f>
        <v/>
      </c>
      <c r="M903" s="19" t="n"/>
      <c r="N903" s="16" t="n"/>
      <c r="O903" s="19" t="n"/>
      <c r="P903" s="19">
        <f>IF($A903="","",N(K903)+N(L903)+N(M903))</f>
        <v/>
      </c>
      <c r="Q903" s="19">
        <f>IF($A903="","",P903-N(O903))</f>
        <v/>
      </c>
      <c r="R903" s="16">
        <f>IF(OR($A903="",F903=""),"",IF(H903&lt;&gt;"",IF(Q903&gt;0,"DEVOLVIDO, A RECEBER","ENCERRADO"),IF(G903="","EM LOCAÇÃO",IF(TODAY()&gt;G903,"ATRASADO",IF(G903-TODAY()&lt;=3,"DEVOLVE EM 3 DIAS","EM LOCAÇÃO")))))</f>
        <v/>
      </c>
      <c r="S903" s="16" t="n"/>
    </row>
    <row r="904">
      <c r="A904" s="16" t="n"/>
      <c r="B904" s="16" t="n"/>
      <c r="C904" s="16" t="n"/>
      <c r="D904" s="16" t="n"/>
      <c r="E904" s="16">
        <f>IF($D904="","",IFERROR(INDEX(Equipamentos!$B$6:$B$405,MATCH($D904,Equipamentos!$A$6:$A$405,0)),"Código não cadastrado"))</f>
        <v/>
      </c>
      <c r="F904" s="17" t="n"/>
      <c r="G904" s="17" t="n"/>
      <c r="H904" s="17" t="n"/>
      <c r="I904" s="18">
        <f>IF(OR(F904="",G904=""),"",G904-F904)</f>
        <v/>
      </c>
      <c r="J904" s="18">
        <f>IF(OR(F904="",G904=""),"",MAX(0,IF(H904&lt;&gt;"",H904,TODAY())-G904))</f>
        <v/>
      </c>
      <c r="K904" s="19" t="n"/>
      <c r="L904" s="19">
        <f>IF(J904="","",J904*IFERROR(INDEX(Equipamentos!$D$6:$D$405,MATCH($D904,Equipamentos!$A$6:$A$405,0)),0))</f>
        <v/>
      </c>
      <c r="M904" s="19" t="n"/>
      <c r="N904" s="16" t="n"/>
      <c r="O904" s="19" t="n"/>
      <c r="P904" s="19">
        <f>IF($A904="","",N(K904)+N(L904)+N(M904))</f>
        <v/>
      </c>
      <c r="Q904" s="19">
        <f>IF($A904="","",P904-N(O904))</f>
        <v/>
      </c>
      <c r="R904" s="16">
        <f>IF(OR($A904="",F904=""),"",IF(H904&lt;&gt;"",IF(Q904&gt;0,"DEVOLVIDO, A RECEBER","ENCERRADO"),IF(G904="","EM LOCAÇÃO",IF(TODAY()&gt;G904,"ATRASADO",IF(G904-TODAY()&lt;=3,"DEVOLVE EM 3 DIAS","EM LOCAÇÃO")))))</f>
        <v/>
      </c>
      <c r="S904" s="16" t="n"/>
    </row>
    <row r="905">
      <c r="A905" s="16" t="n"/>
      <c r="B905" s="16" t="n"/>
      <c r="C905" s="16" t="n"/>
      <c r="D905" s="16" t="n"/>
      <c r="E905" s="16">
        <f>IF($D905="","",IFERROR(INDEX(Equipamentos!$B$6:$B$405,MATCH($D905,Equipamentos!$A$6:$A$405,0)),"Código não cadastrado"))</f>
        <v/>
      </c>
      <c r="F905" s="17" t="n"/>
      <c r="G905" s="17" t="n"/>
      <c r="H905" s="17" t="n"/>
      <c r="I905" s="18">
        <f>IF(OR(F905="",G905=""),"",G905-F905)</f>
        <v/>
      </c>
      <c r="J905" s="18">
        <f>IF(OR(F905="",G905=""),"",MAX(0,IF(H905&lt;&gt;"",H905,TODAY())-G905))</f>
        <v/>
      </c>
      <c r="K905" s="19" t="n"/>
      <c r="L905" s="19">
        <f>IF(J905="","",J905*IFERROR(INDEX(Equipamentos!$D$6:$D$405,MATCH($D905,Equipamentos!$A$6:$A$405,0)),0))</f>
        <v/>
      </c>
      <c r="M905" s="19" t="n"/>
      <c r="N905" s="16" t="n"/>
      <c r="O905" s="19" t="n"/>
      <c r="P905" s="19">
        <f>IF($A905="","",N(K905)+N(L905)+N(M905))</f>
        <v/>
      </c>
      <c r="Q905" s="19">
        <f>IF($A905="","",P905-N(O905))</f>
        <v/>
      </c>
      <c r="R905" s="16">
        <f>IF(OR($A905="",F905=""),"",IF(H905&lt;&gt;"",IF(Q905&gt;0,"DEVOLVIDO, A RECEBER","ENCERRADO"),IF(G905="","EM LOCAÇÃO",IF(TODAY()&gt;G905,"ATRASADO",IF(G905-TODAY()&lt;=3,"DEVOLVE EM 3 DIAS","EM LOCAÇÃO")))))</f>
        <v/>
      </c>
      <c r="S905" s="16" t="n"/>
    </row>
    <row r="906">
      <c r="A906" s="16" t="n"/>
      <c r="B906" s="16" t="n"/>
      <c r="C906" s="16" t="n"/>
      <c r="D906" s="16" t="n"/>
      <c r="E906" s="16">
        <f>IF($D906="","",IFERROR(INDEX(Equipamentos!$B$6:$B$405,MATCH($D906,Equipamentos!$A$6:$A$405,0)),"Código não cadastrado"))</f>
        <v/>
      </c>
      <c r="F906" s="17" t="n"/>
      <c r="G906" s="17" t="n"/>
      <c r="H906" s="17" t="n"/>
      <c r="I906" s="18">
        <f>IF(OR(F906="",G906=""),"",G906-F906)</f>
        <v/>
      </c>
      <c r="J906" s="18">
        <f>IF(OR(F906="",G906=""),"",MAX(0,IF(H906&lt;&gt;"",H906,TODAY())-G906))</f>
        <v/>
      </c>
      <c r="K906" s="19" t="n"/>
      <c r="L906" s="19">
        <f>IF(J906="","",J906*IFERROR(INDEX(Equipamentos!$D$6:$D$405,MATCH($D906,Equipamentos!$A$6:$A$405,0)),0))</f>
        <v/>
      </c>
      <c r="M906" s="19" t="n"/>
      <c r="N906" s="16" t="n"/>
      <c r="O906" s="19" t="n"/>
      <c r="P906" s="19">
        <f>IF($A906="","",N(K906)+N(L906)+N(M906))</f>
        <v/>
      </c>
      <c r="Q906" s="19">
        <f>IF($A906="","",P906-N(O906))</f>
        <v/>
      </c>
      <c r="R906" s="16">
        <f>IF(OR($A906="",F906=""),"",IF(H906&lt;&gt;"",IF(Q906&gt;0,"DEVOLVIDO, A RECEBER","ENCERRADO"),IF(G906="","EM LOCAÇÃO",IF(TODAY()&gt;G906,"ATRASADO",IF(G906-TODAY()&lt;=3,"DEVOLVE EM 3 DIAS","EM LOCAÇÃO")))))</f>
        <v/>
      </c>
      <c r="S906" s="16" t="n"/>
    </row>
    <row r="907">
      <c r="A907" s="16" t="n"/>
      <c r="B907" s="16" t="n"/>
      <c r="C907" s="16" t="n"/>
      <c r="D907" s="16" t="n"/>
      <c r="E907" s="16">
        <f>IF($D907="","",IFERROR(INDEX(Equipamentos!$B$6:$B$405,MATCH($D907,Equipamentos!$A$6:$A$405,0)),"Código não cadastrado"))</f>
        <v/>
      </c>
      <c r="F907" s="17" t="n"/>
      <c r="G907" s="17" t="n"/>
      <c r="H907" s="17" t="n"/>
      <c r="I907" s="18">
        <f>IF(OR(F907="",G907=""),"",G907-F907)</f>
        <v/>
      </c>
      <c r="J907" s="18">
        <f>IF(OR(F907="",G907=""),"",MAX(0,IF(H907&lt;&gt;"",H907,TODAY())-G907))</f>
        <v/>
      </c>
      <c r="K907" s="19" t="n"/>
      <c r="L907" s="19">
        <f>IF(J907="","",J907*IFERROR(INDEX(Equipamentos!$D$6:$D$405,MATCH($D907,Equipamentos!$A$6:$A$405,0)),0))</f>
        <v/>
      </c>
      <c r="M907" s="19" t="n"/>
      <c r="N907" s="16" t="n"/>
      <c r="O907" s="19" t="n"/>
      <c r="P907" s="19">
        <f>IF($A907="","",N(K907)+N(L907)+N(M907))</f>
        <v/>
      </c>
      <c r="Q907" s="19">
        <f>IF($A907="","",P907-N(O907))</f>
        <v/>
      </c>
      <c r="R907" s="16">
        <f>IF(OR($A907="",F907=""),"",IF(H907&lt;&gt;"",IF(Q907&gt;0,"DEVOLVIDO, A RECEBER","ENCERRADO"),IF(G907="","EM LOCAÇÃO",IF(TODAY()&gt;G907,"ATRASADO",IF(G907-TODAY()&lt;=3,"DEVOLVE EM 3 DIAS","EM LOCAÇÃO")))))</f>
        <v/>
      </c>
      <c r="S907" s="16" t="n"/>
    </row>
    <row r="908">
      <c r="A908" s="16" t="n"/>
      <c r="B908" s="16" t="n"/>
      <c r="C908" s="16" t="n"/>
      <c r="D908" s="16" t="n"/>
      <c r="E908" s="16">
        <f>IF($D908="","",IFERROR(INDEX(Equipamentos!$B$6:$B$405,MATCH($D908,Equipamentos!$A$6:$A$405,0)),"Código não cadastrado"))</f>
        <v/>
      </c>
      <c r="F908" s="17" t="n"/>
      <c r="G908" s="17" t="n"/>
      <c r="H908" s="17" t="n"/>
      <c r="I908" s="18">
        <f>IF(OR(F908="",G908=""),"",G908-F908)</f>
        <v/>
      </c>
      <c r="J908" s="18">
        <f>IF(OR(F908="",G908=""),"",MAX(0,IF(H908&lt;&gt;"",H908,TODAY())-G908))</f>
        <v/>
      </c>
      <c r="K908" s="19" t="n"/>
      <c r="L908" s="19">
        <f>IF(J908="","",J908*IFERROR(INDEX(Equipamentos!$D$6:$D$405,MATCH($D908,Equipamentos!$A$6:$A$405,0)),0))</f>
        <v/>
      </c>
      <c r="M908" s="19" t="n"/>
      <c r="N908" s="16" t="n"/>
      <c r="O908" s="19" t="n"/>
      <c r="P908" s="19">
        <f>IF($A908="","",N(K908)+N(L908)+N(M908))</f>
        <v/>
      </c>
      <c r="Q908" s="19">
        <f>IF($A908="","",P908-N(O908))</f>
        <v/>
      </c>
      <c r="R908" s="16">
        <f>IF(OR($A908="",F908=""),"",IF(H908&lt;&gt;"",IF(Q908&gt;0,"DEVOLVIDO, A RECEBER","ENCERRADO"),IF(G908="","EM LOCAÇÃO",IF(TODAY()&gt;G908,"ATRASADO",IF(G908-TODAY()&lt;=3,"DEVOLVE EM 3 DIAS","EM LOCAÇÃO")))))</f>
        <v/>
      </c>
      <c r="S908" s="16" t="n"/>
    </row>
    <row r="909">
      <c r="A909" s="16" t="n"/>
      <c r="B909" s="16" t="n"/>
      <c r="C909" s="16" t="n"/>
      <c r="D909" s="16" t="n"/>
      <c r="E909" s="16">
        <f>IF($D909="","",IFERROR(INDEX(Equipamentos!$B$6:$B$405,MATCH($D909,Equipamentos!$A$6:$A$405,0)),"Código não cadastrado"))</f>
        <v/>
      </c>
      <c r="F909" s="17" t="n"/>
      <c r="G909" s="17" t="n"/>
      <c r="H909" s="17" t="n"/>
      <c r="I909" s="18">
        <f>IF(OR(F909="",G909=""),"",G909-F909)</f>
        <v/>
      </c>
      <c r="J909" s="18">
        <f>IF(OR(F909="",G909=""),"",MAX(0,IF(H909&lt;&gt;"",H909,TODAY())-G909))</f>
        <v/>
      </c>
      <c r="K909" s="19" t="n"/>
      <c r="L909" s="19">
        <f>IF(J909="","",J909*IFERROR(INDEX(Equipamentos!$D$6:$D$405,MATCH($D909,Equipamentos!$A$6:$A$405,0)),0))</f>
        <v/>
      </c>
      <c r="M909" s="19" t="n"/>
      <c r="N909" s="16" t="n"/>
      <c r="O909" s="19" t="n"/>
      <c r="P909" s="19">
        <f>IF($A909="","",N(K909)+N(L909)+N(M909))</f>
        <v/>
      </c>
      <c r="Q909" s="19">
        <f>IF($A909="","",P909-N(O909))</f>
        <v/>
      </c>
      <c r="R909" s="16">
        <f>IF(OR($A909="",F909=""),"",IF(H909&lt;&gt;"",IF(Q909&gt;0,"DEVOLVIDO, A RECEBER","ENCERRADO"),IF(G909="","EM LOCAÇÃO",IF(TODAY()&gt;G909,"ATRASADO",IF(G909-TODAY()&lt;=3,"DEVOLVE EM 3 DIAS","EM LOCAÇÃO")))))</f>
        <v/>
      </c>
      <c r="S909" s="16" t="n"/>
    </row>
    <row r="910">
      <c r="A910" s="16" t="n"/>
      <c r="B910" s="16" t="n"/>
      <c r="C910" s="16" t="n"/>
      <c r="D910" s="16" t="n"/>
      <c r="E910" s="16">
        <f>IF($D910="","",IFERROR(INDEX(Equipamentos!$B$6:$B$405,MATCH($D910,Equipamentos!$A$6:$A$405,0)),"Código não cadastrado"))</f>
        <v/>
      </c>
      <c r="F910" s="17" t="n"/>
      <c r="G910" s="17" t="n"/>
      <c r="H910" s="17" t="n"/>
      <c r="I910" s="18">
        <f>IF(OR(F910="",G910=""),"",G910-F910)</f>
        <v/>
      </c>
      <c r="J910" s="18">
        <f>IF(OR(F910="",G910=""),"",MAX(0,IF(H910&lt;&gt;"",H910,TODAY())-G910))</f>
        <v/>
      </c>
      <c r="K910" s="19" t="n"/>
      <c r="L910" s="19">
        <f>IF(J910="","",J910*IFERROR(INDEX(Equipamentos!$D$6:$D$405,MATCH($D910,Equipamentos!$A$6:$A$405,0)),0))</f>
        <v/>
      </c>
      <c r="M910" s="19" t="n"/>
      <c r="N910" s="16" t="n"/>
      <c r="O910" s="19" t="n"/>
      <c r="P910" s="19">
        <f>IF($A910="","",N(K910)+N(L910)+N(M910))</f>
        <v/>
      </c>
      <c r="Q910" s="19">
        <f>IF($A910="","",P910-N(O910))</f>
        <v/>
      </c>
      <c r="R910" s="16">
        <f>IF(OR($A910="",F910=""),"",IF(H910&lt;&gt;"",IF(Q910&gt;0,"DEVOLVIDO, A RECEBER","ENCERRADO"),IF(G910="","EM LOCAÇÃO",IF(TODAY()&gt;G910,"ATRASADO",IF(G910-TODAY()&lt;=3,"DEVOLVE EM 3 DIAS","EM LOCAÇÃO")))))</f>
        <v/>
      </c>
      <c r="S910" s="16" t="n"/>
    </row>
    <row r="911">
      <c r="A911" s="16" t="n"/>
      <c r="B911" s="16" t="n"/>
      <c r="C911" s="16" t="n"/>
      <c r="D911" s="16" t="n"/>
      <c r="E911" s="16">
        <f>IF($D911="","",IFERROR(INDEX(Equipamentos!$B$6:$B$405,MATCH($D911,Equipamentos!$A$6:$A$405,0)),"Código não cadastrado"))</f>
        <v/>
      </c>
      <c r="F911" s="17" t="n"/>
      <c r="G911" s="17" t="n"/>
      <c r="H911" s="17" t="n"/>
      <c r="I911" s="18">
        <f>IF(OR(F911="",G911=""),"",G911-F911)</f>
        <v/>
      </c>
      <c r="J911" s="18">
        <f>IF(OR(F911="",G911=""),"",MAX(0,IF(H911&lt;&gt;"",H911,TODAY())-G911))</f>
        <v/>
      </c>
      <c r="K911" s="19" t="n"/>
      <c r="L911" s="19">
        <f>IF(J911="","",J911*IFERROR(INDEX(Equipamentos!$D$6:$D$405,MATCH($D911,Equipamentos!$A$6:$A$405,0)),0))</f>
        <v/>
      </c>
      <c r="M911" s="19" t="n"/>
      <c r="N911" s="16" t="n"/>
      <c r="O911" s="19" t="n"/>
      <c r="P911" s="19">
        <f>IF($A911="","",N(K911)+N(L911)+N(M911))</f>
        <v/>
      </c>
      <c r="Q911" s="19">
        <f>IF($A911="","",P911-N(O911))</f>
        <v/>
      </c>
      <c r="R911" s="16">
        <f>IF(OR($A911="",F911=""),"",IF(H911&lt;&gt;"",IF(Q911&gt;0,"DEVOLVIDO, A RECEBER","ENCERRADO"),IF(G911="","EM LOCAÇÃO",IF(TODAY()&gt;G911,"ATRASADO",IF(G911-TODAY()&lt;=3,"DEVOLVE EM 3 DIAS","EM LOCAÇÃO")))))</f>
        <v/>
      </c>
      <c r="S911" s="16" t="n"/>
    </row>
    <row r="912">
      <c r="A912" s="16" t="n"/>
      <c r="B912" s="16" t="n"/>
      <c r="C912" s="16" t="n"/>
      <c r="D912" s="16" t="n"/>
      <c r="E912" s="16">
        <f>IF($D912="","",IFERROR(INDEX(Equipamentos!$B$6:$B$405,MATCH($D912,Equipamentos!$A$6:$A$405,0)),"Código não cadastrado"))</f>
        <v/>
      </c>
      <c r="F912" s="17" t="n"/>
      <c r="G912" s="17" t="n"/>
      <c r="H912" s="17" t="n"/>
      <c r="I912" s="18">
        <f>IF(OR(F912="",G912=""),"",G912-F912)</f>
        <v/>
      </c>
      <c r="J912" s="18">
        <f>IF(OR(F912="",G912=""),"",MAX(0,IF(H912&lt;&gt;"",H912,TODAY())-G912))</f>
        <v/>
      </c>
      <c r="K912" s="19" t="n"/>
      <c r="L912" s="19">
        <f>IF(J912="","",J912*IFERROR(INDEX(Equipamentos!$D$6:$D$405,MATCH($D912,Equipamentos!$A$6:$A$405,0)),0))</f>
        <v/>
      </c>
      <c r="M912" s="19" t="n"/>
      <c r="N912" s="16" t="n"/>
      <c r="O912" s="19" t="n"/>
      <c r="P912" s="19">
        <f>IF($A912="","",N(K912)+N(L912)+N(M912))</f>
        <v/>
      </c>
      <c r="Q912" s="19">
        <f>IF($A912="","",P912-N(O912))</f>
        <v/>
      </c>
      <c r="R912" s="16">
        <f>IF(OR($A912="",F912=""),"",IF(H912&lt;&gt;"",IF(Q912&gt;0,"DEVOLVIDO, A RECEBER","ENCERRADO"),IF(G912="","EM LOCAÇÃO",IF(TODAY()&gt;G912,"ATRASADO",IF(G912-TODAY()&lt;=3,"DEVOLVE EM 3 DIAS","EM LOCAÇÃO")))))</f>
        <v/>
      </c>
      <c r="S912" s="16" t="n"/>
    </row>
    <row r="913">
      <c r="A913" s="16" t="n"/>
      <c r="B913" s="16" t="n"/>
      <c r="C913" s="16" t="n"/>
      <c r="D913" s="16" t="n"/>
      <c r="E913" s="16">
        <f>IF($D913="","",IFERROR(INDEX(Equipamentos!$B$6:$B$405,MATCH($D913,Equipamentos!$A$6:$A$405,0)),"Código não cadastrado"))</f>
        <v/>
      </c>
      <c r="F913" s="17" t="n"/>
      <c r="G913" s="17" t="n"/>
      <c r="H913" s="17" t="n"/>
      <c r="I913" s="18">
        <f>IF(OR(F913="",G913=""),"",G913-F913)</f>
        <v/>
      </c>
      <c r="J913" s="18">
        <f>IF(OR(F913="",G913=""),"",MAX(0,IF(H913&lt;&gt;"",H913,TODAY())-G913))</f>
        <v/>
      </c>
      <c r="K913" s="19" t="n"/>
      <c r="L913" s="19">
        <f>IF(J913="","",J913*IFERROR(INDEX(Equipamentos!$D$6:$D$405,MATCH($D913,Equipamentos!$A$6:$A$405,0)),0))</f>
        <v/>
      </c>
      <c r="M913" s="19" t="n"/>
      <c r="N913" s="16" t="n"/>
      <c r="O913" s="19" t="n"/>
      <c r="P913" s="19">
        <f>IF($A913="","",N(K913)+N(L913)+N(M913))</f>
        <v/>
      </c>
      <c r="Q913" s="19">
        <f>IF($A913="","",P913-N(O913))</f>
        <v/>
      </c>
      <c r="R913" s="16">
        <f>IF(OR($A913="",F913=""),"",IF(H913&lt;&gt;"",IF(Q913&gt;0,"DEVOLVIDO, A RECEBER","ENCERRADO"),IF(G913="","EM LOCAÇÃO",IF(TODAY()&gt;G913,"ATRASADO",IF(G913-TODAY()&lt;=3,"DEVOLVE EM 3 DIAS","EM LOCAÇÃO")))))</f>
        <v/>
      </c>
      <c r="S913" s="16" t="n"/>
    </row>
    <row r="914">
      <c r="A914" s="16" t="n"/>
      <c r="B914" s="16" t="n"/>
      <c r="C914" s="16" t="n"/>
      <c r="D914" s="16" t="n"/>
      <c r="E914" s="16">
        <f>IF($D914="","",IFERROR(INDEX(Equipamentos!$B$6:$B$405,MATCH($D914,Equipamentos!$A$6:$A$405,0)),"Código não cadastrado"))</f>
        <v/>
      </c>
      <c r="F914" s="17" t="n"/>
      <c r="G914" s="17" t="n"/>
      <c r="H914" s="17" t="n"/>
      <c r="I914" s="18">
        <f>IF(OR(F914="",G914=""),"",G914-F914)</f>
        <v/>
      </c>
      <c r="J914" s="18">
        <f>IF(OR(F914="",G914=""),"",MAX(0,IF(H914&lt;&gt;"",H914,TODAY())-G914))</f>
        <v/>
      </c>
      <c r="K914" s="19" t="n"/>
      <c r="L914" s="19">
        <f>IF(J914="","",J914*IFERROR(INDEX(Equipamentos!$D$6:$D$405,MATCH($D914,Equipamentos!$A$6:$A$405,0)),0))</f>
        <v/>
      </c>
      <c r="M914" s="19" t="n"/>
      <c r="N914" s="16" t="n"/>
      <c r="O914" s="19" t="n"/>
      <c r="P914" s="19">
        <f>IF($A914="","",N(K914)+N(L914)+N(M914))</f>
        <v/>
      </c>
      <c r="Q914" s="19">
        <f>IF($A914="","",P914-N(O914))</f>
        <v/>
      </c>
      <c r="R914" s="16">
        <f>IF(OR($A914="",F914=""),"",IF(H914&lt;&gt;"",IF(Q914&gt;0,"DEVOLVIDO, A RECEBER","ENCERRADO"),IF(G914="","EM LOCAÇÃO",IF(TODAY()&gt;G914,"ATRASADO",IF(G914-TODAY()&lt;=3,"DEVOLVE EM 3 DIAS","EM LOCAÇÃO")))))</f>
        <v/>
      </c>
      <c r="S914" s="16" t="n"/>
    </row>
    <row r="915">
      <c r="A915" s="16" t="n"/>
      <c r="B915" s="16" t="n"/>
      <c r="C915" s="16" t="n"/>
      <c r="D915" s="16" t="n"/>
      <c r="E915" s="16">
        <f>IF($D915="","",IFERROR(INDEX(Equipamentos!$B$6:$B$405,MATCH($D915,Equipamentos!$A$6:$A$405,0)),"Código não cadastrado"))</f>
        <v/>
      </c>
      <c r="F915" s="17" t="n"/>
      <c r="G915" s="17" t="n"/>
      <c r="H915" s="17" t="n"/>
      <c r="I915" s="18">
        <f>IF(OR(F915="",G915=""),"",G915-F915)</f>
        <v/>
      </c>
      <c r="J915" s="18">
        <f>IF(OR(F915="",G915=""),"",MAX(0,IF(H915&lt;&gt;"",H915,TODAY())-G915))</f>
        <v/>
      </c>
      <c r="K915" s="19" t="n"/>
      <c r="L915" s="19">
        <f>IF(J915="","",J915*IFERROR(INDEX(Equipamentos!$D$6:$D$405,MATCH($D915,Equipamentos!$A$6:$A$405,0)),0))</f>
        <v/>
      </c>
      <c r="M915" s="19" t="n"/>
      <c r="N915" s="16" t="n"/>
      <c r="O915" s="19" t="n"/>
      <c r="P915" s="19">
        <f>IF($A915="","",N(K915)+N(L915)+N(M915))</f>
        <v/>
      </c>
      <c r="Q915" s="19">
        <f>IF($A915="","",P915-N(O915))</f>
        <v/>
      </c>
      <c r="R915" s="16">
        <f>IF(OR($A915="",F915=""),"",IF(H915&lt;&gt;"",IF(Q915&gt;0,"DEVOLVIDO, A RECEBER","ENCERRADO"),IF(G915="","EM LOCAÇÃO",IF(TODAY()&gt;G915,"ATRASADO",IF(G915-TODAY()&lt;=3,"DEVOLVE EM 3 DIAS","EM LOCAÇÃO")))))</f>
        <v/>
      </c>
      <c r="S915" s="16" t="n"/>
    </row>
    <row r="916">
      <c r="A916" s="16" t="n"/>
      <c r="B916" s="16" t="n"/>
      <c r="C916" s="16" t="n"/>
      <c r="D916" s="16" t="n"/>
      <c r="E916" s="16">
        <f>IF($D916="","",IFERROR(INDEX(Equipamentos!$B$6:$B$405,MATCH($D916,Equipamentos!$A$6:$A$405,0)),"Código não cadastrado"))</f>
        <v/>
      </c>
      <c r="F916" s="17" t="n"/>
      <c r="G916" s="17" t="n"/>
      <c r="H916" s="17" t="n"/>
      <c r="I916" s="18">
        <f>IF(OR(F916="",G916=""),"",G916-F916)</f>
        <v/>
      </c>
      <c r="J916" s="18">
        <f>IF(OR(F916="",G916=""),"",MAX(0,IF(H916&lt;&gt;"",H916,TODAY())-G916))</f>
        <v/>
      </c>
      <c r="K916" s="19" t="n"/>
      <c r="L916" s="19">
        <f>IF(J916="","",J916*IFERROR(INDEX(Equipamentos!$D$6:$D$405,MATCH($D916,Equipamentos!$A$6:$A$405,0)),0))</f>
        <v/>
      </c>
      <c r="M916" s="19" t="n"/>
      <c r="N916" s="16" t="n"/>
      <c r="O916" s="19" t="n"/>
      <c r="P916" s="19">
        <f>IF($A916="","",N(K916)+N(L916)+N(M916))</f>
        <v/>
      </c>
      <c r="Q916" s="19">
        <f>IF($A916="","",P916-N(O916))</f>
        <v/>
      </c>
      <c r="R916" s="16">
        <f>IF(OR($A916="",F916=""),"",IF(H916&lt;&gt;"",IF(Q916&gt;0,"DEVOLVIDO, A RECEBER","ENCERRADO"),IF(G916="","EM LOCAÇÃO",IF(TODAY()&gt;G916,"ATRASADO",IF(G916-TODAY()&lt;=3,"DEVOLVE EM 3 DIAS","EM LOCAÇÃO")))))</f>
        <v/>
      </c>
      <c r="S916" s="16" t="n"/>
    </row>
    <row r="917">
      <c r="A917" s="16" t="n"/>
      <c r="B917" s="16" t="n"/>
      <c r="C917" s="16" t="n"/>
      <c r="D917" s="16" t="n"/>
      <c r="E917" s="16">
        <f>IF($D917="","",IFERROR(INDEX(Equipamentos!$B$6:$B$405,MATCH($D917,Equipamentos!$A$6:$A$405,0)),"Código não cadastrado"))</f>
        <v/>
      </c>
      <c r="F917" s="17" t="n"/>
      <c r="G917" s="17" t="n"/>
      <c r="H917" s="17" t="n"/>
      <c r="I917" s="18">
        <f>IF(OR(F917="",G917=""),"",G917-F917)</f>
        <v/>
      </c>
      <c r="J917" s="18">
        <f>IF(OR(F917="",G917=""),"",MAX(0,IF(H917&lt;&gt;"",H917,TODAY())-G917))</f>
        <v/>
      </c>
      <c r="K917" s="19" t="n"/>
      <c r="L917" s="19">
        <f>IF(J917="","",J917*IFERROR(INDEX(Equipamentos!$D$6:$D$405,MATCH($D917,Equipamentos!$A$6:$A$405,0)),0))</f>
        <v/>
      </c>
      <c r="M917" s="19" t="n"/>
      <c r="N917" s="16" t="n"/>
      <c r="O917" s="19" t="n"/>
      <c r="P917" s="19">
        <f>IF($A917="","",N(K917)+N(L917)+N(M917))</f>
        <v/>
      </c>
      <c r="Q917" s="19">
        <f>IF($A917="","",P917-N(O917))</f>
        <v/>
      </c>
      <c r="R917" s="16">
        <f>IF(OR($A917="",F917=""),"",IF(H917&lt;&gt;"",IF(Q917&gt;0,"DEVOLVIDO, A RECEBER","ENCERRADO"),IF(G917="","EM LOCAÇÃO",IF(TODAY()&gt;G917,"ATRASADO",IF(G917-TODAY()&lt;=3,"DEVOLVE EM 3 DIAS","EM LOCAÇÃO")))))</f>
        <v/>
      </c>
      <c r="S917" s="16" t="n"/>
    </row>
    <row r="918">
      <c r="A918" s="16" t="n"/>
      <c r="B918" s="16" t="n"/>
      <c r="C918" s="16" t="n"/>
      <c r="D918" s="16" t="n"/>
      <c r="E918" s="16">
        <f>IF($D918="","",IFERROR(INDEX(Equipamentos!$B$6:$B$405,MATCH($D918,Equipamentos!$A$6:$A$405,0)),"Código não cadastrado"))</f>
        <v/>
      </c>
      <c r="F918" s="17" t="n"/>
      <c r="G918" s="17" t="n"/>
      <c r="H918" s="17" t="n"/>
      <c r="I918" s="18">
        <f>IF(OR(F918="",G918=""),"",G918-F918)</f>
        <v/>
      </c>
      <c r="J918" s="18">
        <f>IF(OR(F918="",G918=""),"",MAX(0,IF(H918&lt;&gt;"",H918,TODAY())-G918))</f>
        <v/>
      </c>
      <c r="K918" s="19" t="n"/>
      <c r="L918" s="19">
        <f>IF(J918="","",J918*IFERROR(INDEX(Equipamentos!$D$6:$D$405,MATCH($D918,Equipamentos!$A$6:$A$405,0)),0))</f>
        <v/>
      </c>
      <c r="M918" s="19" t="n"/>
      <c r="N918" s="16" t="n"/>
      <c r="O918" s="19" t="n"/>
      <c r="P918" s="19">
        <f>IF($A918="","",N(K918)+N(L918)+N(M918))</f>
        <v/>
      </c>
      <c r="Q918" s="19">
        <f>IF($A918="","",P918-N(O918))</f>
        <v/>
      </c>
      <c r="R918" s="16">
        <f>IF(OR($A918="",F918=""),"",IF(H918&lt;&gt;"",IF(Q918&gt;0,"DEVOLVIDO, A RECEBER","ENCERRADO"),IF(G918="","EM LOCAÇÃO",IF(TODAY()&gt;G918,"ATRASADO",IF(G918-TODAY()&lt;=3,"DEVOLVE EM 3 DIAS","EM LOCAÇÃO")))))</f>
        <v/>
      </c>
      <c r="S918" s="16" t="n"/>
    </row>
    <row r="919">
      <c r="A919" s="16" t="n"/>
      <c r="B919" s="16" t="n"/>
      <c r="C919" s="16" t="n"/>
      <c r="D919" s="16" t="n"/>
      <c r="E919" s="16">
        <f>IF($D919="","",IFERROR(INDEX(Equipamentos!$B$6:$B$405,MATCH($D919,Equipamentos!$A$6:$A$405,0)),"Código não cadastrado"))</f>
        <v/>
      </c>
      <c r="F919" s="17" t="n"/>
      <c r="G919" s="17" t="n"/>
      <c r="H919" s="17" t="n"/>
      <c r="I919" s="18">
        <f>IF(OR(F919="",G919=""),"",G919-F919)</f>
        <v/>
      </c>
      <c r="J919" s="18">
        <f>IF(OR(F919="",G919=""),"",MAX(0,IF(H919&lt;&gt;"",H919,TODAY())-G919))</f>
        <v/>
      </c>
      <c r="K919" s="19" t="n"/>
      <c r="L919" s="19">
        <f>IF(J919="","",J919*IFERROR(INDEX(Equipamentos!$D$6:$D$405,MATCH($D919,Equipamentos!$A$6:$A$405,0)),0))</f>
        <v/>
      </c>
      <c r="M919" s="19" t="n"/>
      <c r="N919" s="16" t="n"/>
      <c r="O919" s="19" t="n"/>
      <c r="P919" s="19">
        <f>IF($A919="","",N(K919)+N(L919)+N(M919))</f>
        <v/>
      </c>
      <c r="Q919" s="19">
        <f>IF($A919="","",P919-N(O919))</f>
        <v/>
      </c>
      <c r="R919" s="16">
        <f>IF(OR($A919="",F919=""),"",IF(H919&lt;&gt;"",IF(Q919&gt;0,"DEVOLVIDO, A RECEBER","ENCERRADO"),IF(G919="","EM LOCAÇÃO",IF(TODAY()&gt;G919,"ATRASADO",IF(G919-TODAY()&lt;=3,"DEVOLVE EM 3 DIAS","EM LOCAÇÃO")))))</f>
        <v/>
      </c>
      <c r="S919" s="16" t="n"/>
    </row>
    <row r="920">
      <c r="A920" s="16" t="n"/>
      <c r="B920" s="16" t="n"/>
      <c r="C920" s="16" t="n"/>
      <c r="D920" s="16" t="n"/>
      <c r="E920" s="16">
        <f>IF($D920="","",IFERROR(INDEX(Equipamentos!$B$6:$B$405,MATCH($D920,Equipamentos!$A$6:$A$405,0)),"Código não cadastrado"))</f>
        <v/>
      </c>
      <c r="F920" s="17" t="n"/>
      <c r="G920" s="17" t="n"/>
      <c r="H920" s="17" t="n"/>
      <c r="I920" s="18">
        <f>IF(OR(F920="",G920=""),"",G920-F920)</f>
        <v/>
      </c>
      <c r="J920" s="18">
        <f>IF(OR(F920="",G920=""),"",MAX(0,IF(H920&lt;&gt;"",H920,TODAY())-G920))</f>
        <v/>
      </c>
      <c r="K920" s="19" t="n"/>
      <c r="L920" s="19">
        <f>IF(J920="","",J920*IFERROR(INDEX(Equipamentos!$D$6:$D$405,MATCH($D920,Equipamentos!$A$6:$A$405,0)),0))</f>
        <v/>
      </c>
      <c r="M920" s="19" t="n"/>
      <c r="N920" s="16" t="n"/>
      <c r="O920" s="19" t="n"/>
      <c r="P920" s="19">
        <f>IF($A920="","",N(K920)+N(L920)+N(M920))</f>
        <v/>
      </c>
      <c r="Q920" s="19">
        <f>IF($A920="","",P920-N(O920))</f>
        <v/>
      </c>
      <c r="R920" s="16">
        <f>IF(OR($A920="",F920=""),"",IF(H920&lt;&gt;"",IF(Q920&gt;0,"DEVOLVIDO, A RECEBER","ENCERRADO"),IF(G920="","EM LOCAÇÃO",IF(TODAY()&gt;G920,"ATRASADO",IF(G920-TODAY()&lt;=3,"DEVOLVE EM 3 DIAS","EM LOCAÇÃO")))))</f>
        <v/>
      </c>
      <c r="S920" s="16" t="n"/>
    </row>
    <row r="921">
      <c r="A921" s="16" t="n"/>
      <c r="B921" s="16" t="n"/>
      <c r="C921" s="16" t="n"/>
      <c r="D921" s="16" t="n"/>
      <c r="E921" s="16">
        <f>IF($D921="","",IFERROR(INDEX(Equipamentos!$B$6:$B$405,MATCH($D921,Equipamentos!$A$6:$A$405,0)),"Código não cadastrado"))</f>
        <v/>
      </c>
      <c r="F921" s="17" t="n"/>
      <c r="G921" s="17" t="n"/>
      <c r="H921" s="17" t="n"/>
      <c r="I921" s="18">
        <f>IF(OR(F921="",G921=""),"",G921-F921)</f>
        <v/>
      </c>
      <c r="J921" s="18">
        <f>IF(OR(F921="",G921=""),"",MAX(0,IF(H921&lt;&gt;"",H921,TODAY())-G921))</f>
        <v/>
      </c>
      <c r="K921" s="19" t="n"/>
      <c r="L921" s="19">
        <f>IF(J921="","",J921*IFERROR(INDEX(Equipamentos!$D$6:$D$405,MATCH($D921,Equipamentos!$A$6:$A$405,0)),0))</f>
        <v/>
      </c>
      <c r="M921" s="19" t="n"/>
      <c r="N921" s="16" t="n"/>
      <c r="O921" s="19" t="n"/>
      <c r="P921" s="19">
        <f>IF($A921="","",N(K921)+N(L921)+N(M921))</f>
        <v/>
      </c>
      <c r="Q921" s="19">
        <f>IF($A921="","",P921-N(O921))</f>
        <v/>
      </c>
      <c r="R921" s="16">
        <f>IF(OR($A921="",F921=""),"",IF(H921&lt;&gt;"",IF(Q921&gt;0,"DEVOLVIDO, A RECEBER","ENCERRADO"),IF(G921="","EM LOCAÇÃO",IF(TODAY()&gt;G921,"ATRASADO",IF(G921-TODAY()&lt;=3,"DEVOLVE EM 3 DIAS","EM LOCAÇÃO")))))</f>
        <v/>
      </c>
      <c r="S921" s="16" t="n"/>
    </row>
    <row r="922">
      <c r="A922" s="16" t="n"/>
      <c r="B922" s="16" t="n"/>
      <c r="C922" s="16" t="n"/>
      <c r="D922" s="16" t="n"/>
      <c r="E922" s="16">
        <f>IF($D922="","",IFERROR(INDEX(Equipamentos!$B$6:$B$405,MATCH($D922,Equipamentos!$A$6:$A$405,0)),"Código não cadastrado"))</f>
        <v/>
      </c>
      <c r="F922" s="17" t="n"/>
      <c r="G922" s="17" t="n"/>
      <c r="H922" s="17" t="n"/>
      <c r="I922" s="18">
        <f>IF(OR(F922="",G922=""),"",G922-F922)</f>
        <v/>
      </c>
      <c r="J922" s="18">
        <f>IF(OR(F922="",G922=""),"",MAX(0,IF(H922&lt;&gt;"",H922,TODAY())-G922))</f>
        <v/>
      </c>
      <c r="K922" s="19" t="n"/>
      <c r="L922" s="19">
        <f>IF(J922="","",J922*IFERROR(INDEX(Equipamentos!$D$6:$D$405,MATCH($D922,Equipamentos!$A$6:$A$405,0)),0))</f>
        <v/>
      </c>
      <c r="M922" s="19" t="n"/>
      <c r="N922" s="16" t="n"/>
      <c r="O922" s="19" t="n"/>
      <c r="P922" s="19">
        <f>IF($A922="","",N(K922)+N(L922)+N(M922))</f>
        <v/>
      </c>
      <c r="Q922" s="19">
        <f>IF($A922="","",P922-N(O922))</f>
        <v/>
      </c>
      <c r="R922" s="16">
        <f>IF(OR($A922="",F922=""),"",IF(H922&lt;&gt;"",IF(Q922&gt;0,"DEVOLVIDO, A RECEBER","ENCERRADO"),IF(G922="","EM LOCAÇÃO",IF(TODAY()&gt;G922,"ATRASADO",IF(G922-TODAY()&lt;=3,"DEVOLVE EM 3 DIAS","EM LOCAÇÃO")))))</f>
        <v/>
      </c>
      <c r="S922" s="16" t="n"/>
    </row>
    <row r="923">
      <c r="A923" s="16" t="n"/>
      <c r="B923" s="16" t="n"/>
      <c r="C923" s="16" t="n"/>
      <c r="D923" s="16" t="n"/>
      <c r="E923" s="16">
        <f>IF($D923="","",IFERROR(INDEX(Equipamentos!$B$6:$B$405,MATCH($D923,Equipamentos!$A$6:$A$405,0)),"Código não cadastrado"))</f>
        <v/>
      </c>
      <c r="F923" s="17" t="n"/>
      <c r="G923" s="17" t="n"/>
      <c r="H923" s="17" t="n"/>
      <c r="I923" s="18">
        <f>IF(OR(F923="",G923=""),"",G923-F923)</f>
        <v/>
      </c>
      <c r="J923" s="18">
        <f>IF(OR(F923="",G923=""),"",MAX(0,IF(H923&lt;&gt;"",H923,TODAY())-G923))</f>
        <v/>
      </c>
      <c r="K923" s="19" t="n"/>
      <c r="L923" s="19">
        <f>IF(J923="","",J923*IFERROR(INDEX(Equipamentos!$D$6:$D$405,MATCH($D923,Equipamentos!$A$6:$A$405,0)),0))</f>
        <v/>
      </c>
      <c r="M923" s="19" t="n"/>
      <c r="N923" s="16" t="n"/>
      <c r="O923" s="19" t="n"/>
      <c r="P923" s="19">
        <f>IF($A923="","",N(K923)+N(L923)+N(M923))</f>
        <v/>
      </c>
      <c r="Q923" s="19">
        <f>IF($A923="","",P923-N(O923))</f>
        <v/>
      </c>
      <c r="R923" s="16">
        <f>IF(OR($A923="",F923=""),"",IF(H923&lt;&gt;"",IF(Q923&gt;0,"DEVOLVIDO, A RECEBER","ENCERRADO"),IF(G923="","EM LOCAÇÃO",IF(TODAY()&gt;G923,"ATRASADO",IF(G923-TODAY()&lt;=3,"DEVOLVE EM 3 DIAS","EM LOCAÇÃO")))))</f>
        <v/>
      </c>
      <c r="S923" s="16" t="n"/>
    </row>
    <row r="924">
      <c r="A924" s="16" t="n"/>
      <c r="B924" s="16" t="n"/>
      <c r="C924" s="16" t="n"/>
      <c r="D924" s="16" t="n"/>
      <c r="E924" s="16">
        <f>IF($D924="","",IFERROR(INDEX(Equipamentos!$B$6:$B$405,MATCH($D924,Equipamentos!$A$6:$A$405,0)),"Código não cadastrado"))</f>
        <v/>
      </c>
      <c r="F924" s="17" t="n"/>
      <c r="G924" s="17" t="n"/>
      <c r="H924" s="17" t="n"/>
      <c r="I924" s="18">
        <f>IF(OR(F924="",G924=""),"",G924-F924)</f>
        <v/>
      </c>
      <c r="J924" s="18">
        <f>IF(OR(F924="",G924=""),"",MAX(0,IF(H924&lt;&gt;"",H924,TODAY())-G924))</f>
        <v/>
      </c>
      <c r="K924" s="19" t="n"/>
      <c r="L924" s="19">
        <f>IF(J924="","",J924*IFERROR(INDEX(Equipamentos!$D$6:$D$405,MATCH($D924,Equipamentos!$A$6:$A$405,0)),0))</f>
        <v/>
      </c>
      <c r="M924" s="19" t="n"/>
      <c r="N924" s="16" t="n"/>
      <c r="O924" s="19" t="n"/>
      <c r="P924" s="19">
        <f>IF($A924="","",N(K924)+N(L924)+N(M924))</f>
        <v/>
      </c>
      <c r="Q924" s="19">
        <f>IF($A924="","",P924-N(O924))</f>
        <v/>
      </c>
      <c r="R924" s="16">
        <f>IF(OR($A924="",F924=""),"",IF(H924&lt;&gt;"",IF(Q924&gt;0,"DEVOLVIDO, A RECEBER","ENCERRADO"),IF(G924="","EM LOCAÇÃO",IF(TODAY()&gt;G924,"ATRASADO",IF(G924-TODAY()&lt;=3,"DEVOLVE EM 3 DIAS","EM LOCAÇÃO")))))</f>
        <v/>
      </c>
      <c r="S924" s="16" t="n"/>
    </row>
    <row r="925">
      <c r="A925" s="16" t="n"/>
      <c r="B925" s="16" t="n"/>
      <c r="C925" s="16" t="n"/>
      <c r="D925" s="16" t="n"/>
      <c r="E925" s="16">
        <f>IF($D925="","",IFERROR(INDEX(Equipamentos!$B$6:$B$405,MATCH($D925,Equipamentos!$A$6:$A$405,0)),"Código não cadastrado"))</f>
        <v/>
      </c>
      <c r="F925" s="17" t="n"/>
      <c r="G925" s="17" t="n"/>
      <c r="H925" s="17" t="n"/>
      <c r="I925" s="18">
        <f>IF(OR(F925="",G925=""),"",G925-F925)</f>
        <v/>
      </c>
      <c r="J925" s="18">
        <f>IF(OR(F925="",G925=""),"",MAX(0,IF(H925&lt;&gt;"",H925,TODAY())-G925))</f>
        <v/>
      </c>
      <c r="K925" s="19" t="n"/>
      <c r="L925" s="19">
        <f>IF(J925="","",J925*IFERROR(INDEX(Equipamentos!$D$6:$D$405,MATCH($D925,Equipamentos!$A$6:$A$405,0)),0))</f>
        <v/>
      </c>
      <c r="M925" s="19" t="n"/>
      <c r="N925" s="16" t="n"/>
      <c r="O925" s="19" t="n"/>
      <c r="P925" s="19">
        <f>IF($A925="","",N(K925)+N(L925)+N(M925))</f>
        <v/>
      </c>
      <c r="Q925" s="19">
        <f>IF($A925="","",P925-N(O925))</f>
        <v/>
      </c>
      <c r="R925" s="16">
        <f>IF(OR($A925="",F925=""),"",IF(H925&lt;&gt;"",IF(Q925&gt;0,"DEVOLVIDO, A RECEBER","ENCERRADO"),IF(G925="","EM LOCAÇÃO",IF(TODAY()&gt;G925,"ATRASADO",IF(G925-TODAY()&lt;=3,"DEVOLVE EM 3 DIAS","EM LOCAÇÃO")))))</f>
        <v/>
      </c>
      <c r="S925" s="16" t="n"/>
    </row>
    <row r="926">
      <c r="A926" s="16" t="n"/>
      <c r="B926" s="16" t="n"/>
      <c r="C926" s="16" t="n"/>
      <c r="D926" s="16" t="n"/>
      <c r="E926" s="16">
        <f>IF($D926="","",IFERROR(INDEX(Equipamentos!$B$6:$B$405,MATCH($D926,Equipamentos!$A$6:$A$405,0)),"Código não cadastrado"))</f>
        <v/>
      </c>
      <c r="F926" s="17" t="n"/>
      <c r="G926" s="17" t="n"/>
      <c r="H926" s="17" t="n"/>
      <c r="I926" s="18">
        <f>IF(OR(F926="",G926=""),"",G926-F926)</f>
        <v/>
      </c>
      <c r="J926" s="18">
        <f>IF(OR(F926="",G926=""),"",MAX(0,IF(H926&lt;&gt;"",H926,TODAY())-G926))</f>
        <v/>
      </c>
      <c r="K926" s="19" t="n"/>
      <c r="L926" s="19">
        <f>IF(J926="","",J926*IFERROR(INDEX(Equipamentos!$D$6:$D$405,MATCH($D926,Equipamentos!$A$6:$A$405,0)),0))</f>
        <v/>
      </c>
      <c r="M926" s="19" t="n"/>
      <c r="N926" s="16" t="n"/>
      <c r="O926" s="19" t="n"/>
      <c r="P926" s="19">
        <f>IF($A926="","",N(K926)+N(L926)+N(M926))</f>
        <v/>
      </c>
      <c r="Q926" s="19">
        <f>IF($A926="","",P926-N(O926))</f>
        <v/>
      </c>
      <c r="R926" s="16">
        <f>IF(OR($A926="",F926=""),"",IF(H926&lt;&gt;"",IF(Q926&gt;0,"DEVOLVIDO, A RECEBER","ENCERRADO"),IF(G926="","EM LOCAÇÃO",IF(TODAY()&gt;G926,"ATRASADO",IF(G926-TODAY()&lt;=3,"DEVOLVE EM 3 DIAS","EM LOCAÇÃO")))))</f>
        <v/>
      </c>
      <c r="S926" s="16" t="n"/>
    </row>
    <row r="927">
      <c r="A927" s="16" t="n"/>
      <c r="B927" s="16" t="n"/>
      <c r="C927" s="16" t="n"/>
      <c r="D927" s="16" t="n"/>
      <c r="E927" s="16">
        <f>IF($D927="","",IFERROR(INDEX(Equipamentos!$B$6:$B$405,MATCH($D927,Equipamentos!$A$6:$A$405,0)),"Código não cadastrado"))</f>
        <v/>
      </c>
      <c r="F927" s="17" t="n"/>
      <c r="G927" s="17" t="n"/>
      <c r="H927" s="17" t="n"/>
      <c r="I927" s="18">
        <f>IF(OR(F927="",G927=""),"",G927-F927)</f>
        <v/>
      </c>
      <c r="J927" s="18">
        <f>IF(OR(F927="",G927=""),"",MAX(0,IF(H927&lt;&gt;"",H927,TODAY())-G927))</f>
        <v/>
      </c>
      <c r="K927" s="19" t="n"/>
      <c r="L927" s="19">
        <f>IF(J927="","",J927*IFERROR(INDEX(Equipamentos!$D$6:$D$405,MATCH($D927,Equipamentos!$A$6:$A$405,0)),0))</f>
        <v/>
      </c>
      <c r="M927" s="19" t="n"/>
      <c r="N927" s="16" t="n"/>
      <c r="O927" s="19" t="n"/>
      <c r="P927" s="19">
        <f>IF($A927="","",N(K927)+N(L927)+N(M927))</f>
        <v/>
      </c>
      <c r="Q927" s="19">
        <f>IF($A927="","",P927-N(O927))</f>
        <v/>
      </c>
      <c r="R927" s="16">
        <f>IF(OR($A927="",F927=""),"",IF(H927&lt;&gt;"",IF(Q927&gt;0,"DEVOLVIDO, A RECEBER","ENCERRADO"),IF(G927="","EM LOCAÇÃO",IF(TODAY()&gt;G927,"ATRASADO",IF(G927-TODAY()&lt;=3,"DEVOLVE EM 3 DIAS","EM LOCAÇÃO")))))</f>
        <v/>
      </c>
      <c r="S927" s="16" t="n"/>
    </row>
    <row r="928">
      <c r="A928" s="16" t="n"/>
      <c r="B928" s="16" t="n"/>
      <c r="C928" s="16" t="n"/>
      <c r="D928" s="16" t="n"/>
      <c r="E928" s="16">
        <f>IF($D928="","",IFERROR(INDEX(Equipamentos!$B$6:$B$405,MATCH($D928,Equipamentos!$A$6:$A$405,0)),"Código não cadastrado"))</f>
        <v/>
      </c>
      <c r="F928" s="17" t="n"/>
      <c r="G928" s="17" t="n"/>
      <c r="H928" s="17" t="n"/>
      <c r="I928" s="18">
        <f>IF(OR(F928="",G928=""),"",G928-F928)</f>
        <v/>
      </c>
      <c r="J928" s="18">
        <f>IF(OR(F928="",G928=""),"",MAX(0,IF(H928&lt;&gt;"",H928,TODAY())-G928))</f>
        <v/>
      </c>
      <c r="K928" s="19" t="n"/>
      <c r="L928" s="19">
        <f>IF(J928="","",J928*IFERROR(INDEX(Equipamentos!$D$6:$D$405,MATCH($D928,Equipamentos!$A$6:$A$405,0)),0))</f>
        <v/>
      </c>
      <c r="M928" s="19" t="n"/>
      <c r="N928" s="16" t="n"/>
      <c r="O928" s="19" t="n"/>
      <c r="P928" s="19">
        <f>IF($A928="","",N(K928)+N(L928)+N(M928))</f>
        <v/>
      </c>
      <c r="Q928" s="19">
        <f>IF($A928="","",P928-N(O928))</f>
        <v/>
      </c>
      <c r="R928" s="16">
        <f>IF(OR($A928="",F928=""),"",IF(H928&lt;&gt;"",IF(Q928&gt;0,"DEVOLVIDO, A RECEBER","ENCERRADO"),IF(G928="","EM LOCAÇÃO",IF(TODAY()&gt;G928,"ATRASADO",IF(G928-TODAY()&lt;=3,"DEVOLVE EM 3 DIAS","EM LOCAÇÃO")))))</f>
        <v/>
      </c>
      <c r="S928" s="16" t="n"/>
    </row>
    <row r="929">
      <c r="A929" s="16" t="n"/>
      <c r="B929" s="16" t="n"/>
      <c r="C929" s="16" t="n"/>
      <c r="D929" s="16" t="n"/>
      <c r="E929" s="16">
        <f>IF($D929="","",IFERROR(INDEX(Equipamentos!$B$6:$B$405,MATCH($D929,Equipamentos!$A$6:$A$405,0)),"Código não cadastrado"))</f>
        <v/>
      </c>
      <c r="F929" s="17" t="n"/>
      <c r="G929" s="17" t="n"/>
      <c r="H929" s="17" t="n"/>
      <c r="I929" s="18">
        <f>IF(OR(F929="",G929=""),"",G929-F929)</f>
        <v/>
      </c>
      <c r="J929" s="18">
        <f>IF(OR(F929="",G929=""),"",MAX(0,IF(H929&lt;&gt;"",H929,TODAY())-G929))</f>
        <v/>
      </c>
      <c r="K929" s="19" t="n"/>
      <c r="L929" s="19">
        <f>IF(J929="","",J929*IFERROR(INDEX(Equipamentos!$D$6:$D$405,MATCH($D929,Equipamentos!$A$6:$A$405,0)),0))</f>
        <v/>
      </c>
      <c r="M929" s="19" t="n"/>
      <c r="N929" s="16" t="n"/>
      <c r="O929" s="19" t="n"/>
      <c r="P929" s="19">
        <f>IF($A929="","",N(K929)+N(L929)+N(M929))</f>
        <v/>
      </c>
      <c r="Q929" s="19">
        <f>IF($A929="","",P929-N(O929))</f>
        <v/>
      </c>
      <c r="R929" s="16">
        <f>IF(OR($A929="",F929=""),"",IF(H929&lt;&gt;"",IF(Q929&gt;0,"DEVOLVIDO, A RECEBER","ENCERRADO"),IF(G929="","EM LOCAÇÃO",IF(TODAY()&gt;G929,"ATRASADO",IF(G929-TODAY()&lt;=3,"DEVOLVE EM 3 DIAS","EM LOCAÇÃO")))))</f>
        <v/>
      </c>
      <c r="S929" s="16" t="n"/>
    </row>
    <row r="930">
      <c r="A930" s="16" t="n"/>
      <c r="B930" s="16" t="n"/>
      <c r="C930" s="16" t="n"/>
      <c r="D930" s="16" t="n"/>
      <c r="E930" s="16">
        <f>IF($D930="","",IFERROR(INDEX(Equipamentos!$B$6:$B$405,MATCH($D930,Equipamentos!$A$6:$A$405,0)),"Código não cadastrado"))</f>
        <v/>
      </c>
      <c r="F930" s="17" t="n"/>
      <c r="G930" s="17" t="n"/>
      <c r="H930" s="17" t="n"/>
      <c r="I930" s="18">
        <f>IF(OR(F930="",G930=""),"",G930-F930)</f>
        <v/>
      </c>
      <c r="J930" s="18">
        <f>IF(OR(F930="",G930=""),"",MAX(0,IF(H930&lt;&gt;"",H930,TODAY())-G930))</f>
        <v/>
      </c>
      <c r="K930" s="19" t="n"/>
      <c r="L930" s="19">
        <f>IF(J930="","",J930*IFERROR(INDEX(Equipamentos!$D$6:$D$405,MATCH($D930,Equipamentos!$A$6:$A$405,0)),0))</f>
        <v/>
      </c>
      <c r="M930" s="19" t="n"/>
      <c r="N930" s="16" t="n"/>
      <c r="O930" s="19" t="n"/>
      <c r="P930" s="19">
        <f>IF($A930="","",N(K930)+N(L930)+N(M930))</f>
        <v/>
      </c>
      <c r="Q930" s="19">
        <f>IF($A930="","",P930-N(O930))</f>
        <v/>
      </c>
      <c r="R930" s="16">
        <f>IF(OR($A930="",F930=""),"",IF(H930&lt;&gt;"",IF(Q930&gt;0,"DEVOLVIDO, A RECEBER","ENCERRADO"),IF(G930="","EM LOCAÇÃO",IF(TODAY()&gt;G930,"ATRASADO",IF(G930-TODAY()&lt;=3,"DEVOLVE EM 3 DIAS","EM LOCAÇÃO")))))</f>
        <v/>
      </c>
      <c r="S930" s="16" t="n"/>
    </row>
    <row r="931">
      <c r="A931" s="16" t="n"/>
      <c r="B931" s="16" t="n"/>
      <c r="C931" s="16" t="n"/>
      <c r="D931" s="16" t="n"/>
      <c r="E931" s="16">
        <f>IF($D931="","",IFERROR(INDEX(Equipamentos!$B$6:$B$405,MATCH($D931,Equipamentos!$A$6:$A$405,0)),"Código não cadastrado"))</f>
        <v/>
      </c>
      <c r="F931" s="17" t="n"/>
      <c r="G931" s="17" t="n"/>
      <c r="H931" s="17" t="n"/>
      <c r="I931" s="18">
        <f>IF(OR(F931="",G931=""),"",G931-F931)</f>
        <v/>
      </c>
      <c r="J931" s="18">
        <f>IF(OR(F931="",G931=""),"",MAX(0,IF(H931&lt;&gt;"",H931,TODAY())-G931))</f>
        <v/>
      </c>
      <c r="K931" s="19" t="n"/>
      <c r="L931" s="19">
        <f>IF(J931="","",J931*IFERROR(INDEX(Equipamentos!$D$6:$D$405,MATCH($D931,Equipamentos!$A$6:$A$405,0)),0))</f>
        <v/>
      </c>
      <c r="M931" s="19" t="n"/>
      <c r="N931" s="16" t="n"/>
      <c r="O931" s="19" t="n"/>
      <c r="P931" s="19">
        <f>IF($A931="","",N(K931)+N(L931)+N(M931))</f>
        <v/>
      </c>
      <c r="Q931" s="19">
        <f>IF($A931="","",P931-N(O931))</f>
        <v/>
      </c>
      <c r="R931" s="16">
        <f>IF(OR($A931="",F931=""),"",IF(H931&lt;&gt;"",IF(Q931&gt;0,"DEVOLVIDO, A RECEBER","ENCERRADO"),IF(G931="","EM LOCAÇÃO",IF(TODAY()&gt;G931,"ATRASADO",IF(G931-TODAY()&lt;=3,"DEVOLVE EM 3 DIAS","EM LOCAÇÃO")))))</f>
        <v/>
      </c>
      <c r="S931" s="16" t="n"/>
    </row>
    <row r="932">
      <c r="A932" s="16" t="n"/>
      <c r="B932" s="16" t="n"/>
      <c r="C932" s="16" t="n"/>
      <c r="D932" s="16" t="n"/>
      <c r="E932" s="16">
        <f>IF($D932="","",IFERROR(INDEX(Equipamentos!$B$6:$B$405,MATCH($D932,Equipamentos!$A$6:$A$405,0)),"Código não cadastrado"))</f>
        <v/>
      </c>
      <c r="F932" s="17" t="n"/>
      <c r="G932" s="17" t="n"/>
      <c r="H932" s="17" t="n"/>
      <c r="I932" s="18">
        <f>IF(OR(F932="",G932=""),"",G932-F932)</f>
        <v/>
      </c>
      <c r="J932" s="18">
        <f>IF(OR(F932="",G932=""),"",MAX(0,IF(H932&lt;&gt;"",H932,TODAY())-G932))</f>
        <v/>
      </c>
      <c r="K932" s="19" t="n"/>
      <c r="L932" s="19">
        <f>IF(J932="","",J932*IFERROR(INDEX(Equipamentos!$D$6:$D$405,MATCH($D932,Equipamentos!$A$6:$A$405,0)),0))</f>
        <v/>
      </c>
      <c r="M932" s="19" t="n"/>
      <c r="N932" s="16" t="n"/>
      <c r="O932" s="19" t="n"/>
      <c r="P932" s="19">
        <f>IF($A932="","",N(K932)+N(L932)+N(M932))</f>
        <v/>
      </c>
      <c r="Q932" s="19">
        <f>IF($A932="","",P932-N(O932))</f>
        <v/>
      </c>
      <c r="R932" s="16">
        <f>IF(OR($A932="",F932=""),"",IF(H932&lt;&gt;"",IF(Q932&gt;0,"DEVOLVIDO, A RECEBER","ENCERRADO"),IF(G932="","EM LOCAÇÃO",IF(TODAY()&gt;G932,"ATRASADO",IF(G932-TODAY()&lt;=3,"DEVOLVE EM 3 DIAS","EM LOCAÇÃO")))))</f>
        <v/>
      </c>
      <c r="S932" s="16" t="n"/>
    </row>
    <row r="933">
      <c r="A933" s="16" t="n"/>
      <c r="B933" s="16" t="n"/>
      <c r="C933" s="16" t="n"/>
      <c r="D933" s="16" t="n"/>
      <c r="E933" s="16">
        <f>IF($D933="","",IFERROR(INDEX(Equipamentos!$B$6:$B$405,MATCH($D933,Equipamentos!$A$6:$A$405,0)),"Código não cadastrado"))</f>
        <v/>
      </c>
      <c r="F933" s="17" t="n"/>
      <c r="G933" s="17" t="n"/>
      <c r="H933" s="17" t="n"/>
      <c r="I933" s="18">
        <f>IF(OR(F933="",G933=""),"",G933-F933)</f>
        <v/>
      </c>
      <c r="J933" s="18">
        <f>IF(OR(F933="",G933=""),"",MAX(0,IF(H933&lt;&gt;"",H933,TODAY())-G933))</f>
        <v/>
      </c>
      <c r="K933" s="19" t="n"/>
      <c r="L933" s="19">
        <f>IF(J933="","",J933*IFERROR(INDEX(Equipamentos!$D$6:$D$405,MATCH($D933,Equipamentos!$A$6:$A$405,0)),0))</f>
        <v/>
      </c>
      <c r="M933" s="19" t="n"/>
      <c r="N933" s="16" t="n"/>
      <c r="O933" s="19" t="n"/>
      <c r="P933" s="19">
        <f>IF($A933="","",N(K933)+N(L933)+N(M933))</f>
        <v/>
      </c>
      <c r="Q933" s="19">
        <f>IF($A933="","",P933-N(O933))</f>
        <v/>
      </c>
      <c r="R933" s="16">
        <f>IF(OR($A933="",F933=""),"",IF(H933&lt;&gt;"",IF(Q933&gt;0,"DEVOLVIDO, A RECEBER","ENCERRADO"),IF(G933="","EM LOCAÇÃO",IF(TODAY()&gt;G933,"ATRASADO",IF(G933-TODAY()&lt;=3,"DEVOLVE EM 3 DIAS","EM LOCAÇÃO")))))</f>
        <v/>
      </c>
      <c r="S933" s="16" t="n"/>
    </row>
    <row r="934">
      <c r="A934" s="16" t="n"/>
      <c r="B934" s="16" t="n"/>
      <c r="C934" s="16" t="n"/>
      <c r="D934" s="16" t="n"/>
      <c r="E934" s="16">
        <f>IF($D934="","",IFERROR(INDEX(Equipamentos!$B$6:$B$405,MATCH($D934,Equipamentos!$A$6:$A$405,0)),"Código não cadastrado"))</f>
        <v/>
      </c>
      <c r="F934" s="17" t="n"/>
      <c r="G934" s="17" t="n"/>
      <c r="H934" s="17" t="n"/>
      <c r="I934" s="18">
        <f>IF(OR(F934="",G934=""),"",G934-F934)</f>
        <v/>
      </c>
      <c r="J934" s="18">
        <f>IF(OR(F934="",G934=""),"",MAX(0,IF(H934&lt;&gt;"",H934,TODAY())-G934))</f>
        <v/>
      </c>
      <c r="K934" s="19" t="n"/>
      <c r="L934" s="19">
        <f>IF(J934="","",J934*IFERROR(INDEX(Equipamentos!$D$6:$D$405,MATCH($D934,Equipamentos!$A$6:$A$405,0)),0))</f>
        <v/>
      </c>
      <c r="M934" s="19" t="n"/>
      <c r="N934" s="16" t="n"/>
      <c r="O934" s="19" t="n"/>
      <c r="P934" s="19">
        <f>IF($A934="","",N(K934)+N(L934)+N(M934))</f>
        <v/>
      </c>
      <c r="Q934" s="19">
        <f>IF($A934="","",P934-N(O934))</f>
        <v/>
      </c>
      <c r="R934" s="16">
        <f>IF(OR($A934="",F934=""),"",IF(H934&lt;&gt;"",IF(Q934&gt;0,"DEVOLVIDO, A RECEBER","ENCERRADO"),IF(G934="","EM LOCAÇÃO",IF(TODAY()&gt;G934,"ATRASADO",IF(G934-TODAY()&lt;=3,"DEVOLVE EM 3 DIAS","EM LOCAÇÃO")))))</f>
        <v/>
      </c>
      <c r="S934" s="16" t="n"/>
    </row>
    <row r="935">
      <c r="A935" s="16" t="n"/>
      <c r="B935" s="16" t="n"/>
      <c r="C935" s="16" t="n"/>
      <c r="D935" s="16" t="n"/>
      <c r="E935" s="16">
        <f>IF($D935="","",IFERROR(INDEX(Equipamentos!$B$6:$B$405,MATCH($D935,Equipamentos!$A$6:$A$405,0)),"Código não cadastrado"))</f>
        <v/>
      </c>
      <c r="F935" s="17" t="n"/>
      <c r="G935" s="17" t="n"/>
      <c r="H935" s="17" t="n"/>
      <c r="I935" s="18">
        <f>IF(OR(F935="",G935=""),"",G935-F935)</f>
        <v/>
      </c>
      <c r="J935" s="18">
        <f>IF(OR(F935="",G935=""),"",MAX(0,IF(H935&lt;&gt;"",H935,TODAY())-G935))</f>
        <v/>
      </c>
      <c r="K935" s="19" t="n"/>
      <c r="L935" s="19">
        <f>IF(J935="","",J935*IFERROR(INDEX(Equipamentos!$D$6:$D$405,MATCH($D935,Equipamentos!$A$6:$A$405,0)),0))</f>
        <v/>
      </c>
      <c r="M935" s="19" t="n"/>
      <c r="N935" s="16" t="n"/>
      <c r="O935" s="19" t="n"/>
      <c r="P935" s="19">
        <f>IF($A935="","",N(K935)+N(L935)+N(M935))</f>
        <v/>
      </c>
      <c r="Q935" s="19">
        <f>IF($A935="","",P935-N(O935))</f>
        <v/>
      </c>
      <c r="R935" s="16">
        <f>IF(OR($A935="",F935=""),"",IF(H935&lt;&gt;"",IF(Q935&gt;0,"DEVOLVIDO, A RECEBER","ENCERRADO"),IF(G935="","EM LOCAÇÃO",IF(TODAY()&gt;G935,"ATRASADO",IF(G935-TODAY()&lt;=3,"DEVOLVE EM 3 DIAS","EM LOCAÇÃO")))))</f>
        <v/>
      </c>
      <c r="S935" s="16" t="n"/>
    </row>
    <row r="936">
      <c r="A936" s="16" t="n"/>
      <c r="B936" s="16" t="n"/>
      <c r="C936" s="16" t="n"/>
      <c r="D936" s="16" t="n"/>
      <c r="E936" s="16">
        <f>IF($D936="","",IFERROR(INDEX(Equipamentos!$B$6:$B$405,MATCH($D936,Equipamentos!$A$6:$A$405,0)),"Código não cadastrado"))</f>
        <v/>
      </c>
      <c r="F936" s="17" t="n"/>
      <c r="G936" s="17" t="n"/>
      <c r="H936" s="17" t="n"/>
      <c r="I936" s="18">
        <f>IF(OR(F936="",G936=""),"",G936-F936)</f>
        <v/>
      </c>
      <c r="J936" s="18">
        <f>IF(OR(F936="",G936=""),"",MAX(0,IF(H936&lt;&gt;"",H936,TODAY())-G936))</f>
        <v/>
      </c>
      <c r="K936" s="19" t="n"/>
      <c r="L936" s="19">
        <f>IF(J936="","",J936*IFERROR(INDEX(Equipamentos!$D$6:$D$405,MATCH($D936,Equipamentos!$A$6:$A$405,0)),0))</f>
        <v/>
      </c>
      <c r="M936" s="19" t="n"/>
      <c r="N936" s="16" t="n"/>
      <c r="O936" s="19" t="n"/>
      <c r="P936" s="19">
        <f>IF($A936="","",N(K936)+N(L936)+N(M936))</f>
        <v/>
      </c>
      <c r="Q936" s="19">
        <f>IF($A936="","",P936-N(O936))</f>
        <v/>
      </c>
      <c r="R936" s="16">
        <f>IF(OR($A936="",F936=""),"",IF(H936&lt;&gt;"",IF(Q936&gt;0,"DEVOLVIDO, A RECEBER","ENCERRADO"),IF(G936="","EM LOCAÇÃO",IF(TODAY()&gt;G936,"ATRASADO",IF(G936-TODAY()&lt;=3,"DEVOLVE EM 3 DIAS","EM LOCAÇÃO")))))</f>
        <v/>
      </c>
      <c r="S936" s="16" t="n"/>
    </row>
    <row r="937">
      <c r="A937" s="16" t="n"/>
      <c r="B937" s="16" t="n"/>
      <c r="C937" s="16" t="n"/>
      <c r="D937" s="16" t="n"/>
      <c r="E937" s="16">
        <f>IF($D937="","",IFERROR(INDEX(Equipamentos!$B$6:$B$405,MATCH($D937,Equipamentos!$A$6:$A$405,0)),"Código não cadastrado"))</f>
        <v/>
      </c>
      <c r="F937" s="17" t="n"/>
      <c r="G937" s="17" t="n"/>
      <c r="H937" s="17" t="n"/>
      <c r="I937" s="18">
        <f>IF(OR(F937="",G937=""),"",G937-F937)</f>
        <v/>
      </c>
      <c r="J937" s="18">
        <f>IF(OR(F937="",G937=""),"",MAX(0,IF(H937&lt;&gt;"",H937,TODAY())-G937))</f>
        <v/>
      </c>
      <c r="K937" s="19" t="n"/>
      <c r="L937" s="19">
        <f>IF(J937="","",J937*IFERROR(INDEX(Equipamentos!$D$6:$D$405,MATCH($D937,Equipamentos!$A$6:$A$405,0)),0))</f>
        <v/>
      </c>
      <c r="M937" s="19" t="n"/>
      <c r="N937" s="16" t="n"/>
      <c r="O937" s="19" t="n"/>
      <c r="P937" s="19">
        <f>IF($A937="","",N(K937)+N(L937)+N(M937))</f>
        <v/>
      </c>
      <c r="Q937" s="19">
        <f>IF($A937="","",P937-N(O937))</f>
        <v/>
      </c>
      <c r="R937" s="16">
        <f>IF(OR($A937="",F937=""),"",IF(H937&lt;&gt;"",IF(Q937&gt;0,"DEVOLVIDO, A RECEBER","ENCERRADO"),IF(G937="","EM LOCAÇÃO",IF(TODAY()&gt;G937,"ATRASADO",IF(G937-TODAY()&lt;=3,"DEVOLVE EM 3 DIAS","EM LOCAÇÃO")))))</f>
        <v/>
      </c>
      <c r="S937" s="16" t="n"/>
    </row>
    <row r="938">
      <c r="A938" s="16" t="n"/>
      <c r="B938" s="16" t="n"/>
      <c r="C938" s="16" t="n"/>
      <c r="D938" s="16" t="n"/>
      <c r="E938" s="16">
        <f>IF($D938="","",IFERROR(INDEX(Equipamentos!$B$6:$B$405,MATCH($D938,Equipamentos!$A$6:$A$405,0)),"Código não cadastrado"))</f>
        <v/>
      </c>
      <c r="F938" s="17" t="n"/>
      <c r="G938" s="17" t="n"/>
      <c r="H938" s="17" t="n"/>
      <c r="I938" s="18">
        <f>IF(OR(F938="",G938=""),"",G938-F938)</f>
        <v/>
      </c>
      <c r="J938" s="18">
        <f>IF(OR(F938="",G938=""),"",MAX(0,IF(H938&lt;&gt;"",H938,TODAY())-G938))</f>
        <v/>
      </c>
      <c r="K938" s="19" t="n"/>
      <c r="L938" s="19">
        <f>IF(J938="","",J938*IFERROR(INDEX(Equipamentos!$D$6:$D$405,MATCH($D938,Equipamentos!$A$6:$A$405,0)),0))</f>
        <v/>
      </c>
      <c r="M938" s="19" t="n"/>
      <c r="N938" s="16" t="n"/>
      <c r="O938" s="19" t="n"/>
      <c r="P938" s="19">
        <f>IF($A938="","",N(K938)+N(L938)+N(M938))</f>
        <v/>
      </c>
      <c r="Q938" s="19">
        <f>IF($A938="","",P938-N(O938))</f>
        <v/>
      </c>
      <c r="R938" s="16">
        <f>IF(OR($A938="",F938=""),"",IF(H938&lt;&gt;"",IF(Q938&gt;0,"DEVOLVIDO, A RECEBER","ENCERRADO"),IF(G938="","EM LOCAÇÃO",IF(TODAY()&gt;G938,"ATRASADO",IF(G938-TODAY()&lt;=3,"DEVOLVE EM 3 DIAS","EM LOCAÇÃO")))))</f>
        <v/>
      </c>
      <c r="S938" s="16" t="n"/>
    </row>
    <row r="939">
      <c r="A939" s="16" t="n"/>
      <c r="B939" s="16" t="n"/>
      <c r="C939" s="16" t="n"/>
      <c r="D939" s="16" t="n"/>
      <c r="E939" s="16">
        <f>IF($D939="","",IFERROR(INDEX(Equipamentos!$B$6:$B$405,MATCH($D939,Equipamentos!$A$6:$A$405,0)),"Código não cadastrado"))</f>
        <v/>
      </c>
      <c r="F939" s="17" t="n"/>
      <c r="G939" s="17" t="n"/>
      <c r="H939" s="17" t="n"/>
      <c r="I939" s="18">
        <f>IF(OR(F939="",G939=""),"",G939-F939)</f>
        <v/>
      </c>
      <c r="J939" s="18">
        <f>IF(OR(F939="",G939=""),"",MAX(0,IF(H939&lt;&gt;"",H939,TODAY())-G939))</f>
        <v/>
      </c>
      <c r="K939" s="19" t="n"/>
      <c r="L939" s="19">
        <f>IF(J939="","",J939*IFERROR(INDEX(Equipamentos!$D$6:$D$405,MATCH($D939,Equipamentos!$A$6:$A$405,0)),0))</f>
        <v/>
      </c>
      <c r="M939" s="19" t="n"/>
      <c r="N939" s="16" t="n"/>
      <c r="O939" s="19" t="n"/>
      <c r="P939" s="19">
        <f>IF($A939="","",N(K939)+N(L939)+N(M939))</f>
        <v/>
      </c>
      <c r="Q939" s="19">
        <f>IF($A939="","",P939-N(O939))</f>
        <v/>
      </c>
      <c r="R939" s="16">
        <f>IF(OR($A939="",F939=""),"",IF(H939&lt;&gt;"",IF(Q939&gt;0,"DEVOLVIDO, A RECEBER","ENCERRADO"),IF(G939="","EM LOCAÇÃO",IF(TODAY()&gt;G939,"ATRASADO",IF(G939-TODAY()&lt;=3,"DEVOLVE EM 3 DIAS","EM LOCAÇÃO")))))</f>
        <v/>
      </c>
      <c r="S939" s="16" t="n"/>
    </row>
    <row r="940">
      <c r="A940" s="16" t="n"/>
      <c r="B940" s="16" t="n"/>
      <c r="C940" s="16" t="n"/>
      <c r="D940" s="16" t="n"/>
      <c r="E940" s="16">
        <f>IF($D940="","",IFERROR(INDEX(Equipamentos!$B$6:$B$405,MATCH($D940,Equipamentos!$A$6:$A$405,0)),"Código não cadastrado"))</f>
        <v/>
      </c>
      <c r="F940" s="17" t="n"/>
      <c r="G940" s="17" t="n"/>
      <c r="H940" s="17" t="n"/>
      <c r="I940" s="18">
        <f>IF(OR(F940="",G940=""),"",G940-F940)</f>
        <v/>
      </c>
      <c r="J940" s="18">
        <f>IF(OR(F940="",G940=""),"",MAX(0,IF(H940&lt;&gt;"",H940,TODAY())-G940))</f>
        <v/>
      </c>
      <c r="K940" s="19" t="n"/>
      <c r="L940" s="19">
        <f>IF(J940="","",J940*IFERROR(INDEX(Equipamentos!$D$6:$D$405,MATCH($D940,Equipamentos!$A$6:$A$405,0)),0))</f>
        <v/>
      </c>
      <c r="M940" s="19" t="n"/>
      <c r="N940" s="16" t="n"/>
      <c r="O940" s="19" t="n"/>
      <c r="P940" s="19">
        <f>IF($A940="","",N(K940)+N(L940)+N(M940))</f>
        <v/>
      </c>
      <c r="Q940" s="19">
        <f>IF($A940="","",P940-N(O940))</f>
        <v/>
      </c>
      <c r="R940" s="16">
        <f>IF(OR($A940="",F940=""),"",IF(H940&lt;&gt;"",IF(Q940&gt;0,"DEVOLVIDO, A RECEBER","ENCERRADO"),IF(G940="","EM LOCAÇÃO",IF(TODAY()&gt;G940,"ATRASADO",IF(G940-TODAY()&lt;=3,"DEVOLVE EM 3 DIAS","EM LOCAÇÃO")))))</f>
        <v/>
      </c>
      <c r="S940" s="16" t="n"/>
    </row>
    <row r="941">
      <c r="A941" s="16" t="n"/>
      <c r="B941" s="16" t="n"/>
      <c r="C941" s="16" t="n"/>
      <c r="D941" s="16" t="n"/>
      <c r="E941" s="16">
        <f>IF($D941="","",IFERROR(INDEX(Equipamentos!$B$6:$B$405,MATCH($D941,Equipamentos!$A$6:$A$405,0)),"Código não cadastrado"))</f>
        <v/>
      </c>
      <c r="F941" s="17" t="n"/>
      <c r="G941" s="17" t="n"/>
      <c r="H941" s="17" t="n"/>
      <c r="I941" s="18">
        <f>IF(OR(F941="",G941=""),"",G941-F941)</f>
        <v/>
      </c>
      <c r="J941" s="18">
        <f>IF(OR(F941="",G941=""),"",MAX(0,IF(H941&lt;&gt;"",H941,TODAY())-G941))</f>
        <v/>
      </c>
      <c r="K941" s="19" t="n"/>
      <c r="L941" s="19">
        <f>IF(J941="","",J941*IFERROR(INDEX(Equipamentos!$D$6:$D$405,MATCH($D941,Equipamentos!$A$6:$A$405,0)),0))</f>
        <v/>
      </c>
      <c r="M941" s="19" t="n"/>
      <c r="N941" s="16" t="n"/>
      <c r="O941" s="19" t="n"/>
      <c r="P941" s="19">
        <f>IF($A941="","",N(K941)+N(L941)+N(M941))</f>
        <v/>
      </c>
      <c r="Q941" s="19">
        <f>IF($A941="","",P941-N(O941))</f>
        <v/>
      </c>
      <c r="R941" s="16">
        <f>IF(OR($A941="",F941=""),"",IF(H941&lt;&gt;"",IF(Q941&gt;0,"DEVOLVIDO, A RECEBER","ENCERRADO"),IF(G941="","EM LOCAÇÃO",IF(TODAY()&gt;G941,"ATRASADO",IF(G941-TODAY()&lt;=3,"DEVOLVE EM 3 DIAS","EM LOCAÇÃO")))))</f>
        <v/>
      </c>
      <c r="S941" s="16" t="n"/>
    </row>
    <row r="942">
      <c r="A942" s="16" t="n"/>
      <c r="B942" s="16" t="n"/>
      <c r="C942" s="16" t="n"/>
      <c r="D942" s="16" t="n"/>
      <c r="E942" s="16">
        <f>IF($D942="","",IFERROR(INDEX(Equipamentos!$B$6:$B$405,MATCH($D942,Equipamentos!$A$6:$A$405,0)),"Código não cadastrado"))</f>
        <v/>
      </c>
      <c r="F942" s="17" t="n"/>
      <c r="G942" s="17" t="n"/>
      <c r="H942" s="17" t="n"/>
      <c r="I942" s="18">
        <f>IF(OR(F942="",G942=""),"",G942-F942)</f>
        <v/>
      </c>
      <c r="J942" s="18">
        <f>IF(OR(F942="",G942=""),"",MAX(0,IF(H942&lt;&gt;"",H942,TODAY())-G942))</f>
        <v/>
      </c>
      <c r="K942" s="19" t="n"/>
      <c r="L942" s="19">
        <f>IF(J942="","",J942*IFERROR(INDEX(Equipamentos!$D$6:$D$405,MATCH($D942,Equipamentos!$A$6:$A$405,0)),0))</f>
        <v/>
      </c>
      <c r="M942" s="19" t="n"/>
      <c r="N942" s="16" t="n"/>
      <c r="O942" s="19" t="n"/>
      <c r="P942" s="19">
        <f>IF($A942="","",N(K942)+N(L942)+N(M942))</f>
        <v/>
      </c>
      <c r="Q942" s="19">
        <f>IF($A942="","",P942-N(O942))</f>
        <v/>
      </c>
      <c r="R942" s="16">
        <f>IF(OR($A942="",F942=""),"",IF(H942&lt;&gt;"",IF(Q942&gt;0,"DEVOLVIDO, A RECEBER","ENCERRADO"),IF(G942="","EM LOCAÇÃO",IF(TODAY()&gt;G942,"ATRASADO",IF(G942-TODAY()&lt;=3,"DEVOLVE EM 3 DIAS","EM LOCAÇÃO")))))</f>
        <v/>
      </c>
      <c r="S942" s="16" t="n"/>
    </row>
    <row r="943">
      <c r="A943" s="16" t="n"/>
      <c r="B943" s="16" t="n"/>
      <c r="C943" s="16" t="n"/>
      <c r="D943" s="16" t="n"/>
      <c r="E943" s="16">
        <f>IF($D943="","",IFERROR(INDEX(Equipamentos!$B$6:$B$405,MATCH($D943,Equipamentos!$A$6:$A$405,0)),"Código não cadastrado"))</f>
        <v/>
      </c>
      <c r="F943" s="17" t="n"/>
      <c r="G943" s="17" t="n"/>
      <c r="H943" s="17" t="n"/>
      <c r="I943" s="18">
        <f>IF(OR(F943="",G943=""),"",G943-F943)</f>
        <v/>
      </c>
      <c r="J943" s="18">
        <f>IF(OR(F943="",G943=""),"",MAX(0,IF(H943&lt;&gt;"",H943,TODAY())-G943))</f>
        <v/>
      </c>
      <c r="K943" s="19" t="n"/>
      <c r="L943" s="19">
        <f>IF(J943="","",J943*IFERROR(INDEX(Equipamentos!$D$6:$D$405,MATCH($D943,Equipamentos!$A$6:$A$405,0)),0))</f>
        <v/>
      </c>
      <c r="M943" s="19" t="n"/>
      <c r="N943" s="16" t="n"/>
      <c r="O943" s="19" t="n"/>
      <c r="P943" s="19">
        <f>IF($A943="","",N(K943)+N(L943)+N(M943))</f>
        <v/>
      </c>
      <c r="Q943" s="19">
        <f>IF($A943="","",P943-N(O943))</f>
        <v/>
      </c>
      <c r="R943" s="16">
        <f>IF(OR($A943="",F943=""),"",IF(H943&lt;&gt;"",IF(Q943&gt;0,"DEVOLVIDO, A RECEBER","ENCERRADO"),IF(G943="","EM LOCAÇÃO",IF(TODAY()&gt;G943,"ATRASADO",IF(G943-TODAY()&lt;=3,"DEVOLVE EM 3 DIAS","EM LOCAÇÃO")))))</f>
        <v/>
      </c>
      <c r="S943" s="16" t="n"/>
    </row>
    <row r="944">
      <c r="A944" s="16" t="n"/>
      <c r="B944" s="16" t="n"/>
      <c r="C944" s="16" t="n"/>
      <c r="D944" s="16" t="n"/>
      <c r="E944" s="16">
        <f>IF($D944="","",IFERROR(INDEX(Equipamentos!$B$6:$B$405,MATCH($D944,Equipamentos!$A$6:$A$405,0)),"Código não cadastrado"))</f>
        <v/>
      </c>
      <c r="F944" s="17" t="n"/>
      <c r="G944" s="17" t="n"/>
      <c r="H944" s="17" t="n"/>
      <c r="I944" s="18">
        <f>IF(OR(F944="",G944=""),"",G944-F944)</f>
        <v/>
      </c>
      <c r="J944" s="18">
        <f>IF(OR(F944="",G944=""),"",MAX(0,IF(H944&lt;&gt;"",H944,TODAY())-G944))</f>
        <v/>
      </c>
      <c r="K944" s="19" t="n"/>
      <c r="L944" s="19">
        <f>IF(J944="","",J944*IFERROR(INDEX(Equipamentos!$D$6:$D$405,MATCH($D944,Equipamentos!$A$6:$A$405,0)),0))</f>
        <v/>
      </c>
      <c r="M944" s="19" t="n"/>
      <c r="N944" s="16" t="n"/>
      <c r="O944" s="19" t="n"/>
      <c r="P944" s="19">
        <f>IF($A944="","",N(K944)+N(L944)+N(M944))</f>
        <v/>
      </c>
      <c r="Q944" s="19">
        <f>IF($A944="","",P944-N(O944))</f>
        <v/>
      </c>
      <c r="R944" s="16">
        <f>IF(OR($A944="",F944=""),"",IF(H944&lt;&gt;"",IF(Q944&gt;0,"DEVOLVIDO, A RECEBER","ENCERRADO"),IF(G944="","EM LOCAÇÃO",IF(TODAY()&gt;G944,"ATRASADO",IF(G944-TODAY()&lt;=3,"DEVOLVE EM 3 DIAS","EM LOCAÇÃO")))))</f>
        <v/>
      </c>
      <c r="S944" s="16" t="n"/>
    </row>
    <row r="945">
      <c r="A945" s="16" t="n"/>
      <c r="B945" s="16" t="n"/>
      <c r="C945" s="16" t="n"/>
      <c r="D945" s="16" t="n"/>
      <c r="E945" s="16">
        <f>IF($D945="","",IFERROR(INDEX(Equipamentos!$B$6:$B$405,MATCH($D945,Equipamentos!$A$6:$A$405,0)),"Código não cadastrado"))</f>
        <v/>
      </c>
      <c r="F945" s="17" t="n"/>
      <c r="G945" s="17" t="n"/>
      <c r="H945" s="17" t="n"/>
      <c r="I945" s="18">
        <f>IF(OR(F945="",G945=""),"",G945-F945)</f>
        <v/>
      </c>
      <c r="J945" s="18">
        <f>IF(OR(F945="",G945=""),"",MAX(0,IF(H945&lt;&gt;"",H945,TODAY())-G945))</f>
        <v/>
      </c>
      <c r="K945" s="19" t="n"/>
      <c r="L945" s="19">
        <f>IF(J945="","",J945*IFERROR(INDEX(Equipamentos!$D$6:$D$405,MATCH($D945,Equipamentos!$A$6:$A$405,0)),0))</f>
        <v/>
      </c>
      <c r="M945" s="19" t="n"/>
      <c r="N945" s="16" t="n"/>
      <c r="O945" s="19" t="n"/>
      <c r="P945" s="19">
        <f>IF($A945="","",N(K945)+N(L945)+N(M945))</f>
        <v/>
      </c>
      <c r="Q945" s="19">
        <f>IF($A945="","",P945-N(O945))</f>
        <v/>
      </c>
      <c r="R945" s="16">
        <f>IF(OR($A945="",F945=""),"",IF(H945&lt;&gt;"",IF(Q945&gt;0,"DEVOLVIDO, A RECEBER","ENCERRADO"),IF(G945="","EM LOCAÇÃO",IF(TODAY()&gt;G945,"ATRASADO",IF(G945-TODAY()&lt;=3,"DEVOLVE EM 3 DIAS","EM LOCAÇÃO")))))</f>
        <v/>
      </c>
      <c r="S945" s="16" t="n"/>
    </row>
    <row r="946">
      <c r="A946" s="16" t="n"/>
      <c r="B946" s="16" t="n"/>
      <c r="C946" s="16" t="n"/>
      <c r="D946" s="16" t="n"/>
      <c r="E946" s="16">
        <f>IF($D946="","",IFERROR(INDEX(Equipamentos!$B$6:$B$405,MATCH($D946,Equipamentos!$A$6:$A$405,0)),"Código não cadastrado"))</f>
        <v/>
      </c>
      <c r="F946" s="17" t="n"/>
      <c r="G946" s="17" t="n"/>
      <c r="H946" s="17" t="n"/>
      <c r="I946" s="18">
        <f>IF(OR(F946="",G946=""),"",G946-F946)</f>
        <v/>
      </c>
      <c r="J946" s="18">
        <f>IF(OR(F946="",G946=""),"",MAX(0,IF(H946&lt;&gt;"",H946,TODAY())-G946))</f>
        <v/>
      </c>
      <c r="K946" s="19" t="n"/>
      <c r="L946" s="19">
        <f>IF(J946="","",J946*IFERROR(INDEX(Equipamentos!$D$6:$D$405,MATCH($D946,Equipamentos!$A$6:$A$405,0)),0))</f>
        <v/>
      </c>
      <c r="M946" s="19" t="n"/>
      <c r="N946" s="16" t="n"/>
      <c r="O946" s="19" t="n"/>
      <c r="P946" s="19">
        <f>IF($A946="","",N(K946)+N(L946)+N(M946))</f>
        <v/>
      </c>
      <c r="Q946" s="19">
        <f>IF($A946="","",P946-N(O946))</f>
        <v/>
      </c>
      <c r="R946" s="16">
        <f>IF(OR($A946="",F946=""),"",IF(H946&lt;&gt;"",IF(Q946&gt;0,"DEVOLVIDO, A RECEBER","ENCERRADO"),IF(G946="","EM LOCAÇÃO",IF(TODAY()&gt;G946,"ATRASADO",IF(G946-TODAY()&lt;=3,"DEVOLVE EM 3 DIAS","EM LOCAÇÃO")))))</f>
        <v/>
      </c>
      <c r="S946" s="16" t="n"/>
    </row>
    <row r="947">
      <c r="A947" s="16" t="n"/>
      <c r="B947" s="16" t="n"/>
      <c r="C947" s="16" t="n"/>
      <c r="D947" s="16" t="n"/>
      <c r="E947" s="16">
        <f>IF($D947="","",IFERROR(INDEX(Equipamentos!$B$6:$B$405,MATCH($D947,Equipamentos!$A$6:$A$405,0)),"Código não cadastrado"))</f>
        <v/>
      </c>
      <c r="F947" s="17" t="n"/>
      <c r="G947" s="17" t="n"/>
      <c r="H947" s="17" t="n"/>
      <c r="I947" s="18">
        <f>IF(OR(F947="",G947=""),"",G947-F947)</f>
        <v/>
      </c>
      <c r="J947" s="18">
        <f>IF(OR(F947="",G947=""),"",MAX(0,IF(H947&lt;&gt;"",H947,TODAY())-G947))</f>
        <v/>
      </c>
      <c r="K947" s="19" t="n"/>
      <c r="L947" s="19">
        <f>IF(J947="","",J947*IFERROR(INDEX(Equipamentos!$D$6:$D$405,MATCH($D947,Equipamentos!$A$6:$A$405,0)),0))</f>
        <v/>
      </c>
      <c r="M947" s="19" t="n"/>
      <c r="N947" s="16" t="n"/>
      <c r="O947" s="19" t="n"/>
      <c r="P947" s="19">
        <f>IF($A947="","",N(K947)+N(L947)+N(M947))</f>
        <v/>
      </c>
      <c r="Q947" s="19">
        <f>IF($A947="","",P947-N(O947))</f>
        <v/>
      </c>
      <c r="R947" s="16">
        <f>IF(OR($A947="",F947=""),"",IF(H947&lt;&gt;"",IF(Q947&gt;0,"DEVOLVIDO, A RECEBER","ENCERRADO"),IF(G947="","EM LOCAÇÃO",IF(TODAY()&gt;G947,"ATRASADO",IF(G947-TODAY()&lt;=3,"DEVOLVE EM 3 DIAS","EM LOCAÇÃO")))))</f>
        <v/>
      </c>
      <c r="S947" s="16" t="n"/>
    </row>
    <row r="948">
      <c r="A948" s="16" t="n"/>
      <c r="B948" s="16" t="n"/>
      <c r="C948" s="16" t="n"/>
      <c r="D948" s="16" t="n"/>
      <c r="E948" s="16">
        <f>IF($D948="","",IFERROR(INDEX(Equipamentos!$B$6:$B$405,MATCH($D948,Equipamentos!$A$6:$A$405,0)),"Código não cadastrado"))</f>
        <v/>
      </c>
      <c r="F948" s="17" t="n"/>
      <c r="G948" s="17" t="n"/>
      <c r="H948" s="17" t="n"/>
      <c r="I948" s="18">
        <f>IF(OR(F948="",G948=""),"",G948-F948)</f>
        <v/>
      </c>
      <c r="J948" s="18">
        <f>IF(OR(F948="",G948=""),"",MAX(0,IF(H948&lt;&gt;"",H948,TODAY())-G948))</f>
        <v/>
      </c>
      <c r="K948" s="19" t="n"/>
      <c r="L948" s="19">
        <f>IF(J948="","",J948*IFERROR(INDEX(Equipamentos!$D$6:$D$405,MATCH($D948,Equipamentos!$A$6:$A$405,0)),0))</f>
        <v/>
      </c>
      <c r="M948" s="19" t="n"/>
      <c r="N948" s="16" t="n"/>
      <c r="O948" s="19" t="n"/>
      <c r="P948" s="19">
        <f>IF($A948="","",N(K948)+N(L948)+N(M948))</f>
        <v/>
      </c>
      <c r="Q948" s="19">
        <f>IF($A948="","",P948-N(O948))</f>
        <v/>
      </c>
      <c r="R948" s="16">
        <f>IF(OR($A948="",F948=""),"",IF(H948&lt;&gt;"",IF(Q948&gt;0,"DEVOLVIDO, A RECEBER","ENCERRADO"),IF(G948="","EM LOCAÇÃO",IF(TODAY()&gt;G948,"ATRASADO",IF(G948-TODAY()&lt;=3,"DEVOLVE EM 3 DIAS","EM LOCAÇÃO")))))</f>
        <v/>
      </c>
      <c r="S948" s="16" t="n"/>
    </row>
    <row r="949">
      <c r="A949" s="16" t="n"/>
      <c r="B949" s="16" t="n"/>
      <c r="C949" s="16" t="n"/>
      <c r="D949" s="16" t="n"/>
      <c r="E949" s="16">
        <f>IF($D949="","",IFERROR(INDEX(Equipamentos!$B$6:$B$405,MATCH($D949,Equipamentos!$A$6:$A$405,0)),"Código não cadastrado"))</f>
        <v/>
      </c>
      <c r="F949" s="17" t="n"/>
      <c r="G949" s="17" t="n"/>
      <c r="H949" s="17" t="n"/>
      <c r="I949" s="18">
        <f>IF(OR(F949="",G949=""),"",G949-F949)</f>
        <v/>
      </c>
      <c r="J949" s="18">
        <f>IF(OR(F949="",G949=""),"",MAX(0,IF(H949&lt;&gt;"",H949,TODAY())-G949))</f>
        <v/>
      </c>
      <c r="K949" s="19" t="n"/>
      <c r="L949" s="19">
        <f>IF(J949="","",J949*IFERROR(INDEX(Equipamentos!$D$6:$D$405,MATCH($D949,Equipamentos!$A$6:$A$405,0)),0))</f>
        <v/>
      </c>
      <c r="M949" s="19" t="n"/>
      <c r="N949" s="16" t="n"/>
      <c r="O949" s="19" t="n"/>
      <c r="P949" s="19">
        <f>IF($A949="","",N(K949)+N(L949)+N(M949))</f>
        <v/>
      </c>
      <c r="Q949" s="19">
        <f>IF($A949="","",P949-N(O949))</f>
        <v/>
      </c>
      <c r="R949" s="16">
        <f>IF(OR($A949="",F949=""),"",IF(H949&lt;&gt;"",IF(Q949&gt;0,"DEVOLVIDO, A RECEBER","ENCERRADO"),IF(G949="","EM LOCAÇÃO",IF(TODAY()&gt;G949,"ATRASADO",IF(G949-TODAY()&lt;=3,"DEVOLVE EM 3 DIAS","EM LOCAÇÃO")))))</f>
        <v/>
      </c>
      <c r="S949" s="16" t="n"/>
    </row>
    <row r="950">
      <c r="A950" s="16" t="n"/>
      <c r="B950" s="16" t="n"/>
      <c r="C950" s="16" t="n"/>
      <c r="D950" s="16" t="n"/>
      <c r="E950" s="16">
        <f>IF($D950="","",IFERROR(INDEX(Equipamentos!$B$6:$B$405,MATCH($D950,Equipamentos!$A$6:$A$405,0)),"Código não cadastrado"))</f>
        <v/>
      </c>
      <c r="F950" s="17" t="n"/>
      <c r="G950" s="17" t="n"/>
      <c r="H950" s="17" t="n"/>
      <c r="I950" s="18">
        <f>IF(OR(F950="",G950=""),"",G950-F950)</f>
        <v/>
      </c>
      <c r="J950" s="18">
        <f>IF(OR(F950="",G950=""),"",MAX(0,IF(H950&lt;&gt;"",H950,TODAY())-G950))</f>
        <v/>
      </c>
      <c r="K950" s="19" t="n"/>
      <c r="L950" s="19">
        <f>IF(J950="","",J950*IFERROR(INDEX(Equipamentos!$D$6:$D$405,MATCH($D950,Equipamentos!$A$6:$A$405,0)),0))</f>
        <v/>
      </c>
      <c r="M950" s="19" t="n"/>
      <c r="N950" s="16" t="n"/>
      <c r="O950" s="19" t="n"/>
      <c r="P950" s="19">
        <f>IF($A950="","",N(K950)+N(L950)+N(M950))</f>
        <v/>
      </c>
      <c r="Q950" s="19">
        <f>IF($A950="","",P950-N(O950))</f>
        <v/>
      </c>
      <c r="R950" s="16">
        <f>IF(OR($A950="",F950=""),"",IF(H950&lt;&gt;"",IF(Q950&gt;0,"DEVOLVIDO, A RECEBER","ENCERRADO"),IF(G950="","EM LOCAÇÃO",IF(TODAY()&gt;G950,"ATRASADO",IF(G950-TODAY()&lt;=3,"DEVOLVE EM 3 DIAS","EM LOCAÇÃO")))))</f>
        <v/>
      </c>
      <c r="S950" s="16" t="n"/>
    </row>
    <row r="951">
      <c r="A951" s="16" t="n"/>
      <c r="B951" s="16" t="n"/>
      <c r="C951" s="16" t="n"/>
      <c r="D951" s="16" t="n"/>
      <c r="E951" s="16">
        <f>IF($D951="","",IFERROR(INDEX(Equipamentos!$B$6:$B$405,MATCH($D951,Equipamentos!$A$6:$A$405,0)),"Código não cadastrado"))</f>
        <v/>
      </c>
      <c r="F951" s="17" t="n"/>
      <c r="G951" s="17" t="n"/>
      <c r="H951" s="17" t="n"/>
      <c r="I951" s="18">
        <f>IF(OR(F951="",G951=""),"",G951-F951)</f>
        <v/>
      </c>
      <c r="J951" s="18">
        <f>IF(OR(F951="",G951=""),"",MAX(0,IF(H951&lt;&gt;"",H951,TODAY())-G951))</f>
        <v/>
      </c>
      <c r="K951" s="19" t="n"/>
      <c r="L951" s="19">
        <f>IF(J951="","",J951*IFERROR(INDEX(Equipamentos!$D$6:$D$405,MATCH($D951,Equipamentos!$A$6:$A$405,0)),0))</f>
        <v/>
      </c>
      <c r="M951" s="19" t="n"/>
      <c r="N951" s="16" t="n"/>
      <c r="O951" s="19" t="n"/>
      <c r="P951" s="19">
        <f>IF($A951="","",N(K951)+N(L951)+N(M951))</f>
        <v/>
      </c>
      <c r="Q951" s="19">
        <f>IF($A951="","",P951-N(O951))</f>
        <v/>
      </c>
      <c r="R951" s="16">
        <f>IF(OR($A951="",F951=""),"",IF(H951&lt;&gt;"",IF(Q951&gt;0,"DEVOLVIDO, A RECEBER","ENCERRADO"),IF(G951="","EM LOCAÇÃO",IF(TODAY()&gt;G951,"ATRASADO",IF(G951-TODAY()&lt;=3,"DEVOLVE EM 3 DIAS","EM LOCAÇÃO")))))</f>
        <v/>
      </c>
      <c r="S951" s="16" t="n"/>
    </row>
    <row r="952">
      <c r="A952" s="16" t="n"/>
      <c r="B952" s="16" t="n"/>
      <c r="C952" s="16" t="n"/>
      <c r="D952" s="16" t="n"/>
      <c r="E952" s="16">
        <f>IF($D952="","",IFERROR(INDEX(Equipamentos!$B$6:$B$405,MATCH($D952,Equipamentos!$A$6:$A$405,0)),"Código não cadastrado"))</f>
        <v/>
      </c>
      <c r="F952" s="17" t="n"/>
      <c r="G952" s="17" t="n"/>
      <c r="H952" s="17" t="n"/>
      <c r="I952" s="18">
        <f>IF(OR(F952="",G952=""),"",G952-F952)</f>
        <v/>
      </c>
      <c r="J952" s="18">
        <f>IF(OR(F952="",G952=""),"",MAX(0,IF(H952&lt;&gt;"",H952,TODAY())-G952))</f>
        <v/>
      </c>
      <c r="K952" s="19" t="n"/>
      <c r="L952" s="19">
        <f>IF(J952="","",J952*IFERROR(INDEX(Equipamentos!$D$6:$D$405,MATCH($D952,Equipamentos!$A$6:$A$405,0)),0))</f>
        <v/>
      </c>
      <c r="M952" s="19" t="n"/>
      <c r="N952" s="16" t="n"/>
      <c r="O952" s="19" t="n"/>
      <c r="P952" s="19">
        <f>IF($A952="","",N(K952)+N(L952)+N(M952))</f>
        <v/>
      </c>
      <c r="Q952" s="19">
        <f>IF($A952="","",P952-N(O952))</f>
        <v/>
      </c>
      <c r="R952" s="16">
        <f>IF(OR($A952="",F952=""),"",IF(H952&lt;&gt;"",IF(Q952&gt;0,"DEVOLVIDO, A RECEBER","ENCERRADO"),IF(G952="","EM LOCAÇÃO",IF(TODAY()&gt;G952,"ATRASADO",IF(G952-TODAY()&lt;=3,"DEVOLVE EM 3 DIAS","EM LOCAÇÃO")))))</f>
        <v/>
      </c>
      <c r="S952" s="16" t="n"/>
    </row>
    <row r="953">
      <c r="A953" s="16" t="n"/>
      <c r="B953" s="16" t="n"/>
      <c r="C953" s="16" t="n"/>
      <c r="D953" s="16" t="n"/>
      <c r="E953" s="16">
        <f>IF($D953="","",IFERROR(INDEX(Equipamentos!$B$6:$B$405,MATCH($D953,Equipamentos!$A$6:$A$405,0)),"Código não cadastrado"))</f>
        <v/>
      </c>
      <c r="F953" s="17" t="n"/>
      <c r="G953" s="17" t="n"/>
      <c r="H953" s="17" t="n"/>
      <c r="I953" s="18">
        <f>IF(OR(F953="",G953=""),"",G953-F953)</f>
        <v/>
      </c>
      <c r="J953" s="18">
        <f>IF(OR(F953="",G953=""),"",MAX(0,IF(H953&lt;&gt;"",H953,TODAY())-G953))</f>
        <v/>
      </c>
      <c r="K953" s="19" t="n"/>
      <c r="L953" s="19">
        <f>IF(J953="","",J953*IFERROR(INDEX(Equipamentos!$D$6:$D$405,MATCH($D953,Equipamentos!$A$6:$A$405,0)),0))</f>
        <v/>
      </c>
      <c r="M953" s="19" t="n"/>
      <c r="N953" s="16" t="n"/>
      <c r="O953" s="19" t="n"/>
      <c r="P953" s="19">
        <f>IF($A953="","",N(K953)+N(L953)+N(M953))</f>
        <v/>
      </c>
      <c r="Q953" s="19">
        <f>IF($A953="","",P953-N(O953))</f>
        <v/>
      </c>
      <c r="R953" s="16">
        <f>IF(OR($A953="",F953=""),"",IF(H953&lt;&gt;"",IF(Q953&gt;0,"DEVOLVIDO, A RECEBER","ENCERRADO"),IF(G953="","EM LOCAÇÃO",IF(TODAY()&gt;G953,"ATRASADO",IF(G953-TODAY()&lt;=3,"DEVOLVE EM 3 DIAS","EM LOCAÇÃO")))))</f>
        <v/>
      </c>
      <c r="S953" s="16" t="n"/>
    </row>
    <row r="954">
      <c r="A954" s="16" t="n"/>
      <c r="B954" s="16" t="n"/>
      <c r="C954" s="16" t="n"/>
      <c r="D954" s="16" t="n"/>
      <c r="E954" s="16">
        <f>IF($D954="","",IFERROR(INDEX(Equipamentos!$B$6:$B$405,MATCH($D954,Equipamentos!$A$6:$A$405,0)),"Código não cadastrado"))</f>
        <v/>
      </c>
      <c r="F954" s="17" t="n"/>
      <c r="G954" s="17" t="n"/>
      <c r="H954" s="17" t="n"/>
      <c r="I954" s="18">
        <f>IF(OR(F954="",G954=""),"",G954-F954)</f>
        <v/>
      </c>
      <c r="J954" s="18">
        <f>IF(OR(F954="",G954=""),"",MAX(0,IF(H954&lt;&gt;"",H954,TODAY())-G954))</f>
        <v/>
      </c>
      <c r="K954" s="19" t="n"/>
      <c r="L954" s="19">
        <f>IF(J954="","",J954*IFERROR(INDEX(Equipamentos!$D$6:$D$405,MATCH($D954,Equipamentos!$A$6:$A$405,0)),0))</f>
        <v/>
      </c>
      <c r="M954" s="19" t="n"/>
      <c r="N954" s="16" t="n"/>
      <c r="O954" s="19" t="n"/>
      <c r="P954" s="19">
        <f>IF($A954="","",N(K954)+N(L954)+N(M954))</f>
        <v/>
      </c>
      <c r="Q954" s="19">
        <f>IF($A954="","",P954-N(O954))</f>
        <v/>
      </c>
      <c r="R954" s="16">
        <f>IF(OR($A954="",F954=""),"",IF(H954&lt;&gt;"",IF(Q954&gt;0,"DEVOLVIDO, A RECEBER","ENCERRADO"),IF(G954="","EM LOCAÇÃO",IF(TODAY()&gt;G954,"ATRASADO",IF(G954-TODAY()&lt;=3,"DEVOLVE EM 3 DIAS","EM LOCAÇÃO")))))</f>
        <v/>
      </c>
      <c r="S954" s="16" t="n"/>
    </row>
    <row r="955">
      <c r="A955" s="16" t="n"/>
      <c r="B955" s="16" t="n"/>
      <c r="C955" s="16" t="n"/>
      <c r="D955" s="16" t="n"/>
      <c r="E955" s="16">
        <f>IF($D955="","",IFERROR(INDEX(Equipamentos!$B$6:$B$405,MATCH($D955,Equipamentos!$A$6:$A$405,0)),"Código não cadastrado"))</f>
        <v/>
      </c>
      <c r="F955" s="17" t="n"/>
      <c r="G955" s="17" t="n"/>
      <c r="H955" s="17" t="n"/>
      <c r="I955" s="18">
        <f>IF(OR(F955="",G955=""),"",G955-F955)</f>
        <v/>
      </c>
      <c r="J955" s="18">
        <f>IF(OR(F955="",G955=""),"",MAX(0,IF(H955&lt;&gt;"",H955,TODAY())-G955))</f>
        <v/>
      </c>
      <c r="K955" s="19" t="n"/>
      <c r="L955" s="19">
        <f>IF(J955="","",J955*IFERROR(INDEX(Equipamentos!$D$6:$D$405,MATCH($D955,Equipamentos!$A$6:$A$405,0)),0))</f>
        <v/>
      </c>
      <c r="M955" s="19" t="n"/>
      <c r="N955" s="16" t="n"/>
      <c r="O955" s="19" t="n"/>
      <c r="P955" s="19">
        <f>IF($A955="","",N(K955)+N(L955)+N(M955))</f>
        <v/>
      </c>
      <c r="Q955" s="19">
        <f>IF($A955="","",P955-N(O955))</f>
        <v/>
      </c>
      <c r="R955" s="16">
        <f>IF(OR($A955="",F955=""),"",IF(H955&lt;&gt;"",IF(Q955&gt;0,"DEVOLVIDO, A RECEBER","ENCERRADO"),IF(G955="","EM LOCAÇÃO",IF(TODAY()&gt;G955,"ATRASADO",IF(G955-TODAY()&lt;=3,"DEVOLVE EM 3 DIAS","EM LOCAÇÃO")))))</f>
        <v/>
      </c>
      <c r="S955" s="16" t="n"/>
    </row>
    <row r="956">
      <c r="A956" s="16" t="n"/>
      <c r="B956" s="16" t="n"/>
      <c r="C956" s="16" t="n"/>
      <c r="D956" s="16" t="n"/>
      <c r="E956" s="16">
        <f>IF($D956="","",IFERROR(INDEX(Equipamentos!$B$6:$B$405,MATCH($D956,Equipamentos!$A$6:$A$405,0)),"Código não cadastrado"))</f>
        <v/>
      </c>
      <c r="F956" s="17" t="n"/>
      <c r="G956" s="17" t="n"/>
      <c r="H956" s="17" t="n"/>
      <c r="I956" s="18">
        <f>IF(OR(F956="",G956=""),"",G956-F956)</f>
        <v/>
      </c>
      <c r="J956" s="18">
        <f>IF(OR(F956="",G956=""),"",MAX(0,IF(H956&lt;&gt;"",H956,TODAY())-G956))</f>
        <v/>
      </c>
      <c r="K956" s="19" t="n"/>
      <c r="L956" s="19">
        <f>IF(J956="","",J956*IFERROR(INDEX(Equipamentos!$D$6:$D$405,MATCH($D956,Equipamentos!$A$6:$A$405,0)),0))</f>
        <v/>
      </c>
      <c r="M956" s="19" t="n"/>
      <c r="N956" s="16" t="n"/>
      <c r="O956" s="19" t="n"/>
      <c r="P956" s="19">
        <f>IF($A956="","",N(K956)+N(L956)+N(M956))</f>
        <v/>
      </c>
      <c r="Q956" s="19">
        <f>IF($A956="","",P956-N(O956))</f>
        <v/>
      </c>
      <c r="R956" s="16">
        <f>IF(OR($A956="",F956=""),"",IF(H956&lt;&gt;"",IF(Q956&gt;0,"DEVOLVIDO, A RECEBER","ENCERRADO"),IF(G956="","EM LOCAÇÃO",IF(TODAY()&gt;G956,"ATRASADO",IF(G956-TODAY()&lt;=3,"DEVOLVE EM 3 DIAS","EM LOCAÇÃO")))))</f>
        <v/>
      </c>
      <c r="S956" s="16" t="n"/>
    </row>
    <row r="957">
      <c r="A957" s="16" t="n"/>
      <c r="B957" s="16" t="n"/>
      <c r="C957" s="16" t="n"/>
      <c r="D957" s="16" t="n"/>
      <c r="E957" s="16">
        <f>IF($D957="","",IFERROR(INDEX(Equipamentos!$B$6:$B$405,MATCH($D957,Equipamentos!$A$6:$A$405,0)),"Código não cadastrado"))</f>
        <v/>
      </c>
      <c r="F957" s="17" t="n"/>
      <c r="G957" s="17" t="n"/>
      <c r="H957" s="17" t="n"/>
      <c r="I957" s="18">
        <f>IF(OR(F957="",G957=""),"",G957-F957)</f>
        <v/>
      </c>
      <c r="J957" s="18">
        <f>IF(OR(F957="",G957=""),"",MAX(0,IF(H957&lt;&gt;"",H957,TODAY())-G957))</f>
        <v/>
      </c>
      <c r="K957" s="19" t="n"/>
      <c r="L957" s="19">
        <f>IF(J957="","",J957*IFERROR(INDEX(Equipamentos!$D$6:$D$405,MATCH($D957,Equipamentos!$A$6:$A$405,0)),0))</f>
        <v/>
      </c>
      <c r="M957" s="19" t="n"/>
      <c r="N957" s="16" t="n"/>
      <c r="O957" s="19" t="n"/>
      <c r="P957" s="19">
        <f>IF($A957="","",N(K957)+N(L957)+N(M957))</f>
        <v/>
      </c>
      <c r="Q957" s="19">
        <f>IF($A957="","",P957-N(O957))</f>
        <v/>
      </c>
      <c r="R957" s="16">
        <f>IF(OR($A957="",F957=""),"",IF(H957&lt;&gt;"",IF(Q957&gt;0,"DEVOLVIDO, A RECEBER","ENCERRADO"),IF(G957="","EM LOCAÇÃO",IF(TODAY()&gt;G957,"ATRASADO",IF(G957-TODAY()&lt;=3,"DEVOLVE EM 3 DIAS","EM LOCAÇÃO")))))</f>
        <v/>
      </c>
      <c r="S957" s="16" t="n"/>
    </row>
    <row r="958">
      <c r="A958" s="16" t="n"/>
      <c r="B958" s="16" t="n"/>
      <c r="C958" s="16" t="n"/>
      <c r="D958" s="16" t="n"/>
      <c r="E958" s="16">
        <f>IF($D958="","",IFERROR(INDEX(Equipamentos!$B$6:$B$405,MATCH($D958,Equipamentos!$A$6:$A$405,0)),"Código não cadastrado"))</f>
        <v/>
      </c>
      <c r="F958" s="17" t="n"/>
      <c r="G958" s="17" t="n"/>
      <c r="H958" s="17" t="n"/>
      <c r="I958" s="18">
        <f>IF(OR(F958="",G958=""),"",G958-F958)</f>
        <v/>
      </c>
      <c r="J958" s="18">
        <f>IF(OR(F958="",G958=""),"",MAX(0,IF(H958&lt;&gt;"",H958,TODAY())-G958))</f>
        <v/>
      </c>
      <c r="K958" s="19" t="n"/>
      <c r="L958" s="19">
        <f>IF(J958="","",J958*IFERROR(INDEX(Equipamentos!$D$6:$D$405,MATCH($D958,Equipamentos!$A$6:$A$405,0)),0))</f>
        <v/>
      </c>
      <c r="M958" s="19" t="n"/>
      <c r="N958" s="16" t="n"/>
      <c r="O958" s="19" t="n"/>
      <c r="P958" s="19">
        <f>IF($A958="","",N(K958)+N(L958)+N(M958))</f>
        <v/>
      </c>
      <c r="Q958" s="19">
        <f>IF($A958="","",P958-N(O958))</f>
        <v/>
      </c>
      <c r="R958" s="16">
        <f>IF(OR($A958="",F958=""),"",IF(H958&lt;&gt;"",IF(Q958&gt;0,"DEVOLVIDO, A RECEBER","ENCERRADO"),IF(G958="","EM LOCAÇÃO",IF(TODAY()&gt;G958,"ATRASADO",IF(G958-TODAY()&lt;=3,"DEVOLVE EM 3 DIAS","EM LOCAÇÃO")))))</f>
        <v/>
      </c>
      <c r="S958" s="16" t="n"/>
    </row>
    <row r="959">
      <c r="A959" s="16" t="n"/>
      <c r="B959" s="16" t="n"/>
      <c r="C959" s="16" t="n"/>
      <c r="D959" s="16" t="n"/>
      <c r="E959" s="16">
        <f>IF($D959="","",IFERROR(INDEX(Equipamentos!$B$6:$B$405,MATCH($D959,Equipamentos!$A$6:$A$405,0)),"Código não cadastrado"))</f>
        <v/>
      </c>
      <c r="F959" s="17" t="n"/>
      <c r="G959" s="17" t="n"/>
      <c r="H959" s="17" t="n"/>
      <c r="I959" s="18">
        <f>IF(OR(F959="",G959=""),"",G959-F959)</f>
        <v/>
      </c>
      <c r="J959" s="18">
        <f>IF(OR(F959="",G959=""),"",MAX(0,IF(H959&lt;&gt;"",H959,TODAY())-G959))</f>
        <v/>
      </c>
      <c r="K959" s="19" t="n"/>
      <c r="L959" s="19">
        <f>IF(J959="","",J959*IFERROR(INDEX(Equipamentos!$D$6:$D$405,MATCH($D959,Equipamentos!$A$6:$A$405,0)),0))</f>
        <v/>
      </c>
      <c r="M959" s="19" t="n"/>
      <c r="N959" s="16" t="n"/>
      <c r="O959" s="19" t="n"/>
      <c r="P959" s="19">
        <f>IF($A959="","",N(K959)+N(L959)+N(M959))</f>
        <v/>
      </c>
      <c r="Q959" s="19">
        <f>IF($A959="","",P959-N(O959))</f>
        <v/>
      </c>
      <c r="R959" s="16">
        <f>IF(OR($A959="",F959=""),"",IF(H959&lt;&gt;"",IF(Q959&gt;0,"DEVOLVIDO, A RECEBER","ENCERRADO"),IF(G959="","EM LOCAÇÃO",IF(TODAY()&gt;G959,"ATRASADO",IF(G959-TODAY()&lt;=3,"DEVOLVE EM 3 DIAS","EM LOCAÇÃO")))))</f>
        <v/>
      </c>
      <c r="S959" s="16" t="n"/>
    </row>
    <row r="960">
      <c r="A960" s="16" t="n"/>
      <c r="B960" s="16" t="n"/>
      <c r="C960" s="16" t="n"/>
      <c r="D960" s="16" t="n"/>
      <c r="E960" s="16">
        <f>IF($D960="","",IFERROR(INDEX(Equipamentos!$B$6:$B$405,MATCH($D960,Equipamentos!$A$6:$A$405,0)),"Código não cadastrado"))</f>
        <v/>
      </c>
      <c r="F960" s="17" t="n"/>
      <c r="G960" s="17" t="n"/>
      <c r="H960" s="17" t="n"/>
      <c r="I960" s="18">
        <f>IF(OR(F960="",G960=""),"",G960-F960)</f>
        <v/>
      </c>
      <c r="J960" s="18">
        <f>IF(OR(F960="",G960=""),"",MAX(0,IF(H960&lt;&gt;"",H960,TODAY())-G960))</f>
        <v/>
      </c>
      <c r="K960" s="19" t="n"/>
      <c r="L960" s="19">
        <f>IF(J960="","",J960*IFERROR(INDEX(Equipamentos!$D$6:$D$405,MATCH($D960,Equipamentos!$A$6:$A$405,0)),0))</f>
        <v/>
      </c>
      <c r="M960" s="19" t="n"/>
      <c r="N960" s="16" t="n"/>
      <c r="O960" s="19" t="n"/>
      <c r="P960" s="19">
        <f>IF($A960="","",N(K960)+N(L960)+N(M960))</f>
        <v/>
      </c>
      <c r="Q960" s="19">
        <f>IF($A960="","",P960-N(O960))</f>
        <v/>
      </c>
      <c r="R960" s="16">
        <f>IF(OR($A960="",F960=""),"",IF(H960&lt;&gt;"",IF(Q960&gt;0,"DEVOLVIDO, A RECEBER","ENCERRADO"),IF(G960="","EM LOCAÇÃO",IF(TODAY()&gt;G960,"ATRASADO",IF(G960-TODAY()&lt;=3,"DEVOLVE EM 3 DIAS","EM LOCAÇÃO")))))</f>
        <v/>
      </c>
      <c r="S960" s="16" t="n"/>
    </row>
    <row r="961">
      <c r="A961" s="16" t="n"/>
      <c r="B961" s="16" t="n"/>
      <c r="C961" s="16" t="n"/>
      <c r="D961" s="16" t="n"/>
      <c r="E961" s="16">
        <f>IF($D961="","",IFERROR(INDEX(Equipamentos!$B$6:$B$405,MATCH($D961,Equipamentos!$A$6:$A$405,0)),"Código não cadastrado"))</f>
        <v/>
      </c>
      <c r="F961" s="17" t="n"/>
      <c r="G961" s="17" t="n"/>
      <c r="H961" s="17" t="n"/>
      <c r="I961" s="18">
        <f>IF(OR(F961="",G961=""),"",G961-F961)</f>
        <v/>
      </c>
      <c r="J961" s="18">
        <f>IF(OR(F961="",G961=""),"",MAX(0,IF(H961&lt;&gt;"",H961,TODAY())-G961))</f>
        <v/>
      </c>
      <c r="K961" s="19" t="n"/>
      <c r="L961" s="19">
        <f>IF(J961="","",J961*IFERROR(INDEX(Equipamentos!$D$6:$D$405,MATCH($D961,Equipamentos!$A$6:$A$405,0)),0))</f>
        <v/>
      </c>
      <c r="M961" s="19" t="n"/>
      <c r="N961" s="16" t="n"/>
      <c r="O961" s="19" t="n"/>
      <c r="P961" s="19">
        <f>IF($A961="","",N(K961)+N(L961)+N(M961))</f>
        <v/>
      </c>
      <c r="Q961" s="19">
        <f>IF($A961="","",P961-N(O961))</f>
        <v/>
      </c>
      <c r="R961" s="16">
        <f>IF(OR($A961="",F961=""),"",IF(H961&lt;&gt;"",IF(Q961&gt;0,"DEVOLVIDO, A RECEBER","ENCERRADO"),IF(G961="","EM LOCAÇÃO",IF(TODAY()&gt;G961,"ATRASADO",IF(G961-TODAY()&lt;=3,"DEVOLVE EM 3 DIAS","EM LOCAÇÃO")))))</f>
        <v/>
      </c>
      <c r="S961" s="16" t="n"/>
    </row>
    <row r="962">
      <c r="A962" s="16" t="n"/>
      <c r="B962" s="16" t="n"/>
      <c r="C962" s="16" t="n"/>
      <c r="D962" s="16" t="n"/>
      <c r="E962" s="16">
        <f>IF($D962="","",IFERROR(INDEX(Equipamentos!$B$6:$B$405,MATCH($D962,Equipamentos!$A$6:$A$405,0)),"Código não cadastrado"))</f>
        <v/>
      </c>
      <c r="F962" s="17" t="n"/>
      <c r="G962" s="17" t="n"/>
      <c r="H962" s="17" t="n"/>
      <c r="I962" s="18">
        <f>IF(OR(F962="",G962=""),"",G962-F962)</f>
        <v/>
      </c>
      <c r="J962" s="18">
        <f>IF(OR(F962="",G962=""),"",MAX(0,IF(H962&lt;&gt;"",H962,TODAY())-G962))</f>
        <v/>
      </c>
      <c r="K962" s="19" t="n"/>
      <c r="L962" s="19">
        <f>IF(J962="","",J962*IFERROR(INDEX(Equipamentos!$D$6:$D$405,MATCH($D962,Equipamentos!$A$6:$A$405,0)),0))</f>
        <v/>
      </c>
      <c r="M962" s="19" t="n"/>
      <c r="N962" s="16" t="n"/>
      <c r="O962" s="19" t="n"/>
      <c r="P962" s="19">
        <f>IF($A962="","",N(K962)+N(L962)+N(M962))</f>
        <v/>
      </c>
      <c r="Q962" s="19">
        <f>IF($A962="","",P962-N(O962))</f>
        <v/>
      </c>
      <c r="R962" s="16">
        <f>IF(OR($A962="",F962=""),"",IF(H962&lt;&gt;"",IF(Q962&gt;0,"DEVOLVIDO, A RECEBER","ENCERRADO"),IF(G962="","EM LOCAÇÃO",IF(TODAY()&gt;G962,"ATRASADO",IF(G962-TODAY()&lt;=3,"DEVOLVE EM 3 DIAS","EM LOCAÇÃO")))))</f>
        <v/>
      </c>
      <c r="S962" s="16" t="n"/>
    </row>
    <row r="963">
      <c r="A963" s="16" t="n"/>
      <c r="B963" s="16" t="n"/>
      <c r="C963" s="16" t="n"/>
      <c r="D963" s="16" t="n"/>
      <c r="E963" s="16">
        <f>IF($D963="","",IFERROR(INDEX(Equipamentos!$B$6:$B$405,MATCH($D963,Equipamentos!$A$6:$A$405,0)),"Código não cadastrado"))</f>
        <v/>
      </c>
      <c r="F963" s="17" t="n"/>
      <c r="G963" s="17" t="n"/>
      <c r="H963" s="17" t="n"/>
      <c r="I963" s="18">
        <f>IF(OR(F963="",G963=""),"",G963-F963)</f>
        <v/>
      </c>
      <c r="J963" s="18">
        <f>IF(OR(F963="",G963=""),"",MAX(0,IF(H963&lt;&gt;"",H963,TODAY())-G963))</f>
        <v/>
      </c>
      <c r="K963" s="19" t="n"/>
      <c r="L963" s="19">
        <f>IF(J963="","",J963*IFERROR(INDEX(Equipamentos!$D$6:$D$405,MATCH($D963,Equipamentos!$A$6:$A$405,0)),0))</f>
        <v/>
      </c>
      <c r="M963" s="19" t="n"/>
      <c r="N963" s="16" t="n"/>
      <c r="O963" s="19" t="n"/>
      <c r="P963" s="19">
        <f>IF($A963="","",N(K963)+N(L963)+N(M963))</f>
        <v/>
      </c>
      <c r="Q963" s="19">
        <f>IF($A963="","",P963-N(O963))</f>
        <v/>
      </c>
      <c r="R963" s="16">
        <f>IF(OR($A963="",F963=""),"",IF(H963&lt;&gt;"",IF(Q963&gt;0,"DEVOLVIDO, A RECEBER","ENCERRADO"),IF(G963="","EM LOCAÇÃO",IF(TODAY()&gt;G963,"ATRASADO",IF(G963-TODAY()&lt;=3,"DEVOLVE EM 3 DIAS","EM LOCAÇÃO")))))</f>
        <v/>
      </c>
      <c r="S963" s="16" t="n"/>
    </row>
    <row r="964">
      <c r="A964" s="16" t="n"/>
      <c r="B964" s="16" t="n"/>
      <c r="C964" s="16" t="n"/>
      <c r="D964" s="16" t="n"/>
      <c r="E964" s="16">
        <f>IF($D964="","",IFERROR(INDEX(Equipamentos!$B$6:$B$405,MATCH($D964,Equipamentos!$A$6:$A$405,0)),"Código não cadastrado"))</f>
        <v/>
      </c>
      <c r="F964" s="17" t="n"/>
      <c r="G964" s="17" t="n"/>
      <c r="H964" s="17" t="n"/>
      <c r="I964" s="18">
        <f>IF(OR(F964="",G964=""),"",G964-F964)</f>
        <v/>
      </c>
      <c r="J964" s="18">
        <f>IF(OR(F964="",G964=""),"",MAX(0,IF(H964&lt;&gt;"",H964,TODAY())-G964))</f>
        <v/>
      </c>
      <c r="K964" s="19" t="n"/>
      <c r="L964" s="19">
        <f>IF(J964="","",J964*IFERROR(INDEX(Equipamentos!$D$6:$D$405,MATCH($D964,Equipamentos!$A$6:$A$405,0)),0))</f>
        <v/>
      </c>
      <c r="M964" s="19" t="n"/>
      <c r="N964" s="16" t="n"/>
      <c r="O964" s="19" t="n"/>
      <c r="P964" s="19">
        <f>IF($A964="","",N(K964)+N(L964)+N(M964))</f>
        <v/>
      </c>
      <c r="Q964" s="19">
        <f>IF($A964="","",P964-N(O964))</f>
        <v/>
      </c>
      <c r="R964" s="16">
        <f>IF(OR($A964="",F964=""),"",IF(H964&lt;&gt;"",IF(Q964&gt;0,"DEVOLVIDO, A RECEBER","ENCERRADO"),IF(G964="","EM LOCAÇÃO",IF(TODAY()&gt;G964,"ATRASADO",IF(G964-TODAY()&lt;=3,"DEVOLVE EM 3 DIAS","EM LOCAÇÃO")))))</f>
        <v/>
      </c>
      <c r="S964" s="16" t="n"/>
    </row>
    <row r="965">
      <c r="A965" s="16" t="n"/>
      <c r="B965" s="16" t="n"/>
      <c r="C965" s="16" t="n"/>
      <c r="D965" s="16" t="n"/>
      <c r="E965" s="16">
        <f>IF($D965="","",IFERROR(INDEX(Equipamentos!$B$6:$B$405,MATCH($D965,Equipamentos!$A$6:$A$405,0)),"Código não cadastrado"))</f>
        <v/>
      </c>
      <c r="F965" s="17" t="n"/>
      <c r="G965" s="17" t="n"/>
      <c r="H965" s="17" t="n"/>
      <c r="I965" s="18">
        <f>IF(OR(F965="",G965=""),"",G965-F965)</f>
        <v/>
      </c>
      <c r="J965" s="18">
        <f>IF(OR(F965="",G965=""),"",MAX(0,IF(H965&lt;&gt;"",H965,TODAY())-G965))</f>
        <v/>
      </c>
      <c r="K965" s="19" t="n"/>
      <c r="L965" s="19">
        <f>IF(J965="","",J965*IFERROR(INDEX(Equipamentos!$D$6:$D$405,MATCH($D965,Equipamentos!$A$6:$A$405,0)),0))</f>
        <v/>
      </c>
      <c r="M965" s="19" t="n"/>
      <c r="N965" s="16" t="n"/>
      <c r="O965" s="19" t="n"/>
      <c r="P965" s="19">
        <f>IF($A965="","",N(K965)+N(L965)+N(M965))</f>
        <v/>
      </c>
      <c r="Q965" s="19">
        <f>IF($A965="","",P965-N(O965))</f>
        <v/>
      </c>
      <c r="R965" s="16">
        <f>IF(OR($A965="",F965=""),"",IF(H965&lt;&gt;"",IF(Q965&gt;0,"DEVOLVIDO, A RECEBER","ENCERRADO"),IF(G965="","EM LOCAÇÃO",IF(TODAY()&gt;G965,"ATRASADO",IF(G965-TODAY()&lt;=3,"DEVOLVE EM 3 DIAS","EM LOCAÇÃO")))))</f>
        <v/>
      </c>
      <c r="S965" s="16" t="n"/>
    </row>
    <row r="966">
      <c r="A966" s="16" t="n"/>
      <c r="B966" s="16" t="n"/>
      <c r="C966" s="16" t="n"/>
      <c r="D966" s="16" t="n"/>
      <c r="E966" s="16">
        <f>IF($D966="","",IFERROR(INDEX(Equipamentos!$B$6:$B$405,MATCH($D966,Equipamentos!$A$6:$A$405,0)),"Código não cadastrado"))</f>
        <v/>
      </c>
      <c r="F966" s="17" t="n"/>
      <c r="G966" s="17" t="n"/>
      <c r="H966" s="17" t="n"/>
      <c r="I966" s="18">
        <f>IF(OR(F966="",G966=""),"",G966-F966)</f>
        <v/>
      </c>
      <c r="J966" s="18">
        <f>IF(OR(F966="",G966=""),"",MAX(0,IF(H966&lt;&gt;"",H966,TODAY())-G966))</f>
        <v/>
      </c>
      <c r="K966" s="19" t="n"/>
      <c r="L966" s="19">
        <f>IF(J966="","",J966*IFERROR(INDEX(Equipamentos!$D$6:$D$405,MATCH($D966,Equipamentos!$A$6:$A$405,0)),0))</f>
        <v/>
      </c>
      <c r="M966" s="19" t="n"/>
      <c r="N966" s="16" t="n"/>
      <c r="O966" s="19" t="n"/>
      <c r="P966" s="19">
        <f>IF($A966="","",N(K966)+N(L966)+N(M966))</f>
        <v/>
      </c>
      <c r="Q966" s="19">
        <f>IF($A966="","",P966-N(O966))</f>
        <v/>
      </c>
      <c r="R966" s="16">
        <f>IF(OR($A966="",F966=""),"",IF(H966&lt;&gt;"",IF(Q966&gt;0,"DEVOLVIDO, A RECEBER","ENCERRADO"),IF(G966="","EM LOCAÇÃO",IF(TODAY()&gt;G966,"ATRASADO",IF(G966-TODAY()&lt;=3,"DEVOLVE EM 3 DIAS","EM LOCAÇÃO")))))</f>
        <v/>
      </c>
      <c r="S966" s="16" t="n"/>
    </row>
    <row r="967">
      <c r="A967" s="16" t="n"/>
      <c r="B967" s="16" t="n"/>
      <c r="C967" s="16" t="n"/>
      <c r="D967" s="16" t="n"/>
      <c r="E967" s="16">
        <f>IF($D967="","",IFERROR(INDEX(Equipamentos!$B$6:$B$405,MATCH($D967,Equipamentos!$A$6:$A$405,0)),"Código não cadastrado"))</f>
        <v/>
      </c>
      <c r="F967" s="17" t="n"/>
      <c r="G967" s="17" t="n"/>
      <c r="H967" s="17" t="n"/>
      <c r="I967" s="18">
        <f>IF(OR(F967="",G967=""),"",G967-F967)</f>
        <v/>
      </c>
      <c r="J967" s="18">
        <f>IF(OR(F967="",G967=""),"",MAX(0,IF(H967&lt;&gt;"",H967,TODAY())-G967))</f>
        <v/>
      </c>
      <c r="K967" s="19" t="n"/>
      <c r="L967" s="19">
        <f>IF(J967="","",J967*IFERROR(INDEX(Equipamentos!$D$6:$D$405,MATCH($D967,Equipamentos!$A$6:$A$405,0)),0))</f>
        <v/>
      </c>
      <c r="M967" s="19" t="n"/>
      <c r="N967" s="16" t="n"/>
      <c r="O967" s="19" t="n"/>
      <c r="P967" s="19">
        <f>IF($A967="","",N(K967)+N(L967)+N(M967))</f>
        <v/>
      </c>
      <c r="Q967" s="19">
        <f>IF($A967="","",P967-N(O967))</f>
        <v/>
      </c>
      <c r="R967" s="16">
        <f>IF(OR($A967="",F967=""),"",IF(H967&lt;&gt;"",IF(Q967&gt;0,"DEVOLVIDO, A RECEBER","ENCERRADO"),IF(G967="","EM LOCAÇÃO",IF(TODAY()&gt;G967,"ATRASADO",IF(G967-TODAY()&lt;=3,"DEVOLVE EM 3 DIAS","EM LOCAÇÃO")))))</f>
        <v/>
      </c>
      <c r="S967" s="16" t="n"/>
    </row>
    <row r="968">
      <c r="A968" s="16" t="n"/>
      <c r="B968" s="16" t="n"/>
      <c r="C968" s="16" t="n"/>
      <c r="D968" s="16" t="n"/>
      <c r="E968" s="16">
        <f>IF($D968="","",IFERROR(INDEX(Equipamentos!$B$6:$B$405,MATCH($D968,Equipamentos!$A$6:$A$405,0)),"Código não cadastrado"))</f>
        <v/>
      </c>
      <c r="F968" s="17" t="n"/>
      <c r="G968" s="17" t="n"/>
      <c r="H968" s="17" t="n"/>
      <c r="I968" s="18">
        <f>IF(OR(F968="",G968=""),"",G968-F968)</f>
        <v/>
      </c>
      <c r="J968" s="18">
        <f>IF(OR(F968="",G968=""),"",MAX(0,IF(H968&lt;&gt;"",H968,TODAY())-G968))</f>
        <v/>
      </c>
      <c r="K968" s="19" t="n"/>
      <c r="L968" s="19">
        <f>IF(J968="","",J968*IFERROR(INDEX(Equipamentos!$D$6:$D$405,MATCH($D968,Equipamentos!$A$6:$A$405,0)),0))</f>
        <v/>
      </c>
      <c r="M968" s="19" t="n"/>
      <c r="N968" s="16" t="n"/>
      <c r="O968" s="19" t="n"/>
      <c r="P968" s="19">
        <f>IF($A968="","",N(K968)+N(L968)+N(M968))</f>
        <v/>
      </c>
      <c r="Q968" s="19">
        <f>IF($A968="","",P968-N(O968))</f>
        <v/>
      </c>
      <c r="R968" s="16">
        <f>IF(OR($A968="",F968=""),"",IF(H968&lt;&gt;"",IF(Q968&gt;0,"DEVOLVIDO, A RECEBER","ENCERRADO"),IF(G968="","EM LOCAÇÃO",IF(TODAY()&gt;G968,"ATRASADO",IF(G968-TODAY()&lt;=3,"DEVOLVE EM 3 DIAS","EM LOCAÇÃO")))))</f>
        <v/>
      </c>
      <c r="S968" s="16" t="n"/>
    </row>
    <row r="969">
      <c r="A969" s="16" t="n"/>
      <c r="B969" s="16" t="n"/>
      <c r="C969" s="16" t="n"/>
      <c r="D969" s="16" t="n"/>
      <c r="E969" s="16">
        <f>IF($D969="","",IFERROR(INDEX(Equipamentos!$B$6:$B$405,MATCH($D969,Equipamentos!$A$6:$A$405,0)),"Código não cadastrado"))</f>
        <v/>
      </c>
      <c r="F969" s="17" t="n"/>
      <c r="G969" s="17" t="n"/>
      <c r="H969" s="17" t="n"/>
      <c r="I969" s="18">
        <f>IF(OR(F969="",G969=""),"",G969-F969)</f>
        <v/>
      </c>
      <c r="J969" s="18">
        <f>IF(OR(F969="",G969=""),"",MAX(0,IF(H969&lt;&gt;"",H969,TODAY())-G969))</f>
        <v/>
      </c>
      <c r="K969" s="19" t="n"/>
      <c r="L969" s="19">
        <f>IF(J969="","",J969*IFERROR(INDEX(Equipamentos!$D$6:$D$405,MATCH($D969,Equipamentos!$A$6:$A$405,0)),0))</f>
        <v/>
      </c>
      <c r="M969" s="19" t="n"/>
      <c r="N969" s="16" t="n"/>
      <c r="O969" s="19" t="n"/>
      <c r="P969" s="19">
        <f>IF($A969="","",N(K969)+N(L969)+N(M969))</f>
        <v/>
      </c>
      <c r="Q969" s="19">
        <f>IF($A969="","",P969-N(O969))</f>
        <v/>
      </c>
      <c r="R969" s="16">
        <f>IF(OR($A969="",F969=""),"",IF(H969&lt;&gt;"",IF(Q969&gt;0,"DEVOLVIDO, A RECEBER","ENCERRADO"),IF(G969="","EM LOCAÇÃO",IF(TODAY()&gt;G969,"ATRASADO",IF(G969-TODAY()&lt;=3,"DEVOLVE EM 3 DIAS","EM LOCAÇÃO")))))</f>
        <v/>
      </c>
      <c r="S969" s="16" t="n"/>
    </row>
    <row r="970">
      <c r="A970" s="16" t="n"/>
      <c r="B970" s="16" t="n"/>
      <c r="C970" s="16" t="n"/>
      <c r="D970" s="16" t="n"/>
      <c r="E970" s="16">
        <f>IF($D970="","",IFERROR(INDEX(Equipamentos!$B$6:$B$405,MATCH($D970,Equipamentos!$A$6:$A$405,0)),"Código não cadastrado"))</f>
        <v/>
      </c>
      <c r="F970" s="17" t="n"/>
      <c r="G970" s="17" t="n"/>
      <c r="H970" s="17" t="n"/>
      <c r="I970" s="18">
        <f>IF(OR(F970="",G970=""),"",G970-F970)</f>
        <v/>
      </c>
      <c r="J970" s="18">
        <f>IF(OR(F970="",G970=""),"",MAX(0,IF(H970&lt;&gt;"",H970,TODAY())-G970))</f>
        <v/>
      </c>
      <c r="K970" s="19" t="n"/>
      <c r="L970" s="19">
        <f>IF(J970="","",J970*IFERROR(INDEX(Equipamentos!$D$6:$D$405,MATCH($D970,Equipamentos!$A$6:$A$405,0)),0))</f>
        <v/>
      </c>
      <c r="M970" s="19" t="n"/>
      <c r="N970" s="16" t="n"/>
      <c r="O970" s="19" t="n"/>
      <c r="P970" s="19">
        <f>IF($A970="","",N(K970)+N(L970)+N(M970))</f>
        <v/>
      </c>
      <c r="Q970" s="19">
        <f>IF($A970="","",P970-N(O970))</f>
        <v/>
      </c>
      <c r="R970" s="16">
        <f>IF(OR($A970="",F970=""),"",IF(H970&lt;&gt;"",IF(Q970&gt;0,"DEVOLVIDO, A RECEBER","ENCERRADO"),IF(G970="","EM LOCAÇÃO",IF(TODAY()&gt;G970,"ATRASADO",IF(G970-TODAY()&lt;=3,"DEVOLVE EM 3 DIAS","EM LOCAÇÃO")))))</f>
        <v/>
      </c>
      <c r="S970" s="16" t="n"/>
    </row>
    <row r="971">
      <c r="A971" s="16" t="n"/>
      <c r="B971" s="16" t="n"/>
      <c r="C971" s="16" t="n"/>
      <c r="D971" s="16" t="n"/>
      <c r="E971" s="16">
        <f>IF($D971="","",IFERROR(INDEX(Equipamentos!$B$6:$B$405,MATCH($D971,Equipamentos!$A$6:$A$405,0)),"Código não cadastrado"))</f>
        <v/>
      </c>
      <c r="F971" s="17" t="n"/>
      <c r="G971" s="17" t="n"/>
      <c r="H971" s="17" t="n"/>
      <c r="I971" s="18">
        <f>IF(OR(F971="",G971=""),"",G971-F971)</f>
        <v/>
      </c>
      <c r="J971" s="18">
        <f>IF(OR(F971="",G971=""),"",MAX(0,IF(H971&lt;&gt;"",H971,TODAY())-G971))</f>
        <v/>
      </c>
      <c r="K971" s="19" t="n"/>
      <c r="L971" s="19">
        <f>IF(J971="","",J971*IFERROR(INDEX(Equipamentos!$D$6:$D$405,MATCH($D971,Equipamentos!$A$6:$A$405,0)),0))</f>
        <v/>
      </c>
      <c r="M971" s="19" t="n"/>
      <c r="N971" s="16" t="n"/>
      <c r="O971" s="19" t="n"/>
      <c r="P971" s="19">
        <f>IF($A971="","",N(K971)+N(L971)+N(M971))</f>
        <v/>
      </c>
      <c r="Q971" s="19">
        <f>IF($A971="","",P971-N(O971))</f>
        <v/>
      </c>
      <c r="R971" s="16">
        <f>IF(OR($A971="",F971=""),"",IF(H971&lt;&gt;"",IF(Q971&gt;0,"DEVOLVIDO, A RECEBER","ENCERRADO"),IF(G971="","EM LOCAÇÃO",IF(TODAY()&gt;G971,"ATRASADO",IF(G971-TODAY()&lt;=3,"DEVOLVE EM 3 DIAS","EM LOCAÇÃO")))))</f>
        <v/>
      </c>
      <c r="S971" s="16" t="n"/>
    </row>
    <row r="972">
      <c r="A972" s="16" t="n"/>
      <c r="B972" s="16" t="n"/>
      <c r="C972" s="16" t="n"/>
      <c r="D972" s="16" t="n"/>
      <c r="E972" s="16">
        <f>IF($D972="","",IFERROR(INDEX(Equipamentos!$B$6:$B$405,MATCH($D972,Equipamentos!$A$6:$A$405,0)),"Código não cadastrado"))</f>
        <v/>
      </c>
      <c r="F972" s="17" t="n"/>
      <c r="G972" s="17" t="n"/>
      <c r="H972" s="17" t="n"/>
      <c r="I972" s="18">
        <f>IF(OR(F972="",G972=""),"",G972-F972)</f>
        <v/>
      </c>
      <c r="J972" s="18">
        <f>IF(OR(F972="",G972=""),"",MAX(0,IF(H972&lt;&gt;"",H972,TODAY())-G972))</f>
        <v/>
      </c>
      <c r="K972" s="19" t="n"/>
      <c r="L972" s="19">
        <f>IF(J972="","",J972*IFERROR(INDEX(Equipamentos!$D$6:$D$405,MATCH($D972,Equipamentos!$A$6:$A$405,0)),0))</f>
        <v/>
      </c>
      <c r="M972" s="19" t="n"/>
      <c r="N972" s="16" t="n"/>
      <c r="O972" s="19" t="n"/>
      <c r="P972" s="19">
        <f>IF($A972="","",N(K972)+N(L972)+N(M972))</f>
        <v/>
      </c>
      <c r="Q972" s="19">
        <f>IF($A972="","",P972-N(O972))</f>
        <v/>
      </c>
      <c r="R972" s="16">
        <f>IF(OR($A972="",F972=""),"",IF(H972&lt;&gt;"",IF(Q972&gt;0,"DEVOLVIDO, A RECEBER","ENCERRADO"),IF(G972="","EM LOCAÇÃO",IF(TODAY()&gt;G972,"ATRASADO",IF(G972-TODAY()&lt;=3,"DEVOLVE EM 3 DIAS","EM LOCAÇÃO")))))</f>
        <v/>
      </c>
      <c r="S972" s="16" t="n"/>
    </row>
    <row r="973">
      <c r="A973" s="16" t="n"/>
      <c r="B973" s="16" t="n"/>
      <c r="C973" s="16" t="n"/>
      <c r="D973" s="16" t="n"/>
      <c r="E973" s="16">
        <f>IF($D973="","",IFERROR(INDEX(Equipamentos!$B$6:$B$405,MATCH($D973,Equipamentos!$A$6:$A$405,0)),"Código não cadastrado"))</f>
        <v/>
      </c>
      <c r="F973" s="17" t="n"/>
      <c r="G973" s="17" t="n"/>
      <c r="H973" s="17" t="n"/>
      <c r="I973" s="18">
        <f>IF(OR(F973="",G973=""),"",G973-F973)</f>
        <v/>
      </c>
      <c r="J973" s="18">
        <f>IF(OR(F973="",G973=""),"",MAX(0,IF(H973&lt;&gt;"",H973,TODAY())-G973))</f>
        <v/>
      </c>
      <c r="K973" s="19" t="n"/>
      <c r="L973" s="19">
        <f>IF(J973="","",J973*IFERROR(INDEX(Equipamentos!$D$6:$D$405,MATCH($D973,Equipamentos!$A$6:$A$405,0)),0))</f>
        <v/>
      </c>
      <c r="M973" s="19" t="n"/>
      <c r="N973" s="16" t="n"/>
      <c r="O973" s="19" t="n"/>
      <c r="P973" s="19">
        <f>IF($A973="","",N(K973)+N(L973)+N(M973))</f>
        <v/>
      </c>
      <c r="Q973" s="19">
        <f>IF($A973="","",P973-N(O973))</f>
        <v/>
      </c>
      <c r="R973" s="16">
        <f>IF(OR($A973="",F973=""),"",IF(H973&lt;&gt;"",IF(Q973&gt;0,"DEVOLVIDO, A RECEBER","ENCERRADO"),IF(G973="","EM LOCAÇÃO",IF(TODAY()&gt;G973,"ATRASADO",IF(G973-TODAY()&lt;=3,"DEVOLVE EM 3 DIAS","EM LOCAÇÃO")))))</f>
        <v/>
      </c>
      <c r="S973" s="16" t="n"/>
    </row>
    <row r="974">
      <c r="A974" s="16" t="n"/>
      <c r="B974" s="16" t="n"/>
      <c r="C974" s="16" t="n"/>
      <c r="D974" s="16" t="n"/>
      <c r="E974" s="16">
        <f>IF($D974="","",IFERROR(INDEX(Equipamentos!$B$6:$B$405,MATCH($D974,Equipamentos!$A$6:$A$405,0)),"Código não cadastrado"))</f>
        <v/>
      </c>
      <c r="F974" s="17" t="n"/>
      <c r="G974" s="17" t="n"/>
      <c r="H974" s="17" t="n"/>
      <c r="I974" s="18">
        <f>IF(OR(F974="",G974=""),"",G974-F974)</f>
        <v/>
      </c>
      <c r="J974" s="18">
        <f>IF(OR(F974="",G974=""),"",MAX(0,IF(H974&lt;&gt;"",H974,TODAY())-G974))</f>
        <v/>
      </c>
      <c r="K974" s="19" t="n"/>
      <c r="L974" s="19">
        <f>IF(J974="","",J974*IFERROR(INDEX(Equipamentos!$D$6:$D$405,MATCH($D974,Equipamentos!$A$6:$A$405,0)),0))</f>
        <v/>
      </c>
      <c r="M974" s="19" t="n"/>
      <c r="N974" s="16" t="n"/>
      <c r="O974" s="19" t="n"/>
      <c r="P974" s="19">
        <f>IF($A974="","",N(K974)+N(L974)+N(M974))</f>
        <v/>
      </c>
      <c r="Q974" s="19">
        <f>IF($A974="","",P974-N(O974))</f>
        <v/>
      </c>
      <c r="R974" s="16">
        <f>IF(OR($A974="",F974=""),"",IF(H974&lt;&gt;"",IF(Q974&gt;0,"DEVOLVIDO, A RECEBER","ENCERRADO"),IF(G974="","EM LOCAÇÃO",IF(TODAY()&gt;G974,"ATRASADO",IF(G974-TODAY()&lt;=3,"DEVOLVE EM 3 DIAS","EM LOCAÇÃO")))))</f>
        <v/>
      </c>
      <c r="S974" s="16" t="n"/>
    </row>
    <row r="975">
      <c r="A975" s="16" t="n"/>
      <c r="B975" s="16" t="n"/>
      <c r="C975" s="16" t="n"/>
      <c r="D975" s="16" t="n"/>
      <c r="E975" s="16">
        <f>IF($D975="","",IFERROR(INDEX(Equipamentos!$B$6:$B$405,MATCH($D975,Equipamentos!$A$6:$A$405,0)),"Código não cadastrado"))</f>
        <v/>
      </c>
      <c r="F975" s="17" t="n"/>
      <c r="G975" s="17" t="n"/>
      <c r="H975" s="17" t="n"/>
      <c r="I975" s="18">
        <f>IF(OR(F975="",G975=""),"",G975-F975)</f>
        <v/>
      </c>
      <c r="J975" s="18">
        <f>IF(OR(F975="",G975=""),"",MAX(0,IF(H975&lt;&gt;"",H975,TODAY())-G975))</f>
        <v/>
      </c>
      <c r="K975" s="19" t="n"/>
      <c r="L975" s="19">
        <f>IF(J975="","",J975*IFERROR(INDEX(Equipamentos!$D$6:$D$405,MATCH($D975,Equipamentos!$A$6:$A$405,0)),0))</f>
        <v/>
      </c>
      <c r="M975" s="19" t="n"/>
      <c r="N975" s="16" t="n"/>
      <c r="O975" s="19" t="n"/>
      <c r="P975" s="19">
        <f>IF($A975="","",N(K975)+N(L975)+N(M975))</f>
        <v/>
      </c>
      <c r="Q975" s="19">
        <f>IF($A975="","",P975-N(O975))</f>
        <v/>
      </c>
      <c r="R975" s="16">
        <f>IF(OR($A975="",F975=""),"",IF(H975&lt;&gt;"",IF(Q975&gt;0,"DEVOLVIDO, A RECEBER","ENCERRADO"),IF(G975="","EM LOCAÇÃO",IF(TODAY()&gt;G975,"ATRASADO",IF(G975-TODAY()&lt;=3,"DEVOLVE EM 3 DIAS","EM LOCAÇÃO")))))</f>
        <v/>
      </c>
      <c r="S975" s="16" t="n"/>
    </row>
    <row r="976">
      <c r="A976" s="16" t="n"/>
      <c r="B976" s="16" t="n"/>
      <c r="C976" s="16" t="n"/>
      <c r="D976" s="16" t="n"/>
      <c r="E976" s="16">
        <f>IF($D976="","",IFERROR(INDEX(Equipamentos!$B$6:$B$405,MATCH($D976,Equipamentos!$A$6:$A$405,0)),"Código não cadastrado"))</f>
        <v/>
      </c>
      <c r="F976" s="17" t="n"/>
      <c r="G976" s="17" t="n"/>
      <c r="H976" s="17" t="n"/>
      <c r="I976" s="18">
        <f>IF(OR(F976="",G976=""),"",G976-F976)</f>
        <v/>
      </c>
      <c r="J976" s="18">
        <f>IF(OR(F976="",G976=""),"",MAX(0,IF(H976&lt;&gt;"",H976,TODAY())-G976))</f>
        <v/>
      </c>
      <c r="K976" s="19" t="n"/>
      <c r="L976" s="19">
        <f>IF(J976="","",J976*IFERROR(INDEX(Equipamentos!$D$6:$D$405,MATCH($D976,Equipamentos!$A$6:$A$405,0)),0))</f>
        <v/>
      </c>
      <c r="M976" s="19" t="n"/>
      <c r="N976" s="16" t="n"/>
      <c r="O976" s="19" t="n"/>
      <c r="P976" s="19">
        <f>IF($A976="","",N(K976)+N(L976)+N(M976))</f>
        <v/>
      </c>
      <c r="Q976" s="19">
        <f>IF($A976="","",P976-N(O976))</f>
        <v/>
      </c>
      <c r="R976" s="16">
        <f>IF(OR($A976="",F976=""),"",IF(H976&lt;&gt;"",IF(Q976&gt;0,"DEVOLVIDO, A RECEBER","ENCERRADO"),IF(G976="","EM LOCAÇÃO",IF(TODAY()&gt;G976,"ATRASADO",IF(G976-TODAY()&lt;=3,"DEVOLVE EM 3 DIAS","EM LOCAÇÃO")))))</f>
        <v/>
      </c>
      <c r="S976" s="16" t="n"/>
    </row>
    <row r="977">
      <c r="A977" s="16" t="n"/>
      <c r="B977" s="16" t="n"/>
      <c r="C977" s="16" t="n"/>
      <c r="D977" s="16" t="n"/>
      <c r="E977" s="16">
        <f>IF($D977="","",IFERROR(INDEX(Equipamentos!$B$6:$B$405,MATCH($D977,Equipamentos!$A$6:$A$405,0)),"Código não cadastrado"))</f>
        <v/>
      </c>
      <c r="F977" s="17" t="n"/>
      <c r="G977" s="17" t="n"/>
      <c r="H977" s="17" t="n"/>
      <c r="I977" s="18">
        <f>IF(OR(F977="",G977=""),"",G977-F977)</f>
        <v/>
      </c>
      <c r="J977" s="18">
        <f>IF(OR(F977="",G977=""),"",MAX(0,IF(H977&lt;&gt;"",H977,TODAY())-G977))</f>
        <v/>
      </c>
      <c r="K977" s="19" t="n"/>
      <c r="L977" s="19">
        <f>IF(J977="","",J977*IFERROR(INDEX(Equipamentos!$D$6:$D$405,MATCH($D977,Equipamentos!$A$6:$A$405,0)),0))</f>
        <v/>
      </c>
      <c r="M977" s="19" t="n"/>
      <c r="N977" s="16" t="n"/>
      <c r="O977" s="19" t="n"/>
      <c r="P977" s="19">
        <f>IF($A977="","",N(K977)+N(L977)+N(M977))</f>
        <v/>
      </c>
      <c r="Q977" s="19">
        <f>IF($A977="","",P977-N(O977))</f>
        <v/>
      </c>
      <c r="R977" s="16">
        <f>IF(OR($A977="",F977=""),"",IF(H977&lt;&gt;"",IF(Q977&gt;0,"DEVOLVIDO, A RECEBER","ENCERRADO"),IF(G977="","EM LOCAÇÃO",IF(TODAY()&gt;G977,"ATRASADO",IF(G977-TODAY()&lt;=3,"DEVOLVE EM 3 DIAS","EM LOCAÇÃO")))))</f>
        <v/>
      </c>
      <c r="S977" s="16" t="n"/>
    </row>
    <row r="978">
      <c r="A978" s="16" t="n"/>
      <c r="B978" s="16" t="n"/>
      <c r="C978" s="16" t="n"/>
      <c r="D978" s="16" t="n"/>
      <c r="E978" s="16">
        <f>IF($D978="","",IFERROR(INDEX(Equipamentos!$B$6:$B$405,MATCH($D978,Equipamentos!$A$6:$A$405,0)),"Código não cadastrado"))</f>
        <v/>
      </c>
      <c r="F978" s="17" t="n"/>
      <c r="G978" s="17" t="n"/>
      <c r="H978" s="17" t="n"/>
      <c r="I978" s="18">
        <f>IF(OR(F978="",G978=""),"",G978-F978)</f>
        <v/>
      </c>
      <c r="J978" s="18">
        <f>IF(OR(F978="",G978=""),"",MAX(0,IF(H978&lt;&gt;"",H978,TODAY())-G978))</f>
        <v/>
      </c>
      <c r="K978" s="19" t="n"/>
      <c r="L978" s="19">
        <f>IF(J978="","",J978*IFERROR(INDEX(Equipamentos!$D$6:$D$405,MATCH($D978,Equipamentos!$A$6:$A$405,0)),0))</f>
        <v/>
      </c>
      <c r="M978" s="19" t="n"/>
      <c r="N978" s="16" t="n"/>
      <c r="O978" s="19" t="n"/>
      <c r="P978" s="19">
        <f>IF($A978="","",N(K978)+N(L978)+N(M978))</f>
        <v/>
      </c>
      <c r="Q978" s="19">
        <f>IF($A978="","",P978-N(O978))</f>
        <v/>
      </c>
      <c r="R978" s="16">
        <f>IF(OR($A978="",F978=""),"",IF(H978&lt;&gt;"",IF(Q978&gt;0,"DEVOLVIDO, A RECEBER","ENCERRADO"),IF(G978="","EM LOCAÇÃO",IF(TODAY()&gt;G978,"ATRASADO",IF(G978-TODAY()&lt;=3,"DEVOLVE EM 3 DIAS","EM LOCAÇÃO")))))</f>
        <v/>
      </c>
      <c r="S978" s="16" t="n"/>
    </row>
    <row r="979">
      <c r="A979" s="16" t="n"/>
      <c r="B979" s="16" t="n"/>
      <c r="C979" s="16" t="n"/>
      <c r="D979" s="16" t="n"/>
      <c r="E979" s="16">
        <f>IF($D979="","",IFERROR(INDEX(Equipamentos!$B$6:$B$405,MATCH($D979,Equipamentos!$A$6:$A$405,0)),"Código não cadastrado"))</f>
        <v/>
      </c>
      <c r="F979" s="17" t="n"/>
      <c r="G979" s="17" t="n"/>
      <c r="H979" s="17" t="n"/>
      <c r="I979" s="18">
        <f>IF(OR(F979="",G979=""),"",G979-F979)</f>
        <v/>
      </c>
      <c r="J979" s="18">
        <f>IF(OR(F979="",G979=""),"",MAX(0,IF(H979&lt;&gt;"",H979,TODAY())-G979))</f>
        <v/>
      </c>
      <c r="K979" s="19" t="n"/>
      <c r="L979" s="19">
        <f>IF(J979="","",J979*IFERROR(INDEX(Equipamentos!$D$6:$D$405,MATCH($D979,Equipamentos!$A$6:$A$405,0)),0))</f>
        <v/>
      </c>
      <c r="M979" s="19" t="n"/>
      <c r="N979" s="16" t="n"/>
      <c r="O979" s="19" t="n"/>
      <c r="P979" s="19">
        <f>IF($A979="","",N(K979)+N(L979)+N(M979))</f>
        <v/>
      </c>
      <c r="Q979" s="19">
        <f>IF($A979="","",P979-N(O979))</f>
        <v/>
      </c>
      <c r="R979" s="16">
        <f>IF(OR($A979="",F979=""),"",IF(H979&lt;&gt;"",IF(Q979&gt;0,"DEVOLVIDO, A RECEBER","ENCERRADO"),IF(G979="","EM LOCAÇÃO",IF(TODAY()&gt;G979,"ATRASADO",IF(G979-TODAY()&lt;=3,"DEVOLVE EM 3 DIAS","EM LOCAÇÃO")))))</f>
        <v/>
      </c>
      <c r="S979" s="16" t="n"/>
    </row>
    <row r="980">
      <c r="A980" s="16" t="n"/>
      <c r="B980" s="16" t="n"/>
      <c r="C980" s="16" t="n"/>
      <c r="D980" s="16" t="n"/>
      <c r="E980" s="16">
        <f>IF($D980="","",IFERROR(INDEX(Equipamentos!$B$6:$B$405,MATCH($D980,Equipamentos!$A$6:$A$405,0)),"Código não cadastrado"))</f>
        <v/>
      </c>
      <c r="F980" s="17" t="n"/>
      <c r="G980" s="17" t="n"/>
      <c r="H980" s="17" t="n"/>
      <c r="I980" s="18">
        <f>IF(OR(F980="",G980=""),"",G980-F980)</f>
        <v/>
      </c>
      <c r="J980" s="18">
        <f>IF(OR(F980="",G980=""),"",MAX(0,IF(H980&lt;&gt;"",H980,TODAY())-G980))</f>
        <v/>
      </c>
      <c r="K980" s="19" t="n"/>
      <c r="L980" s="19">
        <f>IF(J980="","",J980*IFERROR(INDEX(Equipamentos!$D$6:$D$405,MATCH($D980,Equipamentos!$A$6:$A$405,0)),0))</f>
        <v/>
      </c>
      <c r="M980" s="19" t="n"/>
      <c r="N980" s="16" t="n"/>
      <c r="O980" s="19" t="n"/>
      <c r="P980" s="19">
        <f>IF($A980="","",N(K980)+N(L980)+N(M980))</f>
        <v/>
      </c>
      <c r="Q980" s="19">
        <f>IF($A980="","",P980-N(O980))</f>
        <v/>
      </c>
      <c r="R980" s="16">
        <f>IF(OR($A980="",F980=""),"",IF(H980&lt;&gt;"",IF(Q980&gt;0,"DEVOLVIDO, A RECEBER","ENCERRADO"),IF(G980="","EM LOCAÇÃO",IF(TODAY()&gt;G980,"ATRASADO",IF(G980-TODAY()&lt;=3,"DEVOLVE EM 3 DIAS","EM LOCAÇÃO")))))</f>
        <v/>
      </c>
      <c r="S980" s="16" t="n"/>
    </row>
    <row r="981">
      <c r="A981" s="16" t="n"/>
      <c r="B981" s="16" t="n"/>
      <c r="C981" s="16" t="n"/>
      <c r="D981" s="16" t="n"/>
      <c r="E981" s="16">
        <f>IF($D981="","",IFERROR(INDEX(Equipamentos!$B$6:$B$405,MATCH($D981,Equipamentos!$A$6:$A$405,0)),"Código não cadastrado"))</f>
        <v/>
      </c>
      <c r="F981" s="17" t="n"/>
      <c r="G981" s="17" t="n"/>
      <c r="H981" s="17" t="n"/>
      <c r="I981" s="18">
        <f>IF(OR(F981="",G981=""),"",G981-F981)</f>
        <v/>
      </c>
      <c r="J981" s="18">
        <f>IF(OR(F981="",G981=""),"",MAX(0,IF(H981&lt;&gt;"",H981,TODAY())-G981))</f>
        <v/>
      </c>
      <c r="K981" s="19" t="n"/>
      <c r="L981" s="19">
        <f>IF(J981="","",J981*IFERROR(INDEX(Equipamentos!$D$6:$D$405,MATCH($D981,Equipamentos!$A$6:$A$405,0)),0))</f>
        <v/>
      </c>
      <c r="M981" s="19" t="n"/>
      <c r="N981" s="16" t="n"/>
      <c r="O981" s="19" t="n"/>
      <c r="P981" s="19">
        <f>IF($A981="","",N(K981)+N(L981)+N(M981))</f>
        <v/>
      </c>
      <c r="Q981" s="19">
        <f>IF($A981="","",P981-N(O981))</f>
        <v/>
      </c>
      <c r="R981" s="16">
        <f>IF(OR($A981="",F981=""),"",IF(H981&lt;&gt;"",IF(Q981&gt;0,"DEVOLVIDO, A RECEBER","ENCERRADO"),IF(G981="","EM LOCAÇÃO",IF(TODAY()&gt;G981,"ATRASADO",IF(G981-TODAY()&lt;=3,"DEVOLVE EM 3 DIAS","EM LOCAÇÃO")))))</f>
        <v/>
      </c>
      <c r="S981" s="16" t="n"/>
    </row>
    <row r="982">
      <c r="A982" s="16" t="n"/>
      <c r="B982" s="16" t="n"/>
      <c r="C982" s="16" t="n"/>
      <c r="D982" s="16" t="n"/>
      <c r="E982" s="16">
        <f>IF($D982="","",IFERROR(INDEX(Equipamentos!$B$6:$B$405,MATCH($D982,Equipamentos!$A$6:$A$405,0)),"Código não cadastrado"))</f>
        <v/>
      </c>
      <c r="F982" s="17" t="n"/>
      <c r="G982" s="17" t="n"/>
      <c r="H982" s="17" t="n"/>
      <c r="I982" s="18">
        <f>IF(OR(F982="",G982=""),"",G982-F982)</f>
        <v/>
      </c>
      <c r="J982" s="18">
        <f>IF(OR(F982="",G982=""),"",MAX(0,IF(H982&lt;&gt;"",H982,TODAY())-G982))</f>
        <v/>
      </c>
      <c r="K982" s="19" t="n"/>
      <c r="L982" s="19">
        <f>IF(J982="","",J982*IFERROR(INDEX(Equipamentos!$D$6:$D$405,MATCH($D982,Equipamentos!$A$6:$A$405,0)),0))</f>
        <v/>
      </c>
      <c r="M982" s="19" t="n"/>
      <c r="N982" s="16" t="n"/>
      <c r="O982" s="19" t="n"/>
      <c r="P982" s="19">
        <f>IF($A982="","",N(K982)+N(L982)+N(M982))</f>
        <v/>
      </c>
      <c r="Q982" s="19">
        <f>IF($A982="","",P982-N(O982))</f>
        <v/>
      </c>
      <c r="R982" s="16">
        <f>IF(OR($A982="",F982=""),"",IF(H982&lt;&gt;"",IF(Q982&gt;0,"DEVOLVIDO, A RECEBER","ENCERRADO"),IF(G982="","EM LOCAÇÃO",IF(TODAY()&gt;G982,"ATRASADO",IF(G982-TODAY()&lt;=3,"DEVOLVE EM 3 DIAS","EM LOCAÇÃO")))))</f>
        <v/>
      </c>
      <c r="S982" s="16" t="n"/>
    </row>
    <row r="983">
      <c r="A983" s="16" t="n"/>
      <c r="B983" s="16" t="n"/>
      <c r="C983" s="16" t="n"/>
      <c r="D983" s="16" t="n"/>
      <c r="E983" s="16">
        <f>IF($D983="","",IFERROR(INDEX(Equipamentos!$B$6:$B$405,MATCH($D983,Equipamentos!$A$6:$A$405,0)),"Código não cadastrado"))</f>
        <v/>
      </c>
      <c r="F983" s="17" t="n"/>
      <c r="G983" s="17" t="n"/>
      <c r="H983" s="17" t="n"/>
      <c r="I983" s="18">
        <f>IF(OR(F983="",G983=""),"",G983-F983)</f>
        <v/>
      </c>
      <c r="J983" s="18">
        <f>IF(OR(F983="",G983=""),"",MAX(0,IF(H983&lt;&gt;"",H983,TODAY())-G983))</f>
        <v/>
      </c>
      <c r="K983" s="19" t="n"/>
      <c r="L983" s="19">
        <f>IF(J983="","",J983*IFERROR(INDEX(Equipamentos!$D$6:$D$405,MATCH($D983,Equipamentos!$A$6:$A$405,0)),0))</f>
        <v/>
      </c>
      <c r="M983" s="19" t="n"/>
      <c r="N983" s="16" t="n"/>
      <c r="O983" s="19" t="n"/>
      <c r="P983" s="19">
        <f>IF($A983="","",N(K983)+N(L983)+N(M983))</f>
        <v/>
      </c>
      <c r="Q983" s="19">
        <f>IF($A983="","",P983-N(O983))</f>
        <v/>
      </c>
      <c r="R983" s="16">
        <f>IF(OR($A983="",F983=""),"",IF(H983&lt;&gt;"",IF(Q983&gt;0,"DEVOLVIDO, A RECEBER","ENCERRADO"),IF(G983="","EM LOCAÇÃO",IF(TODAY()&gt;G983,"ATRASADO",IF(G983-TODAY()&lt;=3,"DEVOLVE EM 3 DIAS","EM LOCAÇÃO")))))</f>
        <v/>
      </c>
      <c r="S983" s="16" t="n"/>
    </row>
    <row r="984">
      <c r="A984" s="16" t="n"/>
      <c r="B984" s="16" t="n"/>
      <c r="C984" s="16" t="n"/>
      <c r="D984" s="16" t="n"/>
      <c r="E984" s="16">
        <f>IF($D984="","",IFERROR(INDEX(Equipamentos!$B$6:$B$405,MATCH($D984,Equipamentos!$A$6:$A$405,0)),"Código não cadastrado"))</f>
        <v/>
      </c>
      <c r="F984" s="17" t="n"/>
      <c r="G984" s="17" t="n"/>
      <c r="H984" s="17" t="n"/>
      <c r="I984" s="18">
        <f>IF(OR(F984="",G984=""),"",G984-F984)</f>
        <v/>
      </c>
      <c r="J984" s="18">
        <f>IF(OR(F984="",G984=""),"",MAX(0,IF(H984&lt;&gt;"",H984,TODAY())-G984))</f>
        <v/>
      </c>
      <c r="K984" s="19" t="n"/>
      <c r="L984" s="19">
        <f>IF(J984="","",J984*IFERROR(INDEX(Equipamentos!$D$6:$D$405,MATCH($D984,Equipamentos!$A$6:$A$405,0)),0))</f>
        <v/>
      </c>
      <c r="M984" s="19" t="n"/>
      <c r="N984" s="16" t="n"/>
      <c r="O984" s="19" t="n"/>
      <c r="P984" s="19">
        <f>IF($A984="","",N(K984)+N(L984)+N(M984))</f>
        <v/>
      </c>
      <c r="Q984" s="19">
        <f>IF($A984="","",P984-N(O984))</f>
        <v/>
      </c>
      <c r="R984" s="16">
        <f>IF(OR($A984="",F984=""),"",IF(H984&lt;&gt;"",IF(Q984&gt;0,"DEVOLVIDO, A RECEBER","ENCERRADO"),IF(G984="","EM LOCAÇÃO",IF(TODAY()&gt;G984,"ATRASADO",IF(G984-TODAY()&lt;=3,"DEVOLVE EM 3 DIAS","EM LOCAÇÃO")))))</f>
        <v/>
      </c>
      <c r="S984" s="16" t="n"/>
    </row>
    <row r="985">
      <c r="A985" s="16" t="n"/>
      <c r="B985" s="16" t="n"/>
      <c r="C985" s="16" t="n"/>
      <c r="D985" s="16" t="n"/>
      <c r="E985" s="16">
        <f>IF($D985="","",IFERROR(INDEX(Equipamentos!$B$6:$B$405,MATCH($D985,Equipamentos!$A$6:$A$405,0)),"Código não cadastrado"))</f>
        <v/>
      </c>
      <c r="F985" s="17" t="n"/>
      <c r="G985" s="17" t="n"/>
      <c r="H985" s="17" t="n"/>
      <c r="I985" s="18">
        <f>IF(OR(F985="",G985=""),"",G985-F985)</f>
        <v/>
      </c>
      <c r="J985" s="18">
        <f>IF(OR(F985="",G985=""),"",MAX(0,IF(H985&lt;&gt;"",H985,TODAY())-G985))</f>
        <v/>
      </c>
      <c r="K985" s="19" t="n"/>
      <c r="L985" s="19">
        <f>IF(J985="","",J985*IFERROR(INDEX(Equipamentos!$D$6:$D$405,MATCH($D985,Equipamentos!$A$6:$A$405,0)),0))</f>
        <v/>
      </c>
      <c r="M985" s="19" t="n"/>
      <c r="N985" s="16" t="n"/>
      <c r="O985" s="19" t="n"/>
      <c r="P985" s="19">
        <f>IF($A985="","",N(K985)+N(L985)+N(M985))</f>
        <v/>
      </c>
      <c r="Q985" s="19">
        <f>IF($A985="","",P985-N(O985))</f>
        <v/>
      </c>
      <c r="R985" s="16">
        <f>IF(OR($A985="",F985=""),"",IF(H985&lt;&gt;"",IF(Q985&gt;0,"DEVOLVIDO, A RECEBER","ENCERRADO"),IF(G985="","EM LOCAÇÃO",IF(TODAY()&gt;G985,"ATRASADO",IF(G985-TODAY()&lt;=3,"DEVOLVE EM 3 DIAS","EM LOCAÇÃO")))))</f>
        <v/>
      </c>
      <c r="S985" s="16" t="n"/>
    </row>
    <row r="986">
      <c r="A986" s="16" t="n"/>
      <c r="B986" s="16" t="n"/>
      <c r="C986" s="16" t="n"/>
      <c r="D986" s="16" t="n"/>
      <c r="E986" s="16">
        <f>IF($D986="","",IFERROR(INDEX(Equipamentos!$B$6:$B$405,MATCH($D986,Equipamentos!$A$6:$A$405,0)),"Código não cadastrado"))</f>
        <v/>
      </c>
      <c r="F986" s="17" t="n"/>
      <c r="G986" s="17" t="n"/>
      <c r="H986" s="17" t="n"/>
      <c r="I986" s="18">
        <f>IF(OR(F986="",G986=""),"",G986-F986)</f>
        <v/>
      </c>
      <c r="J986" s="18">
        <f>IF(OR(F986="",G986=""),"",MAX(0,IF(H986&lt;&gt;"",H986,TODAY())-G986))</f>
        <v/>
      </c>
      <c r="K986" s="19" t="n"/>
      <c r="L986" s="19">
        <f>IF(J986="","",J986*IFERROR(INDEX(Equipamentos!$D$6:$D$405,MATCH($D986,Equipamentos!$A$6:$A$405,0)),0))</f>
        <v/>
      </c>
      <c r="M986" s="19" t="n"/>
      <c r="N986" s="16" t="n"/>
      <c r="O986" s="19" t="n"/>
      <c r="P986" s="19">
        <f>IF($A986="","",N(K986)+N(L986)+N(M986))</f>
        <v/>
      </c>
      <c r="Q986" s="19">
        <f>IF($A986="","",P986-N(O986))</f>
        <v/>
      </c>
      <c r="R986" s="16">
        <f>IF(OR($A986="",F986=""),"",IF(H986&lt;&gt;"",IF(Q986&gt;0,"DEVOLVIDO, A RECEBER","ENCERRADO"),IF(G986="","EM LOCAÇÃO",IF(TODAY()&gt;G986,"ATRASADO",IF(G986-TODAY()&lt;=3,"DEVOLVE EM 3 DIAS","EM LOCAÇÃO")))))</f>
        <v/>
      </c>
      <c r="S986" s="16" t="n"/>
    </row>
    <row r="987">
      <c r="A987" s="16" t="n"/>
      <c r="B987" s="16" t="n"/>
      <c r="C987" s="16" t="n"/>
      <c r="D987" s="16" t="n"/>
      <c r="E987" s="16">
        <f>IF($D987="","",IFERROR(INDEX(Equipamentos!$B$6:$B$405,MATCH($D987,Equipamentos!$A$6:$A$405,0)),"Código não cadastrado"))</f>
        <v/>
      </c>
      <c r="F987" s="17" t="n"/>
      <c r="G987" s="17" t="n"/>
      <c r="H987" s="17" t="n"/>
      <c r="I987" s="18">
        <f>IF(OR(F987="",G987=""),"",G987-F987)</f>
        <v/>
      </c>
      <c r="J987" s="18">
        <f>IF(OR(F987="",G987=""),"",MAX(0,IF(H987&lt;&gt;"",H987,TODAY())-G987))</f>
        <v/>
      </c>
      <c r="K987" s="19" t="n"/>
      <c r="L987" s="19">
        <f>IF(J987="","",J987*IFERROR(INDEX(Equipamentos!$D$6:$D$405,MATCH($D987,Equipamentos!$A$6:$A$405,0)),0))</f>
        <v/>
      </c>
      <c r="M987" s="19" t="n"/>
      <c r="N987" s="16" t="n"/>
      <c r="O987" s="19" t="n"/>
      <c r="P987" s="19">
        <f>IF($A987="","",N(K987)+N(L987)+N(M987))</f>
        <v/>
      </c>
      <c r="Q987" s="19">
        <f>IF($A987="","",P987-N(O987))</f>
        <v/>
      </c>
      <c r="R987" s="16">
        <f>IF(OR($A987="",F987=""),"",IF(H987&lt;&gt;"",IF(Q987&gt;0,"DEVOLVIDO, A RECEBER","ENCERRADO"),IF(G987="","EM LOCAÇÃO",IF(TODAY()&gt;G987,"ATRASADO",IF(G987-TODAY()&lt;=3,"DEVOLVE EM 3 DIAS","EM LOCAÇÃO")))))</f>
        <v/>
      </c>
      <c r="S987" s="16" t="n"/>
    </row>
    <row r="988">
      <c r="A988" s="16" t="n"/>
      <c r="B988" s="16" t="n"/>
      <c r="C988" s="16" t="n"/>
      <c r="D988" s="16" t="n"/>
      <c r="E988" s="16">
        <f>IF($D988="","",IFERROR(INDEX(Equipamentos!$B$6:$B$405,MATCH($D988,Equipamentos!$A$6:$A$405,0)),"Código não cadastrado"))</f>
        <v/>
      </c>
      <c r="F988" s="17" t="n"/>
      <c r="G988" s="17" t="n"/>
      <c r="H988" s="17" t="n"/>
      <c r="I988" s="18">
        <f>IF(OR(F988="",G988=""),"",G988-F988)</f>
        <v/>
      </c>
      <c r="J988" s="18">
        <f>IF(OR(F988="",G988=""),"",MAX(0,IF(H988&lt;&gt;"",H988,TODAY())-G988))</f>
        <v/>
      </c>
      <c r="K988" s="19" t="n"/>
      <c r="L988" s="19">
        <f>IF(J988="","",J988*IFERROR(INDEX(Equipamentos!$D$6:$D$405,MATCH($D988,Equipamentos!$A$6:$A$405,0)),0))</f>
        <v/>
      </c>
      <c r="M988" s="19" t="n"/>
      <c r="N988" s="16" t="n"/>
      <c r="O988" s="19" t="n"/>
      <c r="P988" s="19">
        <f>IF($A988="","",N(K988)+N(L988)+N(M988))</f>
        <v/>
      </c>
      <c r="Q988" s="19">
        <f>IF($A988="","",P988-N(O988))</f>
        <v/>
      </c>
      <c r="R988" s="16">
        <f>IF(OR($A988="",F988=""),"",IF(H988&lt;&gt;"",IF(Q988&gt;0,"DEVOLVIDO, A RECEBER","ENCERRADO"),IF(G988="","EM LOCAÇÃO",IF(TODAY()&gt;G988,"ATRASADO",IF(G988-TODAY()&lt;=3,"DEVOLVE EM 3 DIAS","EM LOCAÇÃO")))))</f>
        <v/>
      </c>
      <c r="S988" s="16" t="n"/>
    </row>
    <row r="989">
      <c r="A989" s="16" t="n"/>
      <c r="B989" s="16" t="n"/>
      <c r="C989" s="16" t="n"/>
      <c r="D989" s="16" t="n"/>
      <c r="E989" s="16">
        <f>IF($D989="","",IFERROR(INDEX(Equipamentos!$B$6:$B$405,MATCH($D989,Equipamentos!$A$6:$A$405,0)),"Código não cadastrado"))</f>
        <v/>
      </c>
      <c r="F989" s="17" t="n"/>
      <c r="G989" s="17" t="n"/>
      <c r="H989" s="17" t="n"/>
      <c r="I989" s="18">
        <f>IF(OR(F989="",G989=""),"",G989-F989)</f>
        <v/>
      </c>
      <c r="J989" s="18">
        <f>IF(OR(F989="",G989=""),"",MAX(0,IF(H989&lt;&gt;"",H989,TODAY())-G989))</f>
        <v/>
      </c>
      <c r="K989" s="19" t="n"/>
      <c r="L989" s="19">
        <f>IF(J989="","",J989*IFERROR(INDEX(Equipamentos!$D$6:$D$405,MATCH($D989,Equipamentos!$A$6:$A$405,0)),0))</f>
        <v/>
      </c>
      <c r="M989" s="19" t="n"/>
      <c r="N989" s="16" t="n"/>
      <c r="O989" s="19" t="n"/>
      <c r="P989" s="19">
        <f>IF($A989="","",N(K989)+N(L989)+N(M989))</f>
        <v/>
      </c>
      <c r="Q989" s="19">
        <f>IF($A989="","",P989-N(O989))</f>
        <v/>
      </c>
      <c r="R989" s="16">
        <f>IF(OR($A989="",F989=""),"",IF(H989&lt;&gt;"",IF(Q989&gt;0,"DEVOLVIDO, A RECEBER","ENCERRADO"),IF(G989="","EM LOCAÇÃO",IF(TODAY()&gt;G989,"ATRASADO",IF(G989-TODAY()&lt;=3,"DEVOLVE EM 3 DIAS","EM LOCAÇÃO")))))</f>
        <v/>
      </c>
      <c r="S989" s="16" t="n"/>
    </row>
    <row r="990">
      <c r="A990" s="16" t="n"/>
      <c r="B990" s="16" t="n"/>
      <c r="C990" s="16" t="n"/>
      <c r="D990" s="16" t="n"/>
      <c r="E990" s="16">
        <f>IF($D990="","",IFERROR(INDEX(Equipamentos!$B$6:$B$405,MATCH($D990,Equipamentos!$A$6:$A$405,0)),"Código não cadastrado"))</f>
        <v/>
      </c>
      <c r="F990" s="17" t="n"/>
      <c r="G990" s="17" t="n"/>
      <c r="H990" s="17" t="n"/>
      <c r="I990" s="18">
        <f>IF(OR(F990="",G990=""),"",G990-F990)</f>
        <v/>
      </c>
      <c r="J990" s="18">
        <f>IF(OR(F990="",G990=""),"",MAX(0,IF(H990&lt;&gt;"",H990,TODAY())-G990))</f>
        <v/>
      </c>
      <c r="K990" s="19" t="n"/>
      <c r="L990" s="19">
        <f>IF(J990="","",J990*IFERROR(INDEX(Equipamentos!$D$6:$D$405,MATCH($D990,Equipamentos!$A$6:$A$405,0)),0))</f>
        <v/>
      </c>
      <c r="M990" s="19" t="n"/>
      <c r="N990" s="16" t="n"/>
      <c r="O990" s="19" t="n"/>
      <c r="P990" s="19">
        <f>IF($A990="","",N(K990)+N(L990)+N(M990))</f>
        <v/>
      </c>
      <c r="Q990" s="19">
        <f>IF($A990="","",P990-N(O990))</f>
        <v/>
      </c>
      <c r="R990" s="16">
        <f>IF(OR($A990="",F990=""),"",IF(H990&lt;&gt;"",IF(Q990&gt;0,"DEVOLVIDO, A RECEBER","ENCERRADO"),IF(G990="","EM LOCAÇÃO",IF(TODAY()&gt;G990,"ATRASADO",IF(G990-TODAY()&lt;=3,"DEVOLVE EM 3 DIAS","EM LOCAÇÃO")))))</f>
        <v/>
      </c>
      <c r="S990" s="16" t="n"/>
    </row>
    <row r="991">
      <c r="A991" s="16" t="n"/>
      <c r="B991" s="16" t="n"/>
      <c r="C991" s="16" t="n"/>
      <c r="D991" s="16" t="n"/>
      <c r="E991" s="16">
        <f>IF($D991="","",IFERROR(INDEX(Equipamentos!$B$6:$B$405,MATCH($D991,Equipamentos!$A$6:$A$405,0)),"Código não cadastrado"))</f>
        <v/>
      </c>
      <c r="F991" s="17" t="n"/>
      <c r="G991" s="17" t="n"/>
      <c r="H991" s="17" t="n"/>
      <c r="I991" s="18">
        <f>IF(OR(F991="",G991=""),"",G991-F991)</f>
        <v/>
      </c>
      <c r="J991" s="18">
        <f>IF(OR(F991="",G991=""),"",MAX(0,IF(H991&lt;&gt;"",H991,TODAY())-G991))</f>
        <v/>
      </c>
      <c r="K991" s="19" t="n"/>
      <c r="L991" s="19">
        <f>IF(J991="","",J991*IFERROR(INDEX(Equipamentos!$D$6:$D$405,MATCH($D991,Equipamentos!$A$6:$A$405,0)),0))</f>
        <v/>
      </c>
      <c r="M991" s="19" t="n"/>
      <c r="N991" s="16" t="n"/>
      <c r="O991" s="19" t="n"/>
      <c r="P991" s="19">
        <f>IF($A991="","",N(K991)+N(L991)+N(M991))</f>
        <v/>
      </c>
      <c r="Q991" s="19">
        <f>IF($A991="","",P991-N(O991))</f>
        <v/>
      </c>
      <c r="R991" s="16">
        <f>IF(OR($A991="",F991=""),"",IF(H991&lt;&gt;"",IF(Q991&gt;0,"DEVOLVIDO, A RECEBER","ENCERRADO"),IF(G991="","EM LOCAÇÃO",IF(TODAY()&gt;G991,"ATRASADO",IF(G991-TODAY()&lt;=3,"DEVOLVE EM 3 DIAS","EM LOCAÇÃO")))))</f>
        <v/>
      </c>
      <c r="S991" s="16" t="n"/>
    </row>
    <row r="992">
      <c r="A992" s="16" t="n"/>
      <c r="B992" s="16" t="n"/>
      <c r="C992" s="16" t="n"/>
      <c r="D992" s="16" t="n"/>
      <c r="E992" s="16">
        <f>IF($D992="","",IFERROR(INDEX(Equipamentos!$B$6:$B$405,MATCH($D992,Equipamentos!$A$6:$A$405,0)),"Código não cadastrado"))</f>
        <v/>
      </c>
      <c r="F992" s="17" t="n"/>
      <c r="G992" s="17" t="n"/>
      <c r="H992" s="17" t="n"/>
      <c r="I992" s="18">
        <f>IF(OR(F992="",G992=""),"",G992-F992)</f>
        <v/>
      </c>
      <c r="J992" s="18">
        <f>IF(OR(F992="",G992=""),"",MAX(0,IF(H992&lt;&gt;"",H992,TODAY())-G992))</f>
        <v/>
      </c>
      <c r="K992" s="19" t="n"/>
      <c r="L992" s="19">
        <f>IF(J992="","",J992*IFERROR(INDEX(Equipamentos!$D$6:$D$405,MATCH($D992,Equipamentos!$A$6:$A$405,0)),0))</f>
        <v/>
      </c>
      <c r="M992" s="19" t="n"/>
      <c r="N992" s="16" t="n"/>
      <c r="O992" s="19" t="n"/>
      <c r="P992" s="19">
        <f>IF($A992="","",N(K992)+N(L992)+N(M992))</f>
        <v/>
      </c>
      <c r="Q992" s="19">
        <f>IF($A992="","",P992-N(O992))</f>
        <v/>
      </c>
      <c r="R992" s="16">
        <f>IF(OR($A992="",F992=""),"",IF(H992&lt;&gt;"",IF(Q992&gt;0,"DEVOLVIDO, A RECEBER","ENCERRADO"),IF(G992="","EM LOCAÇÃO",IF(TODAY()&gt;G992,"ATRASADO",IF(G992-TODAY()&lt;=3,"DEVOLVE EM 3 DIAS","EM LOCAÇÃO")))))</f>
        <v/>
      </c>
      <c r="S992" s="16" t="n"/>
    </row>
    <row r="993">
      <c r="A993" s="16" t="n"/>
      <c r="B993" s="16" t="n"/>
      <c r="C993" s="16" t="n"/>
      <c r="D993" s="16" t="n"/>
      <c r="E993" s="16">
        <f>IF($D993="","",IFERROR(INDEX(Equipamentos!$B$6:$B$405,MATCH($D993,Equipamentos!$A$6:$A$405,0)),"Código não cadastrado"))</f>
        <v/>
      </c>
      <c r="F993" s="17" t="n"/>
      <c r="G993" s="17" t="n"/>
      <c r="H993" s="17" t="n"/>
      <c r="I993" s="18">
        <f>IF(OR(F993="",G993=""),"",G993-F993)</f>
        <v/>
      </c>
      <c r="J993" s="18">
        <f>IF(OR(F993="",G993=""),"",MAX(0,IF(H993&lt;&gt;"",H993,TODAY())-G993))</f>
        <v/>
      </c>
      <c r="K993" s="19" t="n"/>
      <c r="L993" s="19">
        <f>IF(J993="","",J993*IFERROR(INDEX(Equipamentos!$D$6:$D$405,MATCH($D993,Equipamentos!$A$6:$A$405,0)),0))</f>
        <v/>
      </c>
      <c r="M993" s="19" t="n"/>
      <c r="N993" s="16" t="n"/>
      <c r="O993" s="19" t="n"/>
      <c r="P993" s="19">
        <f>IF($A993="","",N(K993)+N(L993)+N(M993))</f>
        <v/>
      </c>
      <c r="Q993" s="19">
        <f>IF($A993="","",P993-N(O993))</f>
        <v/>
      </c>
      <c r="R993" s="16">
        <f>IF(OR($A993="",F993=""),"",IF(H993&lt;&gt;"",IF(Q993&gt;0,"DEVOLVIDO, A RECEBER","ENCERRADO"),IF(G993="","EM LOCAÇÃO",IF(TODAY()&gt;G993,"ATRASADO",IF(G993-TODAY()&lt;=3,"DEVOLVE EM 3 DIAS","EM LOCAÇÃO")))))</f>
        <v/>
      </c>
      <c r="S993" s="16" t="n"/>
    </row>
    <row r="994">
      <c r="A994" s="16" t="n"/>
      <c r="B994" s="16" t="n"/>
      <c r="C994" s="16" t="n"/>
      <c r="D994" s="16" t="n"/>
      <c r="E994" s="16">
        <f>IF($D994="","",IFERROR(INDEX(Equipamentos!$B$6:$B$405,MATCH($D994,Equipamentos!$A$6:$A$405,0)),"Código não cadastrado"))</f>
        <v/>
      </c>
      <c r="F994" s="17" t="n"/>
      <c r="G994" s="17" t="n"/>
      <c r="H994" s="17" t="n"/>
      <c r="I994" s="18">
        <f>IF(OR(F994="",G994=""),"",G994-F994)</f>
        <v/>
      </c>
      <c r="J994" s="18">
        <f>IF(OR(F994="",G994=""),"",MAX(0,IF(H994&lt;&gt;"",H994,TODAY())-G994))</f>
        <v/>
      </c>
      <c r="K994" s="19" t="n"/>
      <c r="L994" s="19">
        <f>IF(J994="","",J994*IFERROR(INDEX(Equipamentos!$D$6:$D$405,MATCH($D994,Equipamentos!$A$6:$A$405,0)),0))</f>
        <v/>
      </c>
      <c r="M994" s="19" t="n"/>
      <c r="N994" s="16" t="n"/>
      <c r="O994" s="19" t="n"/>
      <c r="P994" s="19">
        <f>IF($A994="","",N(K994)+N(L994)+N(M994))</f>
        <v/>
      </c>
      <c r="Q994" s="19">
        <f>IF($A994="","",P994-N(O994))</f>
        <v/>
      </c>
      <c r="R994" s="16">
        <f>IF(OR($A994="",F994=""),"",IF(H994&lt;&gt;"",IF(Q994&gt;0,"DEVOLVIDO, A RECEBER","ENCERRADO"),IF(G994="","EM LOCAÇÃO",IF(TODAY()&gt;G994,"ATRASADO",IF(G994-TODAY()&lt;=3,"DEVOLVE EM 3 DIAS","EM LOCAÇÃO")))))</f>
        <v/>
      </c>
      <c r="S994" s="16" t="n"/>
    </row>
    <row r="995">
      <c r="A995" s="16" t="n"/>
      <c r="B995" s="16" t="n"/>
      <c r="C995" s="16" t="n"/>
      <c r="D995" s="16" t="n"/>
      <c r="E995" s="16">
        <f>IF($D995="","",IFERROR(INDEX(Equipamentos!$B$6:$B$405,MATCH($D995,Equipamentos!$A$6:$A$405,0)),"Código não cadastrado"))</f>
        <v/>
      </c>
      <c r="F995" s="17" t="n"/>
      <c r="G995" s="17" t="n"/>
      <c r="H995" s="17" t="n"/>
      <c r="I995" s="18">
        <f>IF(OR(F995="",G995=""),"",G995-F995)</f>
        <v/>
      </c>
      <c r="J995" s="18">
        <f>IF(OR(F995="",G995=""),"",MAX(0,IF(H995&lt;&gt;"",H995,TODAY())-G995))</f>
        <v/>
      </c>
      <c r="K995" s="19" t="n"/>
      <c r="L995" s="19">
        <f>IF(J995="","",J995*IFERROR(INDEX(Equipamentos!$D$6:$D$405,MATCH($D995,Equipamentos!$A$6:$A$405,0)),0))</f>
        <v/>
      </c>
      <c r="M995" s="19" t="n"/>
      <c r="N995" s="16" t="n"/>
      <c r="O995" s="19" t="n"/>
      <c r="P995" s="19">
        <f>IF($A995="","",N(K995)+N(L995)+N(M995))</f>
        <v/>
      </c>
      <c r="Q995" s="19">
        <f>IF($A995="","",P995-N(O995))</f>
        <v/>
      </c>
      <c r="R995" s="16">
        <f>IF(OR($A995="",F995=""),"",IF(H995&lt;&gt;"",IF(Q995&gt;0,"DEVOLVIDO, A RECEBER","ENCERRADO"),IF(G995="","EM LOCAÇÃO",IF(TODAY()&gt;G995,"ATRASADO",IF(G995-TODAY()&lt;=3,"DEVOLVE EM 3 DIAS","EM LOCAÇÃO")))))</f>
        <v/>
      </c>
      <c r="S995" s="16" t="n"/>
    </row>
    <row r="996">
      <c r="A996" s="16" t="n"/>
      <c r="B996" s="16" t="n"/>
      <c r="C996" s="16" t="n"/>
      <c r="D996" s="16" t="n"/>
      <c r="E996" s="16">
        <f>IF($D996="","",IFERROR(INDEX(Equipamentos!$B$6:$B$405,MATCH($D996,Equipamentos!$A$6:$A$405,0)),"Código não cadastrado"))</f>
        <v/>
      </c>
      <c r="F996" s="17" t="n"/>
      <c r="G996" s="17" t="n"/>
      <c r="H996" s="17" t="n"/>
      <c r="I996" s="18">
        <f>IF(OR(F996="",G996=""),"",G996-F996)</f>
        <v/>
      </c>
      <c r="J996" s="18">
        <f>IF(OR(F996="",G996=""),"",MAX(0,IF(H996&lt;&gt;"",H996,TODAY())-G996))</f>
        <v/>
      </c>
      <c r="K996" s="19" t="n"/>
      <c r="L996" s="19">
        <f>IF(J996="","",J996*IFERROR(INDEX(Equipamentos!$D$6:$D$405,MATCH($D996,Equipamentos!$A$6:$A$405,0)),0))</f>
        <v/>
      </c>
      <c r="M996" s="19" t="n"/>
      <c r="N996" s="16" t="n"/>
      <c r="O996" s="19" t="n"/>
      <c r="P996" s="19">
        <f>IF($A996="","",N(K996)+N(L996)+N(M996))</f>
        <v/>
      </c>
      <c r="Q996" s="19">
        <f>IF($A996="","",P996-N(O996))</f>
        <v/>
      </c>
      <c r="R996" s="16">
        <f>IF(OR($A996="",F996=""),"",IF(H996&lt;&gt;"",IF(Q996&gt;0,"DEVOLVIDO, A RECEBER","ENCERRADO"),IF(G996="","EM LOCAÇÃO",IF(TODAY()&gt;G996,"ATRASADO",IF(G996-TODAY()&lt;=3,"DEVOLVE EM 3 DIAS","EM LOCAÇÃO")))))</f>
        <v/>
      </c>
      <c r="S996" s="16" t="n"/>
    </row>
    <row r="997">
      <c r="A997" s="16" t="n"/>
      <c r="B997" s="16" t="n"/>
      <c r="C997" s="16" t="n"/>
      <c r="D997" s="16" t="n"/>
      <c r="E997" s="16">
        <f>IF($D997="","",IFERROR(INDEX(Equipamentos!$B$6:$B$405,MATCH($D997,Equipamentos!$A$6:$A$405,0)),"Código não cadastrado"))</f>
        <v/>
      </c>
      <c r="F997" s="17" t="n"/>
      <c r="G997" s="17" t="n"/>
      <c r="H997" s="17" t="n"/>
      <c r="I997" s="18">
        <f>IF(OR(F997="",G997=""),"",G997-F997)</f>
        <v/>
      </c>
      <c r="J997" s="18">
        <f>IF(OR(F997="",G997=""),"",MAX(0,IF(H997&lt;&gt;"",H997,TODAY())-G997))</f>
        <v/>
      </c>
      <c r="K997" s="19" t="n"/>
      <c r="L997" s="19">
        <f>IF(J997="","",J997*IFERROR(INDEX(Equipamentos!$D$6:$D$405,MATCH($D997,Equipamentos!$A$6:$A$405,0)),0))</f>
        <v/>
      </c>
      <c r="M997" s="19" t="n"/>
      <c r="N997" s="16" t="n"/>
      <c r="O997" s="19" t="n"/>
      <c r="P997" s="19">
        <f>IF($A997="","",N(K997)+N(L997)+N(M997))</f>
        <v/>
      </c>
      <c r="Q997" s="19">
        <f>IF($A997="","",P997-N(O997))</f>
        <v/>
      </c>
      <c r="R997" s="16">
        <f>IF(OR($A997="",F997=""),"",IF(H997&lt;&gt;"",IF(Q997&gt;0,"DEVOLVIDO, A RECEBER","ENCERRADO"),IF(G997="","EM LOCAÇÃO",IF(TODAY()&gt;G997,"ATRASADO",IF(G997-TODAY()&lt;=3,"DEVOLVE EM 3 DIAS","EM LOCAÇÃO")))))</f>
        <v/>
      </c>
      <c r="S997" s="16" t="n"/>
    </row>
    <row r="998">
      <c r="A998" s="16" t="n"/>
      <c r="B998" s="16" t="n"/>
      <c r="C998" s="16" t="n"/>
      <c r="D998" s="16" t="n"/>
      <c r="E998" s="16">
        <f>IF($D998="","",IFERROR(INDEX(Equipamentos!$B$6:$B$405,MATCH($D998,Equipamentos!$A$6:$A$405,0)),"Código não cadastrado"))</f>
        <v/>
      </c>
      <c r="F998" s="17" t="n"/>
      <c r="G998" s="17" t="n"/>
      <c r="H998" s="17" t="n"/>
      <c r="I998" s="18">
        <f>IF(OR(F998="",G998=""),"",G998-F998)</f>
        <v/>
      </c>
      <c r="J998" s="18">
        <f>IF(OR(F998="",G998=""),"",MAX(0,IF(H998&lt;&gt;"",H998,TODAY())-G998))</f>
        <v/>
      </c>
      <c r="K998" s="19" t="n"/>
      <c r="L998" s="19">
        <f>IF(J998="","",J998*IFERROR(INDEX(Equipamentos!$D$6:$D$405,MATCH($D998,Equipamentos!$A$6:$A$405,0)),0))</f>
        <v/>
      </c>
      <c r="M998" s="19" t="n"/>
      <c r="N998" s="16" t="n"/>
      <c r="O998" s="19" t="n"/>
      <c r="P998" s="19">
        <f>IF($A998="","",N(K998)+N(L998)+N(M998))</f>
        <v/>
      </c>
      <c r="Q998" s="19">
        <f>IF($A998="","",P998-N(O998))</f>
        <v/>
      </c>
      <c r="R998" s="16">
        <f>IF(OR($A998="",F998=""),"",IF(H998&lt;&gt;"",IF(Q998&gt;0,"DEVOLVIDO, A RECEBER","ENCERRADO"),IF(G998="","EM LOCAÇÃO",IF(TODAY()&gt;G998,"ATRASADO",IF(G998-TODAY()&lt;=3,"DEVOLVE EM 3 DIAS","EM LOCAÇÃO")))))</f>
        <v/>
      </c>
      <c r="S998" s="16" t="n"/>
    </row>
    <row r="999">
      <c r="A999" s="16" t="n"/>
      <c r="B999" s="16" t="n"/>
      <c r="C999" s="16" t="n"/>
      <c r="D999" s="16" t="n"/>
      <c r="E999" s="16">
        <f>IF($D999="","",IFERROR(INDEX(Equipamentos!$B$6:$B$405,MATCH($D999,Equipamentos!$A$6:$A$405,0)),"Código não cadastrado"))</f>
        <v/>
      </c>
      <c r="F999" s="17" t="n"/>
      <c r="G999" s="17" t="n"/>
      <c r="H999" s="17" t="n"/>
      <c r="I999" s="18">
        <f>IF(OR(F999="",G999=""),"",G999-F999)</f>
        <v/>
      </c>
      <c r="J999" s="18">
        <f>IF(OR(F999="",G999=""),"",MAX(0,IF(H999&lt;&gt;"",H999,TODAY())-G999))</f>
        <v/>
      </c>
      <c r="K999" s="19" t="n"/>
      <c r="L999" s="19">
        <f>IF(J999="","",J999*IFERROR(INDEX(Equipamentos!$D$6:$D$405,MATCH($D999,Equipamentos!$A$6:$A$405,0)),0))</f>
        <v/>
      </c>
      <c r="M999" s="19" t="n"/>
      <c r="N999" s="16" t="n"/>
      <c r="O999" s="19" t="n"/>
      <c r="P999" s="19">
        <f>IF($A999="","",N(K999)+N(L999)+N(M999))</f>
        <v/>
      </c>
      <c r="Q999" s="19">
        <f>IF($A999="","",P999-N(O999))</f>
        <v/>
      </c>
      <c r="R999" s="16">
        <f>IF(OR($A999="",F999=""),"",IF(H999&lt;&gt;"",IF(Q999&gt;0,"DEVOLVIDO, A RECEBER","ENCERRADO"),IF(G999="","EM LOCAÇÃO",IF(TODAY()&gt;G999,"ATRASADO",IF(G999-TODAY()&lt;=3,"DEVOLVE EM 3 DIAS","EM LOCAÇÃO")))))</f>
        <v/>
      </c>
      <c r="S999" s="16" t="n"/>
    </row>
    <row r="1000">
      <c r="A1000" s="16" t="n"/>
      <c r="B1000" s="16" t="n"/>
      <c r="C1000" s="16" t="n"/>
      <c r="D1000" s="16" t="n"/>
      <c r="E1000" s="16">
        <f>IF($D1000="","",IFERROR(INDEX(Equipamentos!$B$6:$B$405,MATCH($D1000,Equipamentos!$A$6:$A$405,0)),"Código não cadastrado"))</f>
        <v/>
      </c>
      <c r="F1000" s="17" t="n"/>
      <c r="G1000" s="17" t="n"/>
      <c r="H1000" s="17" t="n"/>
      <c r="I1000" s="18">
        <f>IF(OR(F1000="",G1000=""),"",G1000-F1000)</f>
        <v/>
      </c>
      <c r="J1000" s="18">
        <f>IF(OR(F1000="",G1000=""),"",MAX(0,IF(H1000&lt;&gt;"",H1000,TODAY())-G1000))</f>
        <v/>
      </c>
      <c r="K1000" s="19" t="n"/>
      <c r="L1000" s="19">
        <f>IF(J1000="","",J1000*IFERROR(INDEX(Equipamentos!$D$6:$D$405,MATCH($D1000,Equipamentos!$A$6:$A$405,0)),0))</f>
        <v/>
      </c>
      <c r="M1000" s="19" t="n"/>
      <c r="N1000" s="16" t="n"/>
      <c r="O1000" s="19" t="n"/>
      <c r="P1000" s="19">
        <f>IF($A1000="","",N(K1000)+N(L1000)+N(M1000))</f>
        <v/>
      </c>
      <c r="Q1000" s="19">
        <f>IF($A1000="","",P1000-N(O1000))</f>
        <v/>
      </c>
      <c r="R1000" s="16">
        <f>IF(OR($A1000="",F1000=""),"",IF(H1000&lt;&gt;"",IF(Q1000&gt;0,"DEVOLVIDO, A RECEBER","ENCERRADO"),IF(G1000="","EM LOCAÇÃO",IF(TODAY()&gt;G1000,"ATRASADO",IF(G1000-TODAY()&lt;=3,"DEVOLVE EM 3 DIAS","EM LOCAÇÃO")))))</f>
        <v/>
      </c>
      <c r="S1000" s="16" t="n"/>
    </row>
    <row r="1001">
      <c r="A1001" s="16" t="n"/>
      <c r="B1001" s="16" t="n"/>
      <c r="C1001" s="16" t="n"/>
      <c r="D1001" s="16" t="n"/>
      <c r="E1001" s="16">
        <f>IF($D1001="","",IFERROR(INDEX(Equipamentos!$B$6:$B$405,MATCH($D1001,Equipamentos!$A$6:$A$405,0)),"Código não cadastrado"))</f>
        <v/>
      </c>
      <c r="F1001" s="17" t="n"/>
      <c r="G1001" s="17" t="n"/>
      <c r="H1001" s="17" t="n"/>
      <c r="I1001" s="18">
        <f>IF(OR(F1001="",G1001=""),"",G1001-F1001)</f>
        <v/>
      </c>
      <c r="J1001" s="18">
        <f>IF(OR(F1001="",G1001=""),"",MAX(0,IF(H1001&lt;&gt;"",H1001,TODAY())-G1001))</f>
        <v/>
      </c>
      <c r="K1001" s="19" t="n"/>
      <c r="L1001" s="19">
        <f>IF(J1001="","",J1001*IFERROR(INDEX(Equipamentos!$D$6:$D$405,MATCH($D1001,Equipamentos!$A$6:$A$405,0)),0))</f>
        <v/>
      </c>
      <c r="M1001" s="19" t="n"/>
      <c r="N1001" s="16" t="n"/>
      <c r="O1001" s="19" t="n"/>
      <c r="P1001" s="19">
        <f>IF($A1001="","",N(K1001)+N(L1001)+N(M1001))</f>
        <v/>
      </c>
      <c r="Q1001" s="19">
        <f>IF($A1001="","",P1001-N(O1001))</f>
        <v/>
      </c>
      <c r="R1001" s="16">
        <f>IF(OR($A1001="",F1001=""),"",IF(H1001&lt;&gt;"",IF(Q1001&gt;0,"DEVOLVIDO, A RECEBER","ENCERRADO"),IF(G1001="","EM LOCAÇÃO",IF(TODAY()&gt;G1001,"ATRASADO",IF(G1001-TODAY()&lt;=3,"DEVOLVE EM 3 DIAS","EM LOCAÇÃO")))))</f>
        <v/>
      </c>
      <c r="S1001" s="16" t="n"/>
    </row>
    <row r="1002">
      <c r="A1002" s="16" t="n"/>
      <c r="B1002" s="16" t="n"/>
      <c r="C1002" s="16" t="n"/>
      <c r="D1002" s="16" t="n"/>
      <c r="E1002" s="16">
        <f>IF($D1002="","",IFERROR(INDEX(Equipamentos!$B$6:$B$405,MATCH($D1002,Equipamentos!$A$6:$A$405,0)),"Código não cadastrado"))</f>
        <v/>
      </c>
      <c r="F1002" s="17" t="n"/>
      <c r="G1002" s="17" t="n"/>
      <c r="H1002" s="17" t="n"/>
      <c r="I1002" s="18">
        <f>IF(OR(F1002="",G1002=""),"",G1002-F1002)</f>
        <v/>
      </c>
      <c r="J1002" s="18">
        <f>IF(OR(F1002="",G1002=""),"",MAX(0,IF(H1002&lt;&gt;"",H1002,TODAY())-G1002))</f>
        <v/>
      </c>
      <c r="K1002" s="19" t="n"/>
      <c r="L1002" s="19">
        <f>IF(J1002="","",J1002*IFERROR(INDEX(Equipamentos!$D$6:$D$405,MATCH($D1002,Equipamentos!$A$6:$A$405,0)),0))</f>
        <v/>
      </c>
      <c r="M1002" s="19" t="n"/>
      <c r="N1002" s="16" t="n"/>
      <c r="O1002" s="19" t="n"/>
      <c r="P1002" s="19">
        <f>IF($A1002="","",N(K1002)+N(L1002)+N(M1002))</f>
        <v/>
      </c>
      <c r="Q1002" s="19">
        <f>IF($A1002="","",P1002-N(O1002))</f>
        <v/>
      </c>
      <c r="R1002" s="16">
        <f>IF(OR($A1002="",F1002=""),"",IF(H1002&lt;&gt;"",IF(Q1002&gt;0,"DEVOLVIDO, A RECEBER","ENCERRADO"),IF(G1002="","EM LOCAÇÃO",IF(TODAY()&gt;G1002,"ATRASADO",IF(G1002-TODAY()&lt;=3,"DEVOLVE EM 3 DIAS","EM LOCAÇÃO")))))</f>
        <v/>
      </c>
      <c r="S1002" s="16" t="n"/>
    </row>
    <row r="1003">
      <c r="A1003" s="16" t="n"/>
      <c r="B1003" s="16" t="n"/>
      <c r="C1003" s="16" t="n"/>
      <c r="D1003" s="16" t="n"/>
      <c r="E1003" s="16">
        <f>IF($D1003="","",IFERROR(INDEX(Equipamentos!$B$6:$B$405,MATCH($D1003,Equipamentos!$A$6:$A$405,0)),"Código não cadastrado"))</f>
        <v/>
      </c>
      <c r="F1003" s="17" t="n"/>
      <c r="G1003" s="17" t="n"/>
      <c r="H1003" s="17" t="n"/>
      <c r="I1003" s="18">
        <f>IF(OR(F1003="",G1003=""),"",G1003-F1003)</f>
        <v/>
      </c>
      <c r="J1003" s="18">
        <f>IF(OR(F1003="",G1003=""),"",MAX(0,IF(H1003&lt;&gt;"",H1003,TODAY())-G1003))</f>
        <v/>
      </c>
      <c r="K1003" s="19" t="n"/>
      <c r="L1003" s="19">
        <f>IF(J1003="","",J1003*IFERROR(INDEX(Equipamentos!$D$6:$D$405,MATCH($D1003,Equipamentos!$A$6:$A$405,0)),0))</f>
        <v/>
      </c>
      <c r="M1003" s="19" t="n"/>
      <c r="N1003" s="16" t="n"/>
      <c r="O1003" s="19" t="n"/>
      <c r="P1003" s="19">
        <f>IF($A1003="","",N(K1003)+N(L1003)+N(M1003))</f>
        <v/>
      </c>
      <c r="Q1003" s="19">
        <f>IF($A1003="","",P1003-N(O1003))</f>
        <v/>
      </c>
      <c r="R1003" s="16">
        <f>IF(OR($A1003="",F1003=""),"",IF(H1003&lt;&gt;"",IF(Q1003&gt;0,"DEVOLVIDO, A RECEBER","ENCERRADO"),IF(G1003="","EM LOCAÇÃO",IF(TODAY()&gt;G1003,"ATRASADO",IF(G1003-TODAY()&lt;=3,"DEVOLVE EM 3 DIAS","EM LOCAÇÃO")))))</f>
        <v/>
      </c>
      <c r="S1003" s="16" t="n"/>
    </row>
    <row r="1004">
      <c r="A1004" s="16" t="n"/>
      <c r="B1004" s="16" t="n"/>
      <c r="C1004" s="16" t="n"/>
      <c r="D1004" s="16" t="n"/>
      <c r="E1004" s="16">
        <f>IF($D1004="","",IFERROR(INDEX(Equipamentos!$B$6:$B$405,MATCH($D1004,Equipamentos!$A$6:$A$405,0)),"Código não cadastrado"))</f>
        <v/>
      </c>
      <c r="F1004" s="17" t="n"/>
      <c r="G1004" s="17" t="n"/>
      <c r="H1004" s="17" t="n"/>
      <c r="I1004" s="18">
        <f>IF(OR(F1004="",G1004=""),"",G1004-F1004)</f>
        <v/>
      </c>
      <c r="J1004" s="18">
        <f>IF(OR(F1004="",G1004=""),"",MAX(0,IF(H1004&lt;&gt;"",H1004,TODAY())-G1004))</f>
        <v/>
      </c>
      <c r="K1004" s="19" t="n"/>
      <c r="L1004" s="19">
        <f>IF(J1004="","",J1004*IFERROR(INDEX(Equipamentos!$D$6:$D$405,MATCH($D1004,Equipamentos!$A$6:$A$405,0)),0))</f>
        <v/>
      </c>
      <c r="M1004" s="19" t="n"/>
      <c r="N1004" s="16" t="n"/>
      <c r="O1004" s="19" t="n"/>
      <c r="P1004" s="19">
        <f>IF($A1004="","",N(K1004)+N(L1004)+N(M1004))</f>
        <v/>
      </c>
      <c r="Q1004" s="19">
        <f>IF($A1004="","",P1004-N(O1004))</f>
        <v/>
      </c>
      <c r="R1004" s="16">
        <f>IF(OR($A1004="",F1004=""),"",IF(H1004&lt;&gt;"",IF(Q1004&gt;0,"DEVOLVIDO, A RECEBER","ENCERRADO"),IF(G1004="","EM LOCAÇÃO",IF(TODAY()&gt;G1004,"ATRASADO",IF(G1004-TODAY()&lt;=3,"DEVOLVE EM 3 DIAS","EM LOCAÇÃO")))))</f>
        <v/>
      </c>
      <c r="S1004" s="16" t="n"/>
    </row>
    <row r="1005">
      <c r="A1005" s="16" t="n"/>
      <c r="B1005" s="16" t="n"/>
      <c r="C1005" s="16" t="n"/>
      <c r="D1005" s="16" t="n"/>
      <c r="E1005" s="16">
        <f>IF($D1005="","",IFERROR(INDEX(Equipamentos!$B$6:$B$405,MATCH($D1005,Equipamentos!$A$6:$A$405,0)),"Código não cadastrado"))</f>
        <v/>
      </c>
      <c r="F1005" s="17" t="n"/>
      <c r="G1005" s="17" t="n"/>
      <c r="H1005" s="17" t="n"/>
      <c r="I1005" s="18">
        <f>IF(OR(F1005="",G1005=""),"",G1005-F1005)</f>
        <v/>
      </c>
      <c r="J1005" s="18">
        <f>IF(OR(F1005="",G1005=""),"",MAX(0,IF(H1005&lt;&gt;"",H1005,TODAY())-G1005))</f>
        <v/>
      </c>
      <c r="K1005" s="19" t="n"/>
      <c r="L1005" s="19">
        <f>IF(J1005="","",J1005*IFERROR(INDEX(Equipamentos!$D$6:$D$405,MATCH($D1005,Equipamentos!$A$6:$A$405,0)),0))</f>
        <v/>
      </c>
      <c r="M1005" s="19" t="n"/>
      <c r="N1005" s="16" t="n"/>
      <c r="O1005" s="19" t="n"/>
      <c r="P1005" s="19">
        <f>IF($A1005="","",N(K1005)+N(L1005)+N(M1005))</f>
        <v/>
      </c>
      <c r="Q1005" s="19">
        <f>IF($A1005="","",P1005-N(O1005))</f>
        <v/>
      </c>
      <c r="R1005" s="16">
        <f>IF(OR($A1005="",F1005=""),"",IF(H1005&lt;&gt;"",IF(Q1005&gt;0,"DEVOLVIDO, A RECEBER","ENCERRADO"),IF(G1005="","EM LOCAÇÃO",IF(TODAY()&gt;G1005,"ATRASADO",IF(G1005-TODAY()&lt;=3,"DEVOLVE EM 3 DIAS","EM LOCAÇÃO")))))</f>
        <v/>
      </c>
      <c r="S1005" s="16" t="n"/>
    </row>
    <row r="1006">
      <c r="A1006" s="16" t="n"/>
      <c r="B1006" s="16" t="n"/>
      <c r="C1006" s="16" t="n"/>
      <c r="D1006" s="16" t="n"/>
      <c r="E1006" s="16">
        <f>IF($D1006="","",IFERROR(INDEX(Equipamentos!$B$6:$B$405,MATCH($D1006,Equipamentos!$A$6:$A$405,0)),"Código não cadastrado"))</f>
        <v/>
      </c>
      <c r="F1006" s="17" t="n"/>
      <c r="G1006" s="17" t="n"/>
      <c r="H1006" s="17" t="n"/>
      <c r="I1006" s="18">
        <f>IF(OR(F1006="",G1006=""),"",G1006-F1006)</f>
        <v/>
      </c>
      <c r="J1006" s="18">
        <f>IF(OR(F1006="",G1006=""),"",MAX(0,IF(H1006&lt;&gt;"",H1006,TODAY())-G1006))</f>
        <v/>
      </c>
      <c r="K1006" s="19" t="n"/>
      <c r="L1006" s="19">
        <f>IF(J1006="","",J1006*IFERROR(INDEX(Equipamentos!$D$6:$D$405,MATCH($D1006,Equipamentos!$A$6:$A$405,0)),0))</f>
        <v/>
      </c>
      <c r="M1006" s="19" t="n"/>
      <c r="N1006" s="16" t="n"/>
      <c r="O1006" s="19" t="n"/>
      <c r="P1006" s="19">
        <f>IF($A1006="","",N(K1006)+N(L1006)+N(M1006))</f>
        <v/>
      </c>
      <c r="Q1006" s="19">
        <f>IF($A1006="","",P1006-N(O1006))</f>
        <v/>
      </c>
      <c r="R1006" s="16">
        <f>IF(OR($A1006="",F1006=""),"",IF(H1006&lt;&gt;"",IF(Q1006&gt;0,"DEVOLVIDO, A RECEBER","ENCERRADO"),IF(G1006="","EM LOCAÇÃO",IF(TODAY()&gt;G1006,"ATRASADO",IF(G1006-TODAY()&lt;=3,"DEVOLVE EM 3 DIAS","EM LOCAÇÃO")))))</f>
        <v/>
      </c>
      <c r="S1006" s="16" t="n"/>
    </row>
    <row r="1007">
      <c r="A1007" s="16" t="n"/>
      <c r="B1007" s="16" t="n"/>
      <c r="C1007" s="16" t="n"/>
      <c r="D1007" s="16" t="n"/>
      <c r="E1007" s="16">
        <f>IF($D1007="","",IFERROR(INDEX(Equipamentos!$B$6:$B$405,MATCH($D1007,Equipamentos!$A$6:$A$405,0)),"Código não cadastrado"))</f>
        <v/>
      </c>
      <c r="F1007" s="17" t="n"/>
      <c r="G1007" s="17" t="n"/>
      <c r="H1007" s="17" t="n"/>
      <c r="I1007" s="18">
        <f>IF(OR(F1007="",G1007=""),"",G1007-F1007)</f>
        <v/>
      </c>
      <c r="J1007" s="18">
        <f>IF(OR(F1007="",G1007=""),"",MAX(0,IF(H1007&lt;&gt;"",H1007,TODAY())-G1007))</f>
        <v/>
      </c>
      <c r="K1007" s="19" t="n"/>
      <c r="L1007" s="19">
        <f>IF(J1007="","",J1007*IFERROR(INDEX(Equipamentos!$D$6:$D$405,MATCH($D1007,Equipamentos!$A$6:$A$405,0)),0))</f>
        <v/>
      </c>
      <c r="M1007" s="19" t="n"/>
      <c r="N1007" s="16" t="n"/>
      <c r="O1007" s="19" t="n"/>
      <c r="P1007" s="19">
        <f>IF($A1007="","",N(K1007)+N(L1007)+N(M1007))</f>
        <v/>
      </c>
      <c r="Q1007" s="19">
        <f>IF($A1007="","",P1007-N(O1007))</f>
        <v/>
      </c>
      <c r="R1007" s="16">
        <f>IF(OR($A1007="",F1007=""),"",IF(H1007&lt;&gt;"",IF(Q1007&gt;0,"DEVOLVIDO, A RECEBER","ENCERRADO"),IF(G1007="","EM LOCAÇÃO",IF(TODAY()&gt;G1007,"ATRASADO",IF(G1007-TODAY()&lt;=3,"DEVOLVE EM 3 DIAS","EM LOCAÇÃO")))))</f>
        <v/>
      </c>
      <c r="S1007" s="16" t="n"/>
    </row>
    <row r="1008">
      <c r="A1008" s="16" t="n"/>
      <c r="B1008" s="16" t="n"/>
      <c r="C1008" s="16" t="n"/>
      <c r="D1008" s="16" t="n"/>
      <c r="E1008" s="16">
        <f>IF($D1008="","",IFERROR(INDEX(Equipamentos!$B$6:$B$405,MATCH($D1008,Equipamentos!$A$6:$A$405,0)),"Código não cadastrado"))</f>
        <v/>
      </c>
      <c r="F1008" s="17" t="n"/>
      <c r="G1008" s="17" t="n"/>
      <c r="H1008" s="17" t="n"/>
      <c r="I1008" s="18">
        <f>IF(OR(F1008="",G1008=""),"",G1008-F1008)</f>
        <v/>
      </c>
      <c r="J1008" s="18">
        <f>IF(OR(F1008="",G1008=""),"",MAX(0,IF(H1008&lt;&gt;"",H1008,TODAY())-G1008))</f>
        <v/>
      </c>
      <c r="K1008" s="19" t="n"/>
      <c r="L1008" s="19">
        <f>IF(J1008="","",J1008*IFERROR(INDEX(Equipamentos!$D$6:$D$405,MATCH($D1008,Equipamentos!$A$6:$A$405,0)),0))</f>
        <v/>
      </c>
      <c r="M1008" s="19" t="n"/>
      <c r="N1008" s="16" t="n"/>
      <c r="O1008" s="19" t="n"/>
      <c r="P1008" s="19">
        <f>IF($A1008="","",N(K1008)+N(L1008)+N(M1008))</f>
        <v/>
      </c>
      <c r="Q1008" s="19">
        <f>IF($A1008="","",P1008-N(O1008))</f>
        <v/>
      </c>
      <c r="R1008" s="16">
        <f>IF(OR($A1008="",F1008=""),"",IF(H1008&lt;&gt;"",IF(Q1008&gt;0,"DEVOLVIDO, A RECEBER","ENCERRADO"),IF(G1008="","EM LOCAÇÃO",IF(TODAY()&gt;G1008,"ATRASADO",IF(G1008-TODAY()&lt;=3,"DEVOLVE EM 3 DIAS","EM LOCAÇÃO")))))</f>
        <v/>
      </c>
      <c r="S1008" s="16" t="n"/>
    </row>
    <row r="1009">
      <c r="A1009" s="16" t="n"/>
      <c r="B1009" s="16" t="n"/>
      <c r="C1009" s="16" t="n"/>
      <c r="D1009" s="16" t="n"/>
      <c r="E1009" s="16">
        <f>IF($D1009="","",IFERROR(INDEX(Equipamentos!$B$6:$B$405,MATCH($D1009,Equipamentos!$A$6:$A$405,0)),"Código não cadastrado"))</f>
        <v/>
      </c>
      <c r="F1009" s="17" t="n"/>
      <c r="G1009" s="17" t="n"/>
      <c r="H1009" s="17" t="n"/>
      <c r="I1009" s="18">
        <f>IF(OR(F1009="",G1009=""),"",G1009-F1009)</f>
        <v/>
      </c>
      <c r="J1009" s="18">
        <f>IF(OR(F1009="",G1009=""),"",MAX(0,IF(H1009&lt;&gt;"",H1009,TODAY())-G1009))</f>
        <v/>
      </c>
      <c r="K1009" s="19" t="n"/>
      <c r="L1009" s="19">
        <f>IF(J1009="","",J1009*IFERROR(INDEX(Equipamentos!$D$6:$D$405,MATCH($D1009,Equipamentos!$A$6:$A$405,0)),0))</f>
        <v/>
      </c>
      <c r="M1009" s="19" t="n"/>
      <c r="N1009" s="16" t="n"/>
      <c r="O1009" s="19" t="n"/>
      <c r="P1009" s="19">
        <f>IF($A1009="","",N(K1009)+N(L1009)+N(M1009))</f>
        <v/>
      </c>
      <c r="Q1009" s="19">
        <f>IF($A1009="","",P1009-N(O1009))</f>
        <v/>
      </c>
      <c r="R1009" s="16">
        <f>IF(OR($A1009="",F1009=""),"",IF(H1009&lt;&gt;"",IF(Q1009&gt;0,"DEVOLVIDO, A RECEBER","ENCERRADO"),IF(G1009="","EM LOCAÇÃO",IF(TODAY()&gt;G1009,"ATRASADO",IF(G1009-TODAY()&lt;=3,"DEVOLVE EM 3 DIAS","EM LOCAÇÃO")))))</f>
        <v/>
      </c>
      <c r="S1009" s="16" t="n"/>
    </row>
    <row r="1010">
      <c r="A1010" s="16" t="n"/>
      <c r="B1010" s="16" t="n"/>
      <c r="C1010" s="16" t="n"/>
      <c r="D1010" s="16" t="n"/>
      <c r="E1010" s="16">
        <f>IF($D1010="","",IFERROR(INDEX(Equipamentos!$B$6:$B$405,MATCH($D1010,Equipamentos!$A$6:$A$405,0)),"Código não cadastrado"))</f>
        <v/>
      </c>
      <c r="F1010" s="17" t="n"/>
      <c r="G1010" s="17" t="n"/>
      <c r="H1010" s="17" t="n"/>
      <c r="I1010" s="18">
        <f>IF(OR(F1010="",G1010=""),"",G1010-F1010)</f>
        <v/>
      </c>
      <c r="J1010" s="18">
        <f>IF(OR(F1010="",G1010=""),"",MAX(0,IF(H1010&lt;&gt;"",H1010,TODAY())-G1010))</f>
        <v/>
      </c>
      <c r="K1010" s="19" t="n"/>
      <c r="L1010" s="19">
        <f>IF(J1010="","",J1010*IFERROR(INDEX(Equipamentos!$D$6:$D$405,MATCH($D1010,Equipamentos!$A$6:$A$405,0)),0))</f>
        <v/>
      </c>
      <c r="M1010" s="19" t="n"/>
      <c r="N1010" s="16" t="n"/>
      <c r="O1010" s="19" t="n"/>
      <c r="P1010" s="19">
        <f>IF($A1010="","",N(K1010)+N(L1010)+N(M1010))</f>
        <v/>
      </c>
      <c r="Q1010" s="19">
        <f>IF($A1010="","",P1010-N(O1010))</f>
        <v/>
      </c>
      <c r="R1010" s="16">
        <f>IF(OR($A1010="",F1010=""),"",IF(H1010&lt;&gt;"",IF(Q1010&gt;0,"DEVOLVIDO, A RECEBER","ENCERRADO"),IF(G1010="","EM LOCAÇÃO",IF(TODAY()&gt;G1010,"ATRASADO",IF(G1010-TODAY()&lt;=3,"DEVOLVE EM 3 DIAS","EM LOCAÇÃO")))))</f>
        <v/>
      </c>
      <c r="S1010" s="16" t="n"/>
    </row>
    <row r="1011">
      <c r="A1011" s="16" t="n"/>
      <c r="B1011" s="16" t="n"/>
      <c r="C1011" s="16" t="n"/>
      <c r="D1011" s="16" t="n"/>
      <c r="E1011" s="16">
        <f>IF($D1011="","",IFERROR(INDEX(Equipamentos!$B$6:$B$405,MATCH($D1011,Equipamentos!$A$6:$A$405,0)),"Código não cadastrado"))</f>
        <v/>
      </c>
      <c r="F1011" s="17" t="n"/>
      <c r="G1011" s="17" t="n"/>
      <c r="H1011" s="17" t="n"/>
      <c r="I1011" s="18">
        <f>IF(OR(F1011="",G1011=""),"",G1011-F1011)</f>
        <v/>
      </c>
      <c r="J1011" s="18">
        <f>IF(OR(F1011="",G1011=""),"",MAX(0,IF(H1011&lt;&gt;"",H1011,TODAY())-G1011))</f>
        <v/>
      </c>
      <c r="K1011" s="19" t="n"/>
      <c r="L1011" s="19">
        <f>IF(J1011="","",J1011*IFERROR(INDEX(Equipamentos!$D$6:$D$405,MATCH($D1011,Equipamentos!$A$6:$A$405,0)),0))</f>
        <v/>
      </c>
      <c r="M1011" s="19" t="n"/>
      <c r="N1011" s="16" t="n"/>
      <c r="O1011" s="19" t="n"/>
      <c r="P1011" s="19">
        <f>IF($A1011="","",N(K1011)+N(L1011)+N(M1011))</f>
        <v/>
      </c>
      <c r="Q1011" s="19">
        <f>IF($A1011="","",P1011-N(O1011))</f>
        <v/>
      </c>
      <c r="R1011" s="16">
        <f>IF(OR($A1011="",F1011=""),"",IF(H1011&lt;&gt;"",IF(Q1011&gt;0,"DEVOLVIDO, A RECEBER","ENCERRADO"),IF(G1011="","EM LOCAÇÃO",IF(TODAY()&gt;G1011,"ATRASADO",IF(G1011-TODAY()&lt;=3,"DEVOLVE EM 3 DIAS","EM LOCAÇÃO")))))</f>
        <v/>
      </c>
      <c r="S1011" s="16" t="n"/>
    </row>
    <row r="1012">
      <c r="A1012" s="16" t="n"/>
      <c r="B1012" s="16" t="n"/>
      <c r="C1012" s="16" t="n"/>
      <c r="D1012" s="16" t="n"/>
      <c r="E1012" s="16">
        <f>IF($D1012="","",IFERROR(INDEX(Equipamentos!$B$6:$B$405,MATCH($D1012,Equipamentos!$A$6:$A$405,0)),"Código não cadastrado"))</f>
        <v/>
      </c>
      <c r="F1012" s="17" t="n"/>
      <c r="G1012" s="17" t="n"/>
      <c r="H1012" s="17" t="n"/>
      <c r="I1012" s="18">
        <f>IF(OR(F1012="",G1012=""),"",G1012-F1012)</f>
        <v/>
      </c>
      <c r="J1012" s="18">
        <f>IF(OR(F1012="",G1012=""),"",MAX(0,IF(H1012&lt;&gt;"",H1012,TODAY())-G1012))</f>
        <v/>
      </c>
      <c r="K1012" s="19" t="n"/>
      <c r="L1012" s="19">
        <f>IF(J1012="","",J1012*IFERROR(INDEX(Equipamentos!$D$6:$D$405,MATCH($D1012,Equipamentos!$A$6:$A$405,0)),0))</f>
        <v/>
      </c>
      <c r="M1012" s="19" t="n"/>
      <c r="N1012" s="16" t="n"/>
      <c r="O1012" s="19" t="n"/>
      <c r="P1012" s="19">
        <f>IF($A1012="","",N(K1012)+N(L1012)+N(M1012))</f>
        <v/>
      </c>
      <c r="Q1012" s="19">
        <f>IF($A1012="","",P1012-N(O1012))</f>
        <v/>
      </c>
      <c r="R1012" s="16">
        <f>IF(OR($A1012="",F1012=""),"",IF(H1012&lt;&gt;"",IF(Q1012&gt;0,"DEVOLVIDO, A RECEBER","ENCERRADO"),IF(G1012="","EM LOCAÇÃO",IF(TODAY()&gt;G1012,"ATRASADO",IF(G1012-TODAY()&lt;=3,"DEVOLVE EM 3 DIAS","EM LOCAÇÃO")))))</f>
        <v/>
      </c>
      <c r="S1012" s="16" t="n"/>
    </row>
    <row r="1013">
      <c r="A1013" s="16" t="n"/>
      <c r="B1013" s="16" t="n"/>
      <c r="C1013" s="16" t="n"/>
      <c r="D1013" s="16" t="n"/>
      <c r="E1013" s="16">
        <f>IF($D1013="","",IFERROR(INDEX(Equipamentos!$B$6:$B$405,MATCH($D1013,Equipamentos!$A$6:$A$405,0)),"Código não cadastrado"))</f>
        <v/>
      </c>
      <c r="F1013" s="17" t="n"/>
      <c r="G1013" s="17" t="n"/>
      <c r="H1013" s="17" t="n"/>
      <c r="I1013" s="18">
        <f>IF(OR(F1013="",G1013=""),"",G1013-F1013)</f>
        <v/>
      </c>
      <c r="J1013" s="18">
        <f>IF(OR(F1013="",G1013=""),"",MAX(0,IF(H1013&lt;&gt;"",H1013,TODAY())-G1013))</f>
        <v/>
      </c>
      <c r="K1013" s="19" t="n"/>
      <c r="L1013" s="19">
        <f>IF(J1013="","",J1013*IFERROR(INDEX(Equipamentos!$D$6:$D$405,MATCH($D1013,Equipamentos!$A$6:$A$405,0)),0))</f>
        <v/>
      </c>
      <c r="M1013" s="19" t="n"/>
      <c r="N1013" s="16" t="n"/>
      <c r="O1013" s="19" t="n"/>
      <c r="P1013" s="19">
        <f>IF($A1013="","",N(K1013)+N(L1013)+N(M1013))</f>
        <v/>
      </c>
      <c r="Q1013" s="19">
        <f>IF($A1013="","",P1013-N(O1013))</f>
        <v/>
      </c>
      <c r="R1013" s="16">
        <f>IF(OR($A1013="",F1013=""),"",IF(H1013&lt;&gt;"",IF(Q1013&gt;0,"DEVOLVIDO, A RECEBER","ENCERRADO"),IF(G1013="","EM LOCAÇÃO",IF(TODAY()&gt;G1013,"ATRASADO",IF(G1013-TODAY()&lt;=3,"DEVOLVE EM 3 DIAS","EM LOCAÇÃO")))))</f>
        <v/>
      </c>
      <c r="S1013" s="16" t="n"/>
    </row>
    <row r="1014">
      <c r="A1014" s="16" t="n"/>
      <c r="B1014" s="16" t="n"/>
      <c r="C1014" s="16" t="n"/>
      <c r="D1014" s="16" t="n"/>
      <c r="E1014" s="16">
        <f>IF($D1014="","",IFERROR(INDEX(Equipamentos!$B$6:$B$405,MATCH($D1014,Equipamentos!$A$6:$A$405,0)),"Código não cadastrado"))</f>
        <v/>
      </c>
      <c r="F1014" s="17" t="n"/>
      <c r="G1014" s="17" t="n"/>
      <c r="H1014" s="17" t="n"/>
      <c r="I1014" s="18">
        <f>IF(OR(F1014="",G1014=""),"",G1014-F1014)</f>
        <v/>
      </c>
      <c r="J1014" s="18">
        <f>IF(OR(F1014="",G1014=""),"",MAX(0,IF(H1014&lt;&gt;"",H1014,TODAY())-G1014))</f>
        <v/>
      </c>
      <c r="K1014" s="19" t="n"/>
      <c r="L1014" s="19">
        <f>IF(J1014="","",J1014*IFERROR(INDEX(Equipamentos!$D$6:$D$405,MATCH($D1014,Equipamentos!$A$6:$A$405,0)),0))</f>
        <v/>
      </c>
      <c r="M1014" s="19" t="n"/>
      <c r="N1014" s="16" t="n"/>
      <c r="O1014" s="19" t="n"/>
      <c r="P1014" s="19">
        <f>IF($A1014="","",N(K1014)+N(L1014)+N(M1014))</f>
        <v/>
      </c>
      <c r="Q1014" s="19">
        <f>IF($A1014="","",P1014-N(O1014))</f>
        <v/>
      </c>
      <c r="R1014" s="16">
        <f>IF(OR($A1014="",F1014=""),"",IF(H1014&lt;&gt;"",IF(Q1014&gt;0,"DEVOLVIDO, A RECEBER","ENCERRADO"),IF(G1014="","EM LOCAÇÃO",IF(TODAY()&gt;G1014,"ATRASADO",IF(G1014-TODAY()&lt;=3,"DEVOLVE EM 3 DIAS","EM LOCAÇÃO")))))</f>
        <v/>
      </c>
      <c r="S1014" s="16" t="n"/>
    </row>
    <row r="1015">
      <c r="A1015" s="16" t="n"/>
      <c r="B1015" s="16" t="n"/>
      <c r="C1015" s="16" t="n"/>
      <c r="D1015" s="16" t="n"/>
      <c r="E1015" s="16">
        <f>IF($D1015="","",IFERROR(INDEX(Equipamentos!$B$6:$B$405,MATCH($D1015,Equipamentos!$A$6:$A$405,0)),"Código não cadastrado"))</f>
        <v/>
      </c>
      <c r="F1015" s="17" t="n"/>
      <c r="G1015" s="17" t="n"/>
      <c r="H1015" s="17" t="n"/>
      <c r="I1015" s="18">
        <f>IF(OR(F1015="",G1015=""),"",G1015-F1015)</f>
        <v/>
      </c>
      <c r="J1015" s="18">
        <f>IF(OR(F1015="",G1015=""),"",MAX(0,IF(H1015&lt;&gt;"",H1015,TODAY())-G1015))</f>
        <v/>
      </c>
      <c r="K1015" s="19" t="n"/>
      <c r="L1015" s="19">
        <f>IF(J1015="","",J1015*IFERROR(INDEX(Equipamentos!$D$6:$D$405,MATCH($D1015,Equipamentos!$A$6:$A$405,0)),0))</f>
        <v/>
      </c>
      <c r="M1015" s="19" t="n"/>
      <c r="N1015" s="16" t="n"/>
      <c r="O1015" s="19" t="n"/>
      <c r="P1015" s="19">
        <f>IF($A1015="","",N(K1015)+N(L1015)+N(M1015))</f>
        <v/>
      </c>
      <c r="Q1015" s="19">
        <f>IF($A1015="","",P1015-N(O1015))</f>
        <v/>
      </c>
      <c r="R1015" s="16">
        <f>IF(OR($A1015="",F1015=""),"",IF(H1015&lt;&gt;"",IF(Q1015&gt;0,"DEVOLVIDO, A RECEBER","ENCERRADO"),IF(G1015="","EM LOCAÇÃO",IF(TODAY()&gt;G1015,"ATRASADO",IF(G1015-TODAY()&lt;=3,"DEVOLVE EM 3 DIAS","EM LOCAÇÃO")))))</f>
        <v/>
      </c>
      <c r="S1015" s="16" t="n"/>
    </row>
    <row r="1016">
      <c r="A1016" s="16" t="n"/>
      <c r="B1016" s="16" t="n"/>
      <c r="C1016" s="16" t="n"/>
      <c r="D1016" s="16" t="n"/>
      <c r="E1016" s="16">
        <f>IF($D1016="","",IFERROR(INDEX(Equipamentos!$B$6:$B$405,MATCH($D1016,Equipamentos!$A$6:$A$405,0)),"Código não cadastrado"))</f>
        <v/>
      </c>
      <c r="F1016" s="17" t="n"/>
      <c r="G1016" s="17" t="n"/>
      <c r="H1016" s="17" t="n"/>
      <c r="I1016" s="18">
        <f>IF(OR(F1016="",G1016=""),"",G1016-F1016)</f>
        <v/>
      </c>
      <c r="J1016" s="18">
        <f>IF(OR(F1016="",G1016=""),"",MAX(0,IF(H1016&lt;&gt;"",H1016,TODAY())-G1016))</f>
        <v/>
      </c>
      <c r="K1016" s="19" t="n"/>
      <c r="L1016" s="19">
        <f>IF(J1016="","",J1016*IFERROR(INDEX(Equipamentos!$D$6:$D$405,MATCH($D1016,Equipamentos!$A$6:$A$405,0)),0))</f>
        <v/>
      </c>
      <c r="M1016" s="19" t="n"/>
      <c r="N1016" s="16" t="n"/>
      <c r="O1016" s="19" t="n"/>
      <c r="P1016" s="19">
        <f>IF($A1016="","",N(K1016)+N(L1016)+N(M1016))</f>
        <v/>
      </c>
      <c r="Q1016" s="19">
        <f>IF($A1016="","",P1016-N(O1016))</f>
        <v/>
      </c>
      <c r="R1016" s="16">
        <f>IF(OR($A1016="",F1016=""),"",IF(H1016&lt;&gt;"",IF(Q1016&gt;0,"DEVOLVIDO, A RECEBER","ENCERRADO"),IF(G1016="","EM LOCAÇÃO",IF(TODAY()&gt;G1016,"ATRASADO",IF(G1016-TODAY()&lt;=3,"DEVOLVE EM 3 DIAS","EM LOCAÇÃO")))))</f>
        <v/>
      </c>
      <c r="S1016" s="16" t="n"/>
    </row>
    <row r="1017">
      <c r="A1017" s="16" t="n"/>
      <c r="B1017" s="16" t="n"/>
      <c r="C1017" s="16" t="n"/>
      <c r="D1017" s="16" t="n"/>
      <c r="E1017" s="16">
        <f>IF($D1017="","",IFERROR(INDEX(Equipamentos!$B$6:$B$405,MATCH($D1017,Equipamentos!$A$6:$A$405,0)),"Código não cadastrado"))</f>
        <v/>
      </c>
      <c r="F1017" s="17" t="n"/>
      <c r="G1017" s="17" t="n"/>
      <c r="H1017" s="17" t="n"/>
      <c r="I1017" s="18">
        <f>IF(OR(F1017="",G1017=""),"",G1017-F1017)</f>
        <v/>
      </c>
      <c r="J1017" s="18">
        <f>IF(OR(F1017="",G1017=""),"",MAX(0,IF(H1017&lt;&gt;"",H1017,TODAY())-G1017))</f>
        <v/>
      </c>
      <c r="K1017" s="19" t="n"/>
      <c r="L1017" s="19">
        <f>IF(J1017="","",J1017*IFERROR(INDEX(Equipamentos!$D$6:$D$405,MATCH($D1017,Equipamentos!$A$6:$A$405,0)),0))</f>
        <v/>
      </c>
      <c r="M1017" s="19" t="n"/>
      <c r="N1017" s="16" t="n"/>
      <c r="O1017" s="19" t="n"/>
      <c r="P1017" s="19">
        <f>IF($A1017="","",N(K1017)+N(L1017)+N(M1017))</f>
        <v/>
      </c>
      <c r="Q1017" s="19">
        <f>IF($A1017="","",P1017-N(O1017))</f>
        <v/>
      </c>
      <c r="R1017" s="16">
        <f>IF(OR($A1017="",F1017=""),"",IF(H1017&lt;&gt;"",IF(Q1017&gt;0,"DEVOLVIDO, A RECEBER","ENCERRADO"),IF(G1017="","EM LOCAÇÃO",IF(TODAY()&gt;G1017,"ATRASADO",IF(G1017-TODAY()&lt;=3,"DEVOLVE EM 3 DIAS","EM LOCAÇÃO")))))</f>
        <v/>
      </c>
      <c r="S1017" s="16" t="n"/>
    </row>
    <row r="1018">
      <c r="A1018" s="16" t="n"/>
      <c r="B1018" s="16" t="n"/>
      <c r="C1018" s="16" t="n"/>
      <c r="D1018" s="16" t="n"/>
      <c r="E1018" s="16">
        <f>IF($D1018="","",IFERROR(INDEX(Equipamentos!$B$6:$B$405,MATCH($D1018,Equipamentos!$A$6:$A$405,0)),"Código não cadastrado"))</f>
        <v/>
      </c>
      <c r="F1018" s="17" t="n"/>
      <c r="G1018" s="17" t="n"/>
      <c r="H1018" s="17" t="n"/>
      <c r="I1018" s="18">
        <f>IF(OR(F1018="",G1018=""),"",G1018-F1018)</f>
        <v/>
      </c>
      <c r="J1018" s="18">
        <f>IF(OR(F1018="",G1018=""),"",MAX(0,IF(H1018&lt;&gt;"",H1018,TODAY())-G1018))</f>
        <v/>
      </c>
      <c r="K1018" s="19" t="n"/>
      <c r="L1018" s="19">
        <f>IF(J1018="","",J1018*IFERROR(INDEX(Equipamentos!$D$6:$D$405,MATCH($D1018,Equipamentos!$A$6:$A$405,0)),0))</f>
        <v/>
      </c>
      <c r="M1018" s="19" t="n"/>
      <c r="N1018" s="16" t="n"/>
      <c r="O1018" s="19" t="n"/>
      <c r="P1018" s="19">
        <f>IF($A1018="","",N(K1018)+N(L1018)+N(M1018))</f>
        <v/>
      </c>
      <c r="Q1018" s="19">
        <f>IF($A1018="","",P1018-N(O1018))</f>
        <v/>
      </c>
      <c r="R1018" s="16">
        <f>IF(OR($A1018="",F1018=""),"",IF(H1018&lt;&gt;"",IF(Q1018&gt;0,"DEVOLVIDO, A RECEBER","ENCERRADO"),IF(G1018="","EM LOCAÇÃO",IF(TODAY()&gt;G1018,"ATRASADO",IF(G1018-TODAY()&lt;=3,"DEVOLVE EM 3 DIAS","EM LOCAÇÃO")))))</f>
        <v/>
      </c>
      <c r="S1018" s="16" t="n"/>
    </row>
    <row r="1019">
      <c r="A1019" s="16" t="n"/>
      <c r="B1019" s="16" t="n"/>
      <c r="C1019" s="16" t="n"/>
      <c r="D1019" s="16" t="n"/>
      <c r="E1019" s="16">
        <f>IF($D1019="","",IFERROR(INDEX(Equipamentos!$B$6:$B$405,MATCH($D1019,Equipamentos!$A$6:$A$405,0)),"Código não cadastrado"))</f>
        <v/>
      </c>
      <c r="F1019" s="17" t="n"/>
      <c r="G1019" s="17" t="n"/>
      <c r="H1019" s="17" t="n"/>
      <c r="I1019" s="18">
        <f>IF(OR(F1019="",G1019=""),"",G1019-F1019)</f>
        <v/>
      </c>
      <c r="J1019" s="18">
        <f>IF(OR(F1019="",G1019=""),"",MAX(0,IF(H1019&lt;&gt;"",H1019,TODAY())-G1019))</f>
        <v/>
      </c>
      <c r="K1019" s="19" t="n"/>
      <c r="L1019" s="19">
        <f>IF(J1019="","",J1019*IFERROR(INDEX(Equipamentos!$D$6:$D$405,MATCH($D1019,Equipamentos!$A$6:$A$405,0)),0))</f>
        <v/>
      </c>
      <c r="M1019" s="19" t="n"/>
      <c r="N1019" s="16" t="n"/>
      <c r="O1019" s="19" t="n"/>
      <c r="P1019" s="19">
        <f>IF($A1019="","",N(K1019)+N(L1019)+N(M1019))</f>
        <v/>
      </c>
      <c r="Q1019" s="19">
        <f>IF($A1019="","",P1019-N(O1019))</f>
        <v/>
      </c>
      <c r="R1019" s="16">
        <f>IF(OR($A1019="",F1019=""),"",IF(H1019&lt;&gt;"",IF(Q1019&gt;0,"DEVOLVIDO, A RECEBER","ENCERRADO"),IF(G1019="","EM LOCAÇÃO",IF(TODAY()&gt;G1019,"ATRASADO",IF(G1019-TODAY()&lt;=3,"DEVOLVE EM 3 DIAS","EM LOCAÇÃO")))))</f>
        <v/>
      </c>
      <c r="S1019" s="16" t="n"/>
    </row>
    <row r="1020">
      <c r="A1020" s="16" t="n"/>
      <c r="B1020" s="16" t="n"/>
      <c r="C1020" s="16" t="n"/>
      <c r="D1020" s="16" t="n"/>
      <c r="E1020" s="16">
        <f>IF($D1020="","",IFERROR(INDEX(Equipamentos!$B$6:$B$405,MATCH($D1020,Equipamentos!$A$6:$A$405,0)),"Código não cadastrado"))</f>
        <v/>
      </c>
      <c r="F1020" s="17" t="n"/>
      <c r="G1020" s="17" t="n"/>
      <c r="H1020" s="17" t="n"/>
      <c r="I1020" s="18">
        <f>IF(OR(F1020="",G1020=""),"",G1020-F1020)</f>
        <v/>
      </c>
      <c r="J1020" s="18">
        <f>IF(OR(F1020="",G1020=""),"",MAX(0,IF(H1020&lt;&gt;"",H1020,TODAY())-G1020))</f>
        <v/>
      </c>
      <c r="K1020" s="19" t="n"/>
      <c r="L1020" s="19">
        <f>IF(J1020="","",J1020*IFERROR(INDEX(Equipamentos!$D$6:$D$405,MATCH($D1020,Equipamentos!$A$6:$A$405,0)),0))</f>
        <v/>
      </c>
      <c r="M1020" s="19" t="n"/>
      <c r="N1020" s="16" t="n"/>
      <c r="O1020" s="19" t="n"/>
      <c r="P1020" s="19">
        <f>IF($A1020="","",N(K1020)+N(L1020)+N(M1020))</f>
        <v/>
      </c>
      <c r="Q1020" s="19">
        <f>IF($A1020="","",P1020-N(O1020))</f>
        <v/>
      </c>
      <c r="R1020" s="16">
        <f>IF(OR($A1020="",F1020=""),"",IF(H1020&lt;&gt;"",IF(Q1020&gt;0,"DEVOLVIDO, A RECEBER","ENCERRADO"),IF(G1020="","EM LOCAÇÃO",IF(TODAY()&gt;G1020,"ATRASADO",IF(G1020-TODAY()&lt;=3,"DEVOLVE EM 3 DIAS","EM LOCAÇÃO")))))</f>
        <v/>
      </c>
      <c r="S1020" s="16" t="n"/>
    </row>
    <row r="1021">
      <c r="A1021" s="16" t="n"/>
      <c r="B1021" s="16" t="n"/>
      <c r="C1021" s="16" t="n"/>
      <c r="D1021" s="16" t="n"/>
      <c r="E1021" s="16">
        <f>IF($D1021="","",IFERROR(INDEX(Equipamentos!$B$6:$B$405,MATCH($D1021,Equipamentos!$A$6:$A$405,0)),"Código não cadastrado"))</f>
        <v/>
      </c>
      <c r="F1021" s="17" t="n"/>
      <c r="G1021" s="17" t="n"/>
      <c r="H1021" s="17" t="n"/>
      <c r="I1021" s="18">
        <f>IF(OR(F1021="",G1021=""),"",G1021-F1021)</f>
        <v/>
      </c>
      <c r="J1021" s="18">
        <f>IF(OR(F1021="",G1021=""),"",MAX(0,IF(H1021&lt;&gt;"",H1021,TODAY())-G1021))</f>
        <v/>
      </c>
      <c r="K1021" s="19" t="n"/>
      <c r="L1021" s="19">
        <f>IF(J1021="","",J1021*IFERROR(INDEX(Equipamentos!$D$6:$D$405,MATCH($D1021,Equipamentos!$A$6:$A$405,0)),0))</f>
        <v/>
      </c>
      <c r="M1021" s="19" t="n"/>
      <c r="N1021" s="16" t="n"/>
      <c r="O1021" s="19" t="n"/>
      <c r="P1021" s="19">
        <f>IF($A1021="","",N(K1021)+N(L1021)+N(M1021))</f>
        <v/>
      </c>
      <c r="Q1021" s="19">
        <f>IF($A1021="","",P1021-N(O1021))</f>
        <v/>
      </c>
      <c r="R1021" s="16">
        <f>IF(OR($A1021="",F1021=""),"",IF(H1021&lt;&gt;"",IF(Q1021&gt;0,"DEVOLVIDO, A RECEBER","ENCERRADO"),IF(G1021="","EM LOCAÇÃO",IF(TODAY()&gt;G1021,"ATRASADO",IF(G1021-TODAY()&lt;=3,"DEVOLVE EM 3 DIAS","EM LOCAÇÃO")))))</f>
        <v/>
      </c>
      <c r="S1021" s="16" t="n"/>
    </row>
    <row r="1022">
      <c r="A1022" s="16" t="n"/>
      <c r="B1022" s="16" t="n"/>
      <c r="C1022" s="16" t="n"/>
      <c r="D1022" s="16" t="n"/>
      <c r="E1022" s="16">
        <f>IF($D1022="","",IFERROR(INDEX(Equipamentos!$B$6:$B$405,MATCH($D1022,Equipamentos!$A$6:$A$405,0)),"Código não cadastrado"))</f>
        <v/>
      </c>
      <c r="F1022" s="17" t="n"/>
      <c r="G1022" s="17" t="n"/>
      <c r="H1022" s="17" t="n"/>
      <c r="I1022" s="18">
        <f>IF(OR(F1022="",G1022=""),"",G1022-F1022)</f>
        <v/>
      </c>
      <c r="J1022" s="18">
        <f>IF(OR(F1022="",G1022=""),"",MAX(0,IF(H1022&lt;&gt;"",H1022,TODAY())-G1022))</f>
        <v/>
      </c>
      <c r="K1022" s="19" t="n"/>
      <c r="L1022" s="19">
        <f>IF(J1022="","",J1022*IFERROR(INDEX(Equipamentos!$D$6:$D$405,MATCH($D1022,Equipamentos!$A$6:$A$405,0)),0))</f>
        <v/>
      </c>
      <c r="M1022" s="19" t="n"/>
      <c r="N1022" s="16" t="n"/>
      <c r="O1022" s="19" t="n"/>
      <c r="P1022" s="19">
        <f>IF($A1022="","",N(K1022)+N(L1022)+N(M1022))</f>
        <v/>
      </c>
      <c r="Q1022" s="19">
        <f>IF($A1022="","",P1022-N(O1022))</f>
        <v/>
      </c>
      <c r="R1022" s="16">
        <f>IF(OR($A1022="",F1022=""),"",IF(H1022&lt;&gt;"",IF(Q1022&gt;0,"DEVOLVIDO, A RECEBER","ENCERRADO"),IF(G1022="","EM LOCAÇÃO",IF(TODAY()&gt;G1022,"ATRASADO",IF(G1022-TODAY()&lt;=3,"DEVOLVE EM 3 DIAS","EM LOCAÇÃO")))))</f>
        <v/>
      </c>
      <c r="S1022" s="16" t="n"/>
    </row>
    <row r="1023">
      <c r="A1023" s="16" t="n"/>
      <c r="B1023" s="16" t="n"/>
      <c r="C1023" s="16" t="n"/>
      <c r="D1023" s="16" t="n"/>
      <c r="E1023" s="16">
        <f>IF($D1023="","",IFERROR(INDEX(Equipamentos!$B$6:$B$405,MATCH($D1023,Equipamentos!$A$6:$A$405,0)),"Código não cadastrado"))</f>
        <v/>
      </c>
      <c r="F1023" s="17" t="n"/>
      <c r="G1023" s="17" t="n"/>
      <c r="H1023" s="17" t="n"/>
      <c r="I1023" s="18">
        <f>IF(OR(F1023="",G1023=""),"",G1023-F1023)</f>
        <v/>
      </c>
      <c r="J1023" s="18">
        <f>IF(OR(F1023="",G1023=""),"",MAX(0,IF(H1023&lt;&gt;"",H1023,TODAY())-G1023))</f>
        <v/>
      </c>
      <c r="K1023" s="19" t="n"/>
      <c r="L1023" s="19">
        <f>IF(J1023="","",J1023*IFERROR(INDEX(Equipamentos!$D$6:$D$405,MATCH($D1023,Equipamentos!$A$6:$A$405,0)),0))</f>
        <v/>
      </c>
      <c r="M1023" s="19" t="n"/>
      <c r="N1023" s="16" t="n"/>
      <c r="O1023" s="19" t="n"/>
      <c r="P1023" s="19">
        <f>IF($A1023="","",N(K1023)+N(L1023)+N(M1023))</f>
        <v/>
      </c>
      <c r="Q1023" s="19">
        <f>IF($A1023="","",P1023-N(O1023))</f>
        <v/>
      </c>
      <c r="R1023" s="16">
        <f>IF(OR($A1023="",F1023=""),"",IF(H1023&lt;&gt;"",IF(Q1023&gt;0,"DEVOLVIDO, A RECEBER","ENCERRADO"),IF(G1023="","EM LOCAÇÃO",IF(TODAY()&gt;G1023,"ATRASADO",IF(G1023-TODAY()&lt;=3,"DEVOLVE EM 3 DIAS","EM LOCAÇÃO")))))</f>
        <v/>
      </c>
      <c r="S1023" s="16" t="n"/>
    </row>
    <row r="1024">
      <c r="A1024" s="16" t="n"/>
      <c r="B1024" s="16" t="n"/>
      <c r="C1024" s="16" t="n"/>
      <c r="D1024" s="16" t="n"/>
      <c r="E1024" s="16">
        <f>IF($D1024="","",IFERROR(INDEX(Equipamentos!$B$6:$B$405,MATCH($D1024,Equipamentos!$A$6:$A$405,0)),"Código não cadastrado"))</f>
        <v/>
      </c>
      <c r="F1024" s="17" t="n"/>
      <c r="G1024" s="17" t="n"/>
      <c r="H1024" s="17" t="n"/>
      <c r="I1024" s="18">
        <f>IF(OR(F1024="",G1024=""),"",G1024-F1024)</f>
        <v/>
      </c>
      <c r="J1024" s="18">
        <f>IF(OR(F1024="",G1024=""),"",MAX(0,IF(H1024&lt;&gt;"",H1024,TODAY())-G1024))</f>
        <v/>
      </c>
      <c r="K1024" s="19" t="n"/>
      <c r="L1024" s="19">
        <f>IF(J1024="","",J1024*IFERROR(INDEX(Equipamentos!$D$6:$D$405,MATCH($D1024,Equipamentos!$A$6:$A$405,0)),0))</f>
        <v/>
      </c>
      <c r="M1024" s="19" t="n"/>
      <c r="N1024" s="16" t="n"/>
      <c r="O1024" s="19" t="n"/>
      <c r="P1024" s="19">
        <f>IF($A1024="","",N(K1024)+N(L1024)+N(M1024))</f>
        <v/>
      </c>
      <c r="Q1024" s="19">
        <f>IF($A1024="","",P1024-N(O1024))</f>
        <v/>
      </c>
      <c r="R1024" s="16">
        <f>IF(OR($A1024="",F1024=""),"",IF(H1024&lt;&gt;"",IF(Q1024&gt;0,"DEVOLVIDO, A RECEBER","ENCERRADO"),IF(G1024="","EM LOCAÇÃO",IF(TODAY()&gt;G1024,"ATRASADO",IF(G1024-TODAY()&lt;=3,"DEVOLVE EM 3 DIAS","EM LOCAÇÃO")))))</f>
        <v/>
      </c>
      <c r="S1024" s="16" t="n"/>
    </row>
    <row r="1025">
      <c r="A1025" s="16" t="n"/>
      <c r="B1025" s="16" t="n"/>
      <c r="C1025" s="16" t="n"/>
      <c r="D1025" s="16" t="n"/>
      <c r="E1025" s="16">
        <f>IF($D1025="","",IFERROR(INDEX(Equipamentos!$B$6:$B$405,MATCH($D1025,Equipamentos!$A$6:$A$405,0)),"Código não cadastrado"))</f>
        <v/>
      </c>
      <c r="F1025" s="17" t="n"/>
      <c r="G1025" s="17" t="n"/>
      <c r="H1025" s="17" t="n"/>
      <c r="I1025" s="18">
        <f>IF(OR(F1025="",G1025=""),"",G1025-F1025)</f>
        <v/>
      </c>
      <c r="J1025" s="18">
        <f>IF(OR(F1025="",G1025=""),"",MAX(0,IF(H1025&lt;&gt;"",H1025,TODAY())-G1025))</f>
        <v/>
      </c>
      <c r="K1025" s="19" t="n"/>
      <c r="L1025" s="19">
        <f>IF(J1025="","",J1025*IFERROR(INDEX(Equipamentos!$D$6:$D$405,MATCH($D1025,Equipamentos!$A$6:$A$405,0)),0))</f>
        <v/>
      </c>
      <c r="M1025" s="19" t="n"/>
      <c r="N1025" s="16" t="n"/>
      <c r="O1025" s="19" t="n"/>
      <c r="P1025" s="19">
        <f>IF($A1025="","",N(K1025)+N(L1025)+N(M1025))</f>
        <v/>
      </c>
      <c r="Q1025" s="19">
        <f>IF($A1025="","",P1025-N(O1025))</f>
        <v/>
      </c>
      <c r="R1025" s="16">
        <f>IF(OR($A1025="",F1025=""),"",IF(H1025&lt;&gt;"",IF(Q1025&gt;0,"DEVOLVIDO, A RECEBER","ENCERRADO"),IF(G1025="","EM LOCAÇÃO",IF(TODAY()&gt;G1025,"ATRASADO",IF(G1025-TODAY()&lt;=3,"DEVOLVE EM 3 DIAS","EM LOCAÇÃO")))))</f>
        <v/>
      </c>
      <c r="S1025" s="16" t="n"/>
    </row>
    <row r="1026">
      <c r="A1026" s="16" t="n"/>
      <c r="B1026" s="16" t="n"/>
      <c r="C1026" s="16" t="n"/>
      <c r="D1026" s="16" t="n"/>
      <c r="E1026" s="16">
        <f>IF($D1026="","",IFERROR(INDEX(Equipamentos!$B$6:$B$405,MATCH($D1026,Equipamentos!$A$6:$A$405,0)),"Código não cadastrado"))</f>
        <v/>
      </c>
      <c r="F1026" s="17" t="n"/>
      <c r="G1026" s="17" t="n"/>
      <c r="H1026" s="17" t="n"/>
      <c r="I1026" s="18">
        <f>IF(OR(F1026="",G1026=""),"",G1026-F1026)</f>
        <v/>
      </c>
      <c r="J1026" s="18">
        <f>IF(OR(F1026="",G1026=""),"",MAX(0,IF(H1026&lt;&gt;"",H1026,TODAY())-G1026))</f>
        <v/>
      </c>
      <c r="K1026" s="19" t="n"/>
      <c r="L1026" s="19">
        <f>IF(J1026="","",J1026*IFERROR(INDEX(Equipamentos!$D$6:$D$405,MATCH($D1026,Equipamentos!$A$6:$A$405,0)),0))</f>
        <v/>
      </c>
      <c r="M1026" s="19" t="n"/>
      <c r="N1026" s="16" t="n"/>
      <c r="O1026" s="19" t="n"/>
      <c r="P1026" s="19">
        <f>IF($A1026="","",N(K1026)+N(L1026)+N(M1026))</f>
        <v/>
      </c>
      <c r="Q1026" s="19">
        <f>IF($A1026="","",P1026-N(O1026))</f>
        <v/>
      </c>
      <c r="R1026" s="16">
        <f>IF(OR($A1026="",F1026=""),"",IF(H1026&lt;&gt;"",IF(Q1026&gt;0,"DEVOLVIDO, A RECEBER","ENCERRADO"),IF(G1026="","EM LOCAÇÃO",IF(TODAY()&gt;G1026,"ATRASADO",IF(G1026-TODAY()&lt;=3,"DEVOLVE EM 3 DIAS","EM LOCAÇÃO")))))</f>
        <v/>
      </c>
      <c r="S1026" s="16" t="n"/>
    </row>
    <row r="1027">
      <c r="A1027" s="16" t="n"/>
      <c r="B1027" s="16" t="n"/>
      <c r="C1027" s="16" t="n"/>
      <c r="D1027" s="16" t="n"/>
      <c r="E1027" s="16">
        <f>IF($D1027="","",IFERROR(INDEX(Equipamentos!$B$6:$B$405,MATCH($D1027,Equipamentos!$A$6:$A$405,0)),"Código não cadastrado"))</f>
        <v/>
      </c>
      <c r="F1027" s="17" t="n"/>
      <c r="G1027" s="17" t="n"/>
      <c r="H1027" s="17" t="n"/>
      <c r="I1027" s="18">
        <f>IF(OR(F1027="",G1027=""),"",G1027-F1027)</f>
        <v/>
      </c>
      <c r="J1027" s="18">
        <f>IF(OR(F1027="",G1027=""),"",MAX(0,IF(H1027&lt;&gt;"",H1027,TODAY())-G1027))</f>
        <v/>
      </c>
      <c r="K1027" s="19" t="n"/>
      <c r="L1027" s="19">
        <f>IF(J1027="","",J1027*IFERROR(INDEX(Equipamentos!$D$6:$D$405,MATCH($D1027,Equipamentos!$A$6:$A$405,0)),0))</f>
        <v/>
      </c>
      <c r="M1027" s="19" t="n"/>
      <c r="N1027" s="16" t="n"/>
      <c r="O1027" s="19" t="n"/>
      <c r="P1027" s="19">
        <f>IF($A1027="","",N(K1027)+N(L1027)+N(M1027))</f>
        <v/>
      </c>
      <c r="Q1027" s="19">
        <f>IF($A1027="","",P1027-N(O1027))</f>
        <v/>
      </c>
      <c r="R1027" s="16">
        <f>IF(OR($A1027="",F1027=""),"",IF(H1027&lt;&gt;"",IF(Q1027&gt;0,"DEVOLVIDO, A RECEBER","ENCERRADO"),IF(G1027="","EM LOCAÇÃO",IF(TODAY()&gt;G1027,"ATRASADO",IF(G1027-TODAY()&lt;=3,"DEVOLVE EM 3 DIAS","EM LOCAÇÃO")))))</f>
        <v/>
      </c>
      <c r="S1027" s="16" t="n"/>
    </row>
    <row r="1028">
      <c r="A1028" s="16" t="n"/>
      <c r="B1028" s="16" t="n"/>
      <c r="C1028" s="16" t="n"/>
      <c r="D1028" s="16" t="n"/>
      <c r="E1028" s="16">
        <f>IF($D1028="","",IFERROR(INDEX(Equipamentos!$B$6:$B$405,MATCH($D1028,Equipamentos!$A$6:$A$405,0)),"Código não cadastrado"))</f>
        <v/>
      </c>
      <c r="F1028" s="17" t="n"/>
      <c r="G1028" s="17" t="n"/>
      <c r="H1028" s="17" t="n"/>
      <c r="I1028" s="18">
        <f>IF(OR(F1028="",G1028=""),"",G1028-F1028)</f>
        <v/>
      </c>
      <c r="J1028" s="18">
        <f>IF(OR(F1028="",G1028=""),"",MAX(0,IF(H1028&lt;&gt;"",H1028,TODAY())-G1028))</f>
        <v/>
      </c>
      <c r="K1028" s="19" t="n"/>
      <c r="L1028" s="19">
        <f>IF(J1028="","",J1028*IFERROR(INDEX(Equipamentos!$D$6:$D$405,MATCH($D1028,Equipamentos!$A$6:$A$405,0)),0))</f>
        <v/>
      </c>
      <c r="M1028" s="19" t="n"/>
      <c r="N1028" s="16" t="n"/>
      <c r="O1028" s="19" t="n"/>
      <c r="P1028" s="19">
        <f>IF($A1028="","",N(K1028)+N(L1028)+N(M1028))</f>
        <v/>
      </c>
      <c r="Q1028" s="19">
        <f>IF($A1028="","",P1028-N(O1028))</f>
        <v/>
      </c>
      <c r="R1028" s="16">
        <f>IF(OR($A1028="",F1028=""),"",IF(H1028&lt;&gt;"",IF(Q1028&gt;0,"DEVOLVIDO, A RECEBER","ENCERRADO"),IF(G1028="","EM LOCAÇÃO",IF(TODAY()&gt;G1028,"ATRASADO",IF(G1028-TODAY()&lt;=3,"DEVOLVE EM 3 DIAS","EM LOCAÇÃO")))))</f>
        <v/>
      </c>
      <c r="S1028" s="16" t="n"/>
    </row>
    <row r="1029">
      <c r="A1029" s="16" t="n"/>
      <c r="B1029" s="16" t="n"/>
      <c r="C1029" s="16" t="n"/>
      <c r="D1029" s="16" t="n"/>
      <c r="E1029" s="16">
        <f>IF($D1029="","",IFERROR(INDEX(Equipamentos!$B$6:$B$405,MATCH($D1029,Equipamentos!$A$6:$A$405,0)),"Código não cadastrado"))</f>
        <v/>
      </c>
      <c r="F1029" s="17" t="n"/>
      <c r="G1029" s="17" t="n"/>
      <c r="H1029" s="17" t="n"/>
      <c r="I1029" s="18">
        <f>IF(OR(F1029="",G1029=""),"",G1029-F1029)</f>
        <v/>
      </c>
      <c r="J1029" s="18">
        <f>IF(OR(F1029="",G1029=""),"",MAX(0,IF(H1029&lt;&gt;"",H1029,TODAY())-G1029))</f>
        <v/>
      </c>
      <c r="K1029" s="19" t="n"/>
      <c r="L1029" s="19">
        <f>IF(J1029="","",J1029*IFERROR(INDEX(Equipamentos!$D$6:$D$405,MATCH($D1029,Equipamentos!$A$6:$A$405,0)),0))</f>
        <v/>
      </c>
      <c r="M1029" s="19" t="n"/>
      <c r="N1029" s="16" t="n"/>
      <c r="O1029" s="19" t="n"/>
      <c r="P1029" s="19">
        <f>IF($A1029="","",N(K1029)+N(L1029)+N(M1029))</f>
        <v/>
      </c>
      <c r="Q1029" s="19">
        <f>IF($A1029="","",P1029-N(O1029))</f>
        <v/>
      </c>
      <c r="R1029" s="16">
        <f>IF(OR($A1029="",F1029=""),"",IF(H1029&lt;&gt;"",IF(Q1029&gt;0,"DEVOLVIDO, A RECEBER","ENCERRADO"),IF(G1029="","EM LOCAÇÃO",IF(TODAY()&gt;G1029,"ATRASADO",IF(G1029-TODAY()&lt;=3,"DEVOLVE EM 3 DIAS","EM LOCAÇÃO")))))</f>
        <v/>
      </c>
      <c r="S1029" s="16" t="n"/>
    </row>
    <row r="1030">
      <c r="A1030" s="16" t="n"/>
      <c r="B1030" s="16" t="n"/>
      <c r="C1030" s="16" t="n"/>
      <c r="D1030" s="16" t="n"/>
      <c r="E1030" s="16">
        <f>IF($D1030="","",IFERROR(INDEX(Equipamentos!$B$6:$B$405,MATCH($D1030,Equipamentos!$A$6:$A$405,0)),"Código não cadastrado"))</f>
        <v/>
      </c>
      <c r="F1030" s="17" t="n"/>
      <c r="G1030" s="17" t="n"/>
      <c r="H1030" s="17" t="n"/>
      <c r="I1030" s="18">
        <f>IF(OR(F1030="",G1030=""),"",G1030-F1030)</f>
        <v/>
      </c>
      <c r="J1030" s="18">
        <f>IF(OR(F1030="",G1030=""),"",MAX(0,IF(H1030&lt;&gt;"",H1030,TODAY())-G1030))</f>
        <v/>
      </c>
      <c r="K1030" s="19" t="n"/>
      <c r="L1030" s="19">
        <f>IF(J1030="","",J1030*IFERROR(INDEX(Equipamentos!$D$6:$D$405,MATCH($D1030,Equipamentos!$A$6:$A$405,0)),0))</f>
        <v/>
      </c>
      <c r="M1030" s="19" t="n"/>
      <c r="N1030" s="16" t="n"/>
      <c r="O1030" s="19" t="n"/>
      <c r="P1030" s="19">
        <f>IF($A1030="","",N(K1030)+N(L1030)+N(M1030))</f>
        <v/>
      </c>
      <c r="Q1030" s="19">
        <f>IF($A1030="","",P1030-N(O1030))</f>
        <v/>
      </c>
      <c r="R1030" s="16">
        <f>IF(OR($A1030="",F1030=""),"",IF(H1030&lt;&gt;"",IF(Q1030&gt;0,"DEVOLVIDO, A RECEBER","ENCERRADO"),IF(G1030="","EM LOCAÇÃO",IF(TODAY()&gt;G1030,"ATRASADO",IF(G1030-TODAY()&lt;=3,"DEVOLVE EM 3 DIAS","EM LOCAÇÃO")))))</f>
        <v/>
      </c>
      <c r="S1030" s="16" t="n"/>
    </row>
    <row r="1031">
      <c r="A1031" s="16" t="n"/>
      <c r="B1031" s="16" t="n"/>
      <c r="C1031" s="16" t="n"/>
      <c r="D1031" s="16" t="n"/>
      <c r="E1031" s="16">
        <f>IF($D1031="","",IFERROR(INDEX(Equipamentos!$B$6:$B$405,MATCH($D1031,Equipamentos!$A$6:$A$405,0)),"Código não cadastrado"))</f>
        <v/>
      </c>
      <c r="F1031" s="17" t="n"/>
      <c r="G1031" s="17" t="n"/>
      <c r="H1031" s="17" t="n"/>
      <c r="I1031" s="18">
        <f>IF(OR(F1031="",G1031=""),"",G1031-F1031)</f>
        <v/>
      </c>
      <c r="J1031" s="18">
        <f>IF(OR(F1031="",G1031=""),"",MAX(0,IF(H1031&lt;&gt;"",H1031,TODAY())-G1031))</f>
        <v/>
      </c>
      <c r="K1031" s="19" t="n"/>
      <c r="L1031" s="19">
        <f>IF(J1031="","",J1031*IFERROR(INDEX(Equipamentos!$D$6:$D$405,MATCH($D1031,Equipamentos!$A$6:$A$405,0)),0))</f>
        <v/>
      </c>
      <c r="M1031" s="19" t="n"/>
      <c r="N1031" s="16" t="n"/>
      <c r="O1031" s="19" t="n"/>
      <c r="P1031" s="19">
        <f>IF($A1031="","",N(K1031)+N(L1031)+N(M1031))</f>
        <v/>
      </c>
      <c r="Q1031" s="19">
        <f>IF($A1031="","",P1031-N(O1031))</f>
        <v/>
      </c>
      <c r="R1031" s="16">
        <f>IF(OR($A1031="",F1031=""),"",IF(H1031&lt;&gt;"",IF(Q1031&gt;0,"DEVOLVIDO, A RECEBER","ENCERRADO"),IF(G1031="","EM LOCAÇÃO",IF(TODAY()&gt;G1031,"ATRASADO",IF(G1031-TODAY()&lt;=3,"DEVOLVE EM 3 DIAS","EM LOCAÇÃO")))))</f>
        <v/>
      </c>
      <c r="S1031" s="16" t="n"/>
    </row>
    <row r="1032">
      <c r="A1032" s="16" t="n"/>
      <c r="B1032" s="16" t="n"/>
      <c r="C1032" s="16" t="n"/>
      <c r="D1032" s="16" t="n"/>
      <c r="E1032" s="16">
        <f>IF($D1032="","",IFERROR(INDEX(Equipamentos!$B$6:$B$405,MATCH($D1032,Equipamentos!$A$6:$A$405,0)),"Código não cadastrado"))</f>
        <v/>
      </c>
      <c r="F1032" s="17" t="n"/>
      <c r="G1032" s="17" t="n"/>
      <c r="H1032" s="17" t="n"/>
      <c r="I1032" s="18">
        <f>IF(OR(F1032="",G1032=""),"",G1032-F1032)</f>
        <v/>
      </c>
      <c r="J1032" s="18">
        <f>IF(OR(F1032="",G1032=""),"",MAX(0,IF(H1032&lt;&gt;"",H1032,TODAY())-G1032))</f>
        <v/>
      </c>
      <c r="K1032" s="19" t="n"/>
      <c r="L1032" s="19">
        <f>IF(J1032="","",J1032*IFERROR(INDEX(Equipamentos!$D$6:$D$405,MATCH($D1032,Equipamentos!$A$6:$A$405,0)),0))</f>
        <v/>
      </c>
      <c r="M1032" s="19" t="n"/>
      <c r="N1032" s="16" t="n"/>
      <c r="O1032" s="19" t="n"/>
      <c r="P1032" s="19">
        <f>IF($A1032="","",N(K1032)+N(L1032)+N(M1032))</f>
        <v/>
      </c>
      <c r="Q1032" s="19">
        <f>IF($A1032="","",P1032-N(O1032))</f>
        <v/>
      </c>
      <c r="R1032" s="16">
        <f>IF(OR($A1032="",F1032=""),"",IF(H1032&lt;&gt;"",IF(Q1032&gt;0,"DEVOLVIDO, A RECEBER","ENCERRADO"),IF(G1032="","EM LOCAÇÃO",IF(TODAY()&gt;G1032,"ATRASADO",IF(G1032-TODAY()&lt;=3,"DEVOLVE EM 3 DIAS","EM LOCAÇÃO")))))</f>
        <v/>
      </c>
      <c r="S1032" s="16" t="n"/>
    </row>
    <row r="1033">
      <c r="A1033" s="16" t="n"/>
      <c r="B1033" s="16" t="n"/>
      <c r="C1033" s="16" t="n"/>
      <c r="D1033" s="16" t="n"/>
      <c r="E1033" s="16">
        <f>IF($D1033="","",IFERROR(INDEX(Equipamentos!$B$6:$B$405,MATCH($D1033,Equipamentos!$A$6:$A$405,0)),"Código não cadastrado"))</f>
        <v/>
      </c>
      <c r="F1033" s="17" t="n"/>
      <c r="G1033" s="17" t="n"/>
      <c r="H1033" s="17" t="n"/>
      <c r="I1033" s="18">
        <f>IF(OR(F1033="",G1033=""),"",G1033-F1033)</f>
        <v/>
      </c>
      <c r="J1033" s="18">
        <f>IF(OR(F1033="",G1033=""),"",MAX(0,IF(H1033&lt;&gt;"",H1033,TODAY())-G1033))</f>
        <v/>
      </c>
      <c r="K1033" s="19" t="n"/>
      <c r="L1033" s="19">
        <f>IF(J1033="","",J1033*IFERROR(INDEX(Equipamentos!$D$6:$D$405,MATCH($D1033,Equipamentos!$A$6:$A$405,0)),0))</f>
        <v/>
      </c>
      <c r="M1033" s="19" t="n"/>
      <c r="N1033" s="16" t="n"/>
      <c r="O1033" s="19" t="n"/>
      <c r="P1033" s="19">
        <f>IF($A1033="","",N(K1033)+N(L1033)+N(M1033))</f>
        <v/>
      </c>
      <c r="Q1033" s="19">
        <f>IF($A1033="","",P1033-N(O1033))</f>
        <v/>
      </c>
      <c r="R1033" s="16">
        <f>IF(OR($A1033="",F1033=""),"",IF(H1033&lt;&gt;"",IF(Q1033&gt;0,"DEVOLVIDO, A RECEBER","ENCERRADO"),IF(G1033="","EM LOCAÇÃO",IF(TODAY()&gt;G1033,"ATRASADO",IF(G1033-TODAY()&lt;=3,"DEVOLVE EM 3 DIAS","EM LOCAÇÃO")))))</f>
        <v/>
      </c>
      <c r="S1033" s="16" t="n"/>
    </row>
    <row r="1034">
      <c r="A1034" s="16" t="n"/>
      <c r="B1034" s="16" t="n"/>
      <c r="C1034" s="16" t="n"/>
      <c r="D1034" s="16" t="n"/>
      <c r="E1034" s="16">
        <f>IF($D1034="","",IFERROR(INDEX(Equipamentos!$B$6:$B$405,MATCH($D1034,Equipamentos!$A$6:$A$405,0)),"Código não cadastrado"))</f>
        <v/>
      </c>
      <c r="F1034" s="17" t="n"/>
      <c r="G1034" s="17" t="n"/>
      <c r="H1034" s="17" t="n"/>
      <c r="I1034" s="18">
        <f>IF(OR(F1034="",G1034=""),"",G1034-F1034)</f>
        <v/>
      </c>
      <c r="J1034" s="18">
        <f>IF(OR(F1034="",G1034=""),"",MAX(0,IF(H1034&lt;&gt;"",H1034,TODAY())-G1034))</f>
        <v/>
      </c>
      <c r="K1034" s="19" t="n"/>
      <c r="L1034" s="19">
        <f>IF(J1034="","",J1034*IFERROR(INDEX(Equipamentos!$D$6:$D$405,MATCH($D1034,Equipamentos!$A$6:$A$405,0)),0))</f>
        <v/>
      </c>
      <c r="M1034" s="19" t="n"/>
      <c r="N1034" s="16" t="n"/>
      <c r="O1034" s="19" t="n"/>
      <c r="P1034" s="19">
        <f>IF($A1034="","",N(K1034)+N(L1034)+N(M1034))</f>
        <v/>
      </c>
      <c r="Q1034" s="19">
        <f>IF($A1034="","",P1034-N(O1034))</f>
        <v/>
      </c>
      <c r="R1034" s="16">
        <f>IF(OR($A1034="",F1034=""),"",IF(H1034&lt;&gt;"",IF(Q1034&gt;0,"DEVOLVIDO, A RECEBER","ENCERRADO"),IF(G1034="","EM LOCAÇÃO",IF(TODAY()&gt;G1034,"ATRASADO",IF(G1034-TODAY()&lt;=3,"DEVOLVE EM 3 DIAS","EM LOCAÇÃO")))))</f>
        <v/>
      </c>
      <c r="S1034" s="16" t="n"/>
    </row>
    <row r="1035">
      <c r="A1035" s="16" t="n"/>
      <c r="B1035" s="16" t="n"/>
      <c r="C1035" s="16" t="n"/>
      <c r="D1035" s="16" t="n"/>
      <c r="E1035" s="16">
        <f>IF($D1035="","",IFERROR(INDEX(Equipamentos!$B$6:$B$405,MATCH($D1035,Equipamentos!$A$6:$A$405,0)),"Código não cadastrado"))</f>
        <v/>
      </c>
      <c r="F1035" s="17" t="n"/>
      <c r="G1035" s="17" t="n"/>
      <c r="H1035" s="17" t="n"/>
      <c r="I1035" s="18">
        <f>IF(OR(F1035="",G1035=""),"",G1035-F1035)</f>
        <v/>
      </c>
      <c r="J1035" s="18">
        <f>IF(OR(F1035="",G1035=""),"",MAX(0,IF(H1035&lt;&gt;"",H1035,TODAY())-G1035))</f>
        <v/>
      </c>
      <c r="K1035" s="19" t="n"/>
      <c r="L1035" s="19">
        <f>IF(J1035="","",J1035*IFERROR(INDEX(Equipamentos!$D$6:$D$405,MATCH($D1035,Equipamentos!$A$6:$A$405,0)),0))</f>
        <v/>
      </c>
      <c r="M1035" s="19" t="n"/>
      <c r="N1035" s="16" t="n"/>
      <c r="O1035" s="19" t="n"/>
      <c r="P1035" s="19">
        <f>IF($A1035="","",N(K1035)+N(L1035)+N(M1035))</f>
        <v/>
      </c>
      <c r="Q1035" s="19">
        <f>IF($A1035="","",P1035-N(O1035))</f>
        <v/>
      </c>
      <c r="R1035" s="16">
        <f>IF(OR($A1035="",F1035=""),"",IF(H1035&lt;&gt;"",IF(Q1035&gt;0,"DEVOLVIDO, A RECEBER","ENCERRADO"),IF(G1035="","EM LOCAÇÃO",IF(TODAY()&gt;G1035,"ATRASADO",IF(G1035-TODAY()&lt;=3,"DEVOLVE EM 3 DIAS","EM LOCAÇÃO")))))</f>
        <v/>
      </c>
      <c r="S1035" s="16" t="n"/>
    </row>
    <row r="1036">
      <c r="A1036" s="16" t="n"/>
      <c r="B1036" s="16" t="n"/>
      <c r="C1036" s="16" t="n"/>
      <c r="D1036" s="16" t="n"/>
      <c r="E1036" s="16">
        <f>IF($D1036="","",IFERROR(INDEX(Equipamentos!$B$6:$B$405,MATCH($D1036,Equipamentos!$A$6:$A$405,0)),"Código não cadastrado"))</f>
        <v/>
      </c>
      <c r="F1036" s="17" t="n"/>
      <c r="G1036" s="17" t="n"/>
      <c r="H1036" s="17" t="n"/>
      <c r="I1036" s="18">
        <f>IF(OR(F1036="",G1036=""),"",G1036-F1036)</f>
        <v/>
      </c>
      <c r="J1036" s="18">
        <f>IF(OR(F1036="",G1036=""),"",MAX(0,IF(H1036&lt;&gt;"",H1036,TODAY())-G1036))</f>
        <v/>
      </c>
      <c r="K1036" s="19" t="n"/>
      <c r="L1036" s="19">
        <f>IF(J1036="","",J1036*IFERROR(INDEX(Equipamentos!$D$6:$D$405,MATCH($D1036,Equipamentos!$A$6:$A$405,0)),0))</f>
        <v/>
      </c>
      <c r="M1036" s="19" t="n"/>
      <c r="N1036" s="16" t="n"/>
      <c r="O1036" s="19" t="n"/>
      <c r="P1036" s="19">
        <f>IF($A1036="","",N(K1036)+N(L1036)+N(M1036))</f>
        <v/>
      </c>
      <c r="Q1036" s="19">
        <f>IF($A1036="","",P1036-N(O1036))</f>
        <v/>
      </c>
      <c r="R1036" s="16">
        <f>IF(OR($A1036="",F1036=""),"",IF(H1036&lt;&gt;"",IF(Q1036&gt;0,"DEVOLVIDO, A RECEBER","ENCERRADO"),IF(G1036="","EM LOCAÇÃO",IF(TODAY()&gt;G1036,"ATRASADO",IF(G1036-TODAY()&lt;=3,"DEVOLVE EM 3 DIAS","EM LOCAÇÃO")))))</f>
        <v/>
      </c>
      <c r="S1036" s="16" t="n"/>
    </row>
    <row r="1037">
      <c r="A1037" s="16" t="n"/>
      <c r="B1037" s="16" t="n"/>
      <c r="C1037" s="16" t="n"/>
      <c r="D1037" s="16" t="n"/>
      <c r="E1037" s="16">
        <f>IF($D1037="","",IFERROR(INDEX(Equipamentos!$B$6:$B$405,MATCH($D1037,Equipamentos!$A$6:$A$405,0)),"Código não cadastrado"))</f>
        <v/>
      </c>
      <c r="F1037" s="17" t="n"/>
      <c r="G1037" s="17" t="n"/>
      <c r="H1037" s="17" t="n"/>
      <c r="I1037" s="18">
        <f>IF(OR(F1037="",G1037=""),"",G1037-F1037)</f>
        <v/>
      </c>
      <c r="J1037" s="18">
        <f>IF(OR(F1037="",G1037=""),"",MAX(0,IF(H1037&lt;&gt;"",H1037,TODAY())-G1037))</f>
        <v/>
      </c>
      <c r="K1037" s="19" t="n"/>
      <c r="L1037" s="19">
        <f>IF(J1037="","",J1037*IFERROR(INDEX(Equipamentos!$D$6:$D$405,MATCH($D1037,Equipamentos!$A$6:$A$405,0)),0))</f>
        <v/>
      </c>
      <c r="M1037" s="19" t="n"/>
      <c r="N1037" s="16" t="n"/>
      <c r="O1037" s="19" t="n"/>
      <c r="P1037" s="19">
        <f>IF($A1037="","",N(K1037)+N(L1037)+N(M1037))</f>
        <v/>
      </c>
      <c r="Q1037" s="19">
        <f>IF($A1037="","",P1037-N(O1037))</f>
        <v/>
      </c>
      <c r="R1037" s="16">
        <f>IF(OR($A1037="",F1037=""),"",IF(H1037&lt;&gt;"",IF(Q1037&gt;0,"DEVOLVIDO, A RECEBER","ENCERRADO"),IF(G1037="","EM LOCAÇÃO",IF(TODAY()&gt;G1037,"ATRASADO",IF(G1037-TODAY()&lt;=3,"DEVOLVE EM 3 DIAS","EM LOCAÇÃO")))))</f>
        <v/>
      </c>
      <c r="S1037" s="16" t="n"/>
    </row>
    <row r="1038">
      <c r="A1038" s="16" t="n"/>
      <c r="B1038" s="16" t="n"/>
      <c r="C1038" s="16" t="n"/>
      <c r="D1038" s="16" t="n"/>
      <c r="E1038" s="16">
        <f>IF($D1038="","",IFERROR(INDEX(Equipamentos!$B$6:$B$405,MATCH($D1038,Equipamentos!$A$6:$A$405,0)),"Código não cadastrado"))</f>
        <v/>
      </c>
      <c r="F1038" s="17" t="n"/>
      <c r="G1038" s="17" t="n"/>
      <c r="H1038" s="17" t="n"/>
      <c r="I1038" s="18">
        <f>IF(OR(F1038="",G1038=""),"",G1038-F1038)</f>
        <v/>
      </c>
      <c r="J1038" s="18">
        <f>IF(OR(F1038="",G1038=""),"",MAX(0,IF(H1038&lt;&gt;"",H1038,TODAY())-G1038))</f>
        <v/>
      </c>
      <c r="K1038" s="19" t="n"/>
      <c r="L1038" s="19">
        <f>IF(J1038="","",J1038*IFERROR(INDEX(Equipamentos!$D$6:$D$405,MATCH($D1038,Equipamentos!$A$6:$A$405,0)),0))</f>
        <v/>
      </c>
      <c r="M1038" s="19" t="n"/>
      <c r="N1038" s="16" t="n"/>
      <c r="O1038" s="19" t="n"/>
      <c r="P1038" s="19">
        <f>IF($A1038="","",N(K1038)+N(L1038)+N(M1038))</f>
        <v/>
      </c>
      <c r="Q1038" s="19">
        <f>IF($A1038="","",P1038-N(O1038))</f>
        <v/>
      </c>
      <c r="R1038" s="16">
        <f>IF(OR($A1038="",F1038=""),"",IF(H1038&lt;&gt;"",IF(Q1038&gt;0,"DEVOLVIDO, A RECEBER","ENCERRADO"),IF(G1038="","EM LOCAÇÃO",IF(TODAY()&gt;G1038,"ATRASADO",IF(G1038-TODAY()&lt;=3,"DEVOLVE EM 3 DIAS","EM LOCAÇÃO")))))</f>
        <v/>
      </c>
      <c r="S1038" s="16" t="n"/>
    </row>
    <row r="1039">
      <c r="A1039" s="16" t="n"/>
      <c r="B1039" s="16" t="n"/>
      <c r="C1039" s="16" t="n"/>
      <c r="D1039" s="16" t="n"/>
      <c r="E1039" s="16">
        <f>IF($D1039="","",IFERROR(INDEX(Equipamentos!$B$6:$B$405,MATCH($D1039,Equipamentos!$A$6:$A$405,0)),"Código não cadastrado"))</f>
        <v/>
      </c>
      <c r="F1039" s="17" t="n"/>
      <c r="G1039" s="17" t="n"/>
      <c r="H1039" s="17" t="n"/>
      <c r="I1039" s="18">
        <f>IF(OR(F1039="",G1039=""),"",G1039-F1039)</f>
        <v/>
      </c>
      <c r="J1039" s="18">
        <f>IF(OR(F1039="",G1039=""),"",MAX(0,IF(H1039&lt;&gt;"",H1039,TODAY())-G1039))</f>
        <v/>
      </c>
      <c r="K1039" s="19" t="n"/>
      <c r="L1039" s="19">
        <f>IF(J1039="","",J1039*IFERROR(INDEX(Equipamentos!$D$6:$D$405,MATCH($D1039,Equipamentos!$A$6:$A$405,0)),0))</f>
        <v/>
      </c>
      <c r="M1039" s="19" t="n"/>
      <c r="N1039" s="16" t="n"/>
      <c r="O1039" s="19" t="n"/>
      <c r="P1039" s="19">
        <f>IF($A1039="","",N(K1039)+N(L1039)+N(M1039))</f>
        <v/>
      </c>
      <c r="Q1039" s="19">
        <f>IF($A1039="","",P1039-N(O1039))</f>
        <v/>
      </c>
      <c r="R1039" s="16">
        <f>IF(OR($A1039="",F1039=""),"",IF(H1039&lt;&gt;"",IF(Q1039&gt;0,"DEVOLVIDO, A RECEBER","ENCERRADO"),IF(G1039="","EM LOCAÇÃO",IF(TODAY()&gt;G1039,"ATRASADO",IF(G1039-TODAY()&lt;=3,"DEVOLVE EM 3 DIAS","EM LOCAÇÃO")))))</f>
        <v/>
      </c>
      <c r="S1039" s="16" t="n"/>
    </row>
    <row r="1040">
      <c r="A1040" s="16" t="n"/>
      <c r="B1040" s="16" t="n"/>
      <c r="C1040" s="16" t="n"/>
      <c r="D1040" s="16" t="n"/>
      <c r="E1040" s="16">
        <f>IF($D1040="","",IFERROR(INDEX(Equipamentos!$B$6:$B$405,MATCH($D1040,Equipamentos!$A$6:$A$405,0)),"Código não cadastrado"))</f>
        <v/>
      </c>
      <c r="F1040" s="17" t="n"/>
      <c r="G1040" s="17" t="n"/>
      <c r="H1040" s="17" t="n"/>
      <c r="I1040" s="18">
        <f>IF(OR(F1040="",G1040=""),"",G1040-F1040)</f>
        <v/>
      </c>
      <c r="J1040" s="18">
        <f>IF(OR(F1040="",G1040=""),"",MAX(0,IF(H1040&lt;&gt;"",H1040,TODAY())-G1040))</f>
        <v/>
      </c>
      <c r="K1040" s="19" t="n"/>
      <c r="L1040" s="19">
        <f>IF(J1040="","",J1040*IFERROR(INDEX(Equipamentos!$D$6:$D$405,MATCH($D1040,Equipamentos!$A$6:$A$405,0)),0))</f>
        <v/>
      </c>
      <c r="M1040" s="19" t="n"/>
      <c r="N1040" s="16" t="n"/>
      <c r="O1040" s="19" t="n"/>
      <c r="P1040" s="19">
        <f>IF($A1040="","",N(K1040)+N(L1040)+N(M1040))</f>
        <v/>
      </c>
      <c r="Q1040" s="19">
        <f>IF($A1040="","",P1040-N(O1040))</f>
        <v/>
      </c>
      <c r="R1040" s="16">
        <f>IF(OR($A1040="",F1040=""),"",IF(H1040&lt;&gt;"",IF(Q1040&gt;0,"DEVOLVIDO, A RECEBER","ENCERRADO"),IF(G1040="","EM LOCAÇÃO",IF(TODAY()&gt;G1040,"ATRASADO",IF(G1040-TODAY()&lt;=3,"DEVOLVE EM 3 DIAS","EM LOCAÇÃO")))))</f>
        <v/>
      </c>
      <c r="S1040" s="16" t="n"/>
    </row>
    <row r="1041">
      <c r="A1041" s="16" t="n"/>
      <c r="B1041" s="16" t="n"/>
      <c r="C1041" s="16" t="n"/>
      <c r="D1041" s="16" t="n"/>
      <c r="E1041" s="16">
        <f>IF($D1041="","",IFERROR(INDEX(Equipamentos!$B$6:$B$405,MATCH($D1041,Equipamentos!$A$6:$A$405,0)),"Código não cadastrado"))</f>
        <v/>
      </c>
      <c r="F1041" s="17" t="n"/>
      <c r="G1041" s="17" t="n"/>
      <c r="H1041" s="17" t="n"/>
      <c r="I1041" s="18">
        <f>IF(OR(F1041="",G1041=""),"",G1041-F1041)</f>
        <v/>
      </c>
      <c r="J1041" s="18">
        <f>IF(OR(F1041="",G1041=""),"",MAX(0,IF(H1041&lt;&gt;"",H1041,TODAY())-G1041))</f>
        <v/>
      </c>
      <c r="K1041" s="19" t="n"/>
      <c r="L1041" s="19">
        <f>IF(J1041="","",J1041*IFERROR(INDEX(Equipamentos!$D$6:$D$405,MATCH($D1041,Equipamentos!$A$6:$A$405,0)),0))</f>
        <v/>
      </c>
      <c r="M1041" s="19" t="n"/>
      <c r="N1041" s="16" t="n"/>
      <c r="O1041" s="19" t="n"/>
      <c r="P1041" s="19">
        <f>IF($A1041="","",N(K1041)+N(L1041)+N(M1041))</f>
        <v/>
      </c>
      <c r="Q1041" s="19">
        <f>IF($A1041="","",P1041-N(O1041))</f>
        <v/>
      </c>
      <c r="R1041" s="16">
        <f>IF(OR($A1041="",F1041=""),"",IF(H1041&lt;&gt;"",IF(Q1041&gt;0,"DEVOLVIDO, A RECEBER","ENCERRADO"),IF(G1041="","EM LOCAÇÃO",IF(TODAY()&gt;G1041,"ATRASADO",IF(G1041-TODAY()&lt;=3,"DEVOLVE EM 3 DIAS","EM LOCAÇÃO")))))</f>
        <v/>
      </c>
      <c r="S1041" s="16" t="n"/>
    </row>
    <row r="1042">
      <c r="A1042" s="16" t="n"/>
      <c r="B1042" s="16" t="n"/>
      <c r="C1042" s="16" t="n"/>
      <c r="D1042" s="16" t="n"/>
      <c r="E1042" s="16">
        <f>IF($D1042="","",IFERROR(INDEX(Equipamentos!$B$6:$B$405,MATCH($D1042,Equipamentos!$A$6:$A$405,0)),"Código não cadastrado"))</f>
        <v/>
      </c>
      <c r="F1042" s="17" t="n"/>
      <c r="G1042" s="17" t="n"/>
      <c r="H1042" s="17" t="n"/>
      <c r="I1042" s="18">
        <f>IF(OR(F1042="",G1042=""),"",G1042-F1042)</f>
        <v/>
      </c>
      <c r="J1042" s="18">
        <f>IF(OR(F1042="",G1042=""),"",MAX(0,IF(H1042&lt;&gt;"",H1042,TODAY())-G1042))</f>
        <v/>
      </c>
      <c r="K1042" s="19" t="n"/>
      <c r="L1042" s="19">
        <f>IF(J1042="","",J1042*IFERROR(INDEX(Equipamentos!$D$6:$D$405,MATCH($D1042,Equipamentos!$A$6:$A$405,0)),0))</f>
        <v/>
      </c>
      <c r="M1042" s="19" t="n"/>
      <c r="N1042" s="16" t="n"/>
      <c r="O1042" s="19" t="n"/>
      <c r="P1042" s="19">
        <f>IF($A1042="","",N(K1042)+N(L1042)+N(M1042))</f>
        <v/>
      </c>
      <c r="Q1042" s="19">
        <f>IF($A1042="","",P1042-N(O1042))</f>
        <v/>
      </c>
      <c r="R1042" s="16">
        <f>IF(OR($A1042="",F1042=""),"",IF(H1042&lt;&gt;"",IF(Q1042&gt;0,"DEVOLVIDO, A RECEBER","ENCERRADO"),IF(G1042="","EM LOCAÇÃO",IF(TODAY()&gt;G1042,"ATRASADO",IF(G1042-TODAY()&lt;=3,"DEVOLVE EM 3 DIAS","EM LOCAÇÃO")))))</f>
        <v/>
      </c>
      <c r="S1042" s="16" t="n"/>
    </row>
    <row r="1043">
      <c r="A1043" s="16" t="n"/>
      <c r="B1043" s="16" t="n"/>
      <c r="C1043" s="16" t="n"/>
      <c r="D1043" s="16" t="n"/>
      <c r="E1043" s="16">
        <f>IF($D1043="","",IFERROR(INDEX(Equipamentos!$B$6:$B$405,MATCH($D1043,Equipamentos!$A$6:$A$405,0)),"Código não cadastrado"))</f>
        <v/>
      </c>
      <c r="F1043" s="17" t="n"/>
      <c r="G1043" s="17" t="n"/>
      <c r="H1043" s="17" t="n"/>
      <c r="I1043" s="18">
        <f>IF(OR(F1043="",G1043=""),"",G1043-F1043)</f>
        <v/>
      </c>
      <c r="J1043" s="18">
        <f>IF(OR(F1043="",G1043=""),"",MAX(0,IF(H1043&lt;&gt;"",H1043,TODAY())-G1043))</f>
        <v/>
      </c>
      <c r="K1043" s="19" t="n"/>
      <c r="L1043" s="19">
        <f>IF(J1043="","",J1043*IFERROR(INDEX(Equipamentos!$D$6:$D$405,MATCH($D1043,Equipamentos!$A$6:$A$405,0)),0))</f>
        <v/>
      </c>
      <c r="M1043" s="19" t="n"/>
      <c r="N1043" s="16" t="n"/>
      <c r="O1043" s="19" t="n"/>
      <c r="P1043" s="19">
        <f>IF($A1043="","",N(K1043)+N(L1043)+N(M1043))</f>
        <v/>
      </c>
      <c r="Q1043" s="19">
        <f>IF($A1043="","",P1043-N(O1043))</f>
        <v/>
      </c>
      <c r="R1043" s="16">
        <f>IF(OR($A1043="",F1043=""),"",IF(H1043&lt;&gt;"",IF(Q1043&gt;0,"DEVOLVIDO, A RECEBER","ENCERRADO"),IF(G1043="","EM LOCAÇÃO",IF(TODAY()&gt;G1043,"ATRASADO",IF(G1043-TODAY()&lt;=3,"DEVOLVE EM 3 DIAS","EM LOCAÇÃO")))))</f>
        <v/>
      </c>
      <c r="S1043" s="16" t="n"/>
    </row>
    <row r="1044">
      <c r="A1044" s="16" t="n"/>
      <c r="B1044" s="16" t="n"/>
      <c r="C1044" s="16" t="n"/>
      <c r="D1044" s="16" t="n"/>
      <c r="E1044" s="16">
        <f>IF($D1044="","",IFERROR(INDEX(Equipamentos!$B$6:$B$405,MATCH($D1044,Equipamentos!$A$6:$A$405,0)),"Código não cadastrado"))</f>
        <v/>
      </c>
      <c r="F1044" s="17" t="n"/>
      <c r="G1044" s="17" t="n"/>
      <c r="H1044" s="17" t="n"/>
      <c r="I1044" s="18">
        <f>IF(OR(F1044="",G1044=""),"",G1044-F1044)</f>
        <v/>
      </c>
      <c r="J1044" s="18">
        <f>IF(OR(F1044="",G1044=""),"",MAX(0,IF(H1044&lt;&gt;"",H1044,TODAY())-G1044))</f>
        <v/>
      </c>
      <c r="K1044" s="19" t="n"/>
      <c r="L1044" s="19">
        <f>IF(J1044="","",J1044*IFERROR(INDEX(Equipamentos!$D$6:$D$405,MATCH($D1044,Equipamentos!$A$6:$A$405,0)),0))</f>
        <v/>
      </c>
      <c r="M1044" s="19" t="n"/>
      <c r="N1044" s="16" t="n"/>
      <c r="O1044" s="19" t="n"/>
      <c r="P1044" s="19">
        <f>IF($A1044="","",N(K1044)+N(L1044)+N(M1044))</f>
        <v/>
      </c>
      <c r="Q1044" s="19">
        <f>IF($A1044="","",P1044-N(O1044))</f>
        <v/>
      </c>
      <c r="R1044" s="16">
        <f>IF(OR($A1044="",F1044=""),"",IF(H1044&lt;&gt;"",IF(Q1044&gt;0,"DEVOLVIDO, A RECEBER","ENCERRADO"),IF(G1044="","EM LOCAÇÃO",IF(TODAY()&gt;G1044,"ATRASADO",IF(G1044-TODAY()&lt;=3,"DEVOLVE EM 3 DIAS","EM LOCAÇÃO")))))</f>
        <v/>
      </c>
      <c r="S1044" s="16" t="n"/>
    </row>
    <row r="1045">
      <c r="A1045" s="16" t="n"/>
      <c r="B1045" s="16" t="n"/>
      <c r="C1045" s="16" t="n"/>
      <c r="D1045" s="16" t="n"/>
      <c r="E1045" s="16">
        <f>IF($D1045="","",IFERROR(INDEX(Equipamentos!$B$6:$B$405,MATCH($D1045,Equipamentos!$A$6:$A$405,0)),"Código não cadastrado"))</f>
        <v/>
      </c>
      <c r="F1045" s="17" t="n"/>
      <c r="G1045" s="17" t="n"/>
      <c r="H1045" s="17" t="n"/>
      <c r="I1045" s="18">
        <f>IF(OR(F1045="",G1045=""),"",G1045-F1045)</f>
        <v/>
      </c>
      <c r="J1045" s="18">
        <f>IF(OR(F1045="",G1045=""),"",MAX(0,IF(H1045&lt;&gt;"",H1045,TODAY())-G1045))</f>
        <v/>
      </c>
      <c r="K1045" s="19" t="n"/>
      <c r="L1045" s="19">
        <f>IF(J1045="","",J1045*IFERROR(INDEX(Equipamentos!$D$6:$D$405,MATCH($D1045,Equipamentos!$A$6:$A$405,0)),0))</f>
        <v/>
      </c>
      <c r="M1045" s="19" t="n"/>
      <c r="N1045" s="16" t="n"/>
      <c r="O1045" s="19" t="n"/>
      <c r="P1045" s="19">
        <f>IF($A1045="","",N(K1045)+N(L1045)+N(M1045))</f>
        <v/>
      </c>
      <c r="Q1045" s="19">
        <f>IF($A1045="","",P1045-N(O1045))</f>
        <v/>
      </c>
      <c r="R1045" s="16">
        <f>IF(OR($A1045="",F1045=""),"",IF(H1045&lt;&gt;"",IF(Q1045&gt;0,"DEVOLVIDO, A RECEBER","ENCERRADO"),IF(G1045="","EM LOCAÇÃO",IF(TODAY()&gt;G1045,"ATRASADO",IF(G1045-TODAY()&lt;=3,"DEVOLVE EM 3 DIAS","EM LOCAÇÃO")))))</f>
        <v/>
      </c>
      <c r="S1045" s="16" t="n"/>
    </row>
    <row r="1046">
      <c r="A1046" s="16" t="n"/>
      <c r="B1046" s="16" t="n"/>
      <c r="C1046" s="16" t="n"/>
      <c r="D1046" s="16" t="n"/>
      <c r="E1046" s="16">
        <f>IF($D1046="","",IFERROR(INDEX(Equipamentos!$B$6:$B$405,MATCH($D1046,Equipamentos!$A$6:$A$405,0)),"Código não cadastrado"))</f>
        <v/>
      </c>
      <c r="F1046" s="17" t="n"/>
      <c r="G1046" s="17" t="n"/>
      <c r="H1046" s="17" t="n"/>
      <c r="I1046" s="18">
        <f>IF(OR(F1046="",G1046=""),"",G1046-F1046)</f>
        <v/>
      </c>
      <c r="J1046" s="18">
        <f>IF(OR(F1046="",G1046=""),"",MAX(0,IF(H1046&lt;&gt;"",H1046,TODAY())-G1046))</f>
        <v/>
      </c>
      <c r="K1046" s="19" t="n"/>
      <c r="L1046" s="19">
        <f>IF(J1046="","",J1046*IFERROR(INDEX(Equipamentos!$D$6:$D$405,MATCH($D1046,Equipamentos!$A$6:$A$405,0)),0))</f>
        <v/>
      </c>
      <c r="M1046" s="19" t="n"/>
      <c r="N1046" s="16" t="n"/>
      <c r="O1046" s="19" t="n"/>
      <c r="P1046" s="19">
        <f>IF($A1046="","",N(K1046)+N(L1046)+N(M1046))</f>
        <v/>
      </c>
      <c r="Q1046" s="19">
        <f>IF($A1046="","",P1046-N(O1046))</f>
        <v/>
      </c>
      <c r="R1046" s="16">
        <f>IF(OR($A1046="",F1046=""),"",IF(H1046&lt;&gt;"",IF(Q1046&gt;0,"DEVOLVIDO, A RECEBER","ENCERRADO"),IF(G1046="","EM LOCAÇÃO",IF(TODAY()&gt;G1046,"ATRASADO",IF(G1046-TODAY()&lt;=3,"DEVOLVE EM 3 DIAS","EM LOCAÇÃO")))))</f>
        <v/>
      </c>
      <c r="S1046" s="16" t="n"/>
    </row>
    <row r="1047">
      <c r="A1047" s="16" t="n"/>
      <c r="B1047" s="16" t="n"/>
      <c r="C1047" s="16" t="n"/>
      <c r="D1047" s="16" t="n"/>
      <c r="E1047" s="16">
        <f>IF($D1047="","",IFERROR(INDEX(Equipamentos!$B$6:$B$405,MATCH($D1047,Equipamentos!$A$6:$A$405,0)),"Código não cadastrado"))</f>
        <v/>
      </c>
      <c r="F1047" s="17" t="n"/>
      <c r="G1047" s="17" t="n"/>
      <c r="H1047" s="17" t="n"/>
      <c r="I1047" s="18">
        <f>IF(OR(F1047="",G1047=""),"",G1047-F1047)</f>
        <v/>
      </c>
      <c r="J1047" s="18">
        <f>IF(OR(F1047="",G1047=""),"",MAX(0,IF(H1047&lt;&gt;"",H1047,TODAY())-G1047))</f>
        <v/>
      </c>
      <c r="K1047" s="19" t="n"/>
      <c r="L1047" s="19">
        <f>IF(J1047="","",J1047*IFERROR(INDEX(Equipamentos!$D$6:$D$405,MATCH($D1047,Equipamentos!$A$6:$A$405,0)),0))</f>
        <v/>
      </c>
      <c r="M1047" s="19" t="n"/>
      <c r="N1047" s="16" t="n"/>
      <c r="O1047" s="19" t="n"/>
      <c r="P1047" s="19">
        <f>IF($A1047="","",N(K1047)+N(L1047)+N(M1047))</f>
        <v/>
      </c>
      <c r="Q1047" s="19">
        <f>IF($A1047="","",P1047-N(O1047))</f>
        <v/>
      </c>
      <c r="R1047" s="16">
        <f>IF(OR($A1047="",F1047=""),"",IF(H1047&lt;&gt;"",IF(Q1047&gt;0,"DEVOLVIDO, A RECEBER","ENCERRADO"),IF(G1047="","EM LOCAÇÃO",IF(TODAY()&gt;G1047,"ATRASADO",IF(G1047-TODAY()&lt;=3,"DEVOLVE EM 3 DIAS","EM LOCAÇÃO")))))</f>
        <v/>
      </c>
      <c r="S1047" s="16" t="n"/>
    </row>
    <row r="1048">
      <c r="A1048" s="16" t="n"/>
      <c r="B1048" s="16" t="n"/>
      <c r="C1048" s="16" t="n"/>
      <c r="D1048" s="16" t="n"/>
      <c r="E1048" s="16">
        <f>IF($D1048="","",IFERROR(INDEX(Equipamentos!$B$6:$B$405,MATCH($D1048,Equipamentos!$A$6:$A$405,0)),"Código não cadastrado"))</f>
        <v/>
      </c>
      <c r="F1048" s="17" t="n"/>
      <c r="G1048" s="17" t="n"/>
      <c r="H1048" s="17" t="n"/>
      <c r="I1048" s="18">
        <f>IF(OR(F1048="",G1048=""),"",G1048-F1048)</f>
        <v/>
      </c>
      <c r="J1048" s="18">
        <f>IF(OR(F1048="",G1048=""),"",MAX(0,IF(H1048&lt;&gt;"",H1048,TODAY())-G1048))</f>
        <v/>
      </c>
      <c r="K1048" s="19" t="n"/>
      <c r="L1048" s="19">
        <f>IF(J1048="","",J1048*IFERROR(INDEX(Equipamentos!$D$6:$D$405,MATCH($D1048,Equipamentos!$A$6:$A$405,0)),0))</f>
        <v/>
      </c>
      <c r="M1048" s="19" t="n"/>
      <c r="N1048" s="16" t="n"/>
      <c r="O1048" s="19" t="n"/>
      <c r="P1048" s="19">
        <f>IF($A1048="","",N(K1048)+N(L1048)+N(M1048))</f>
        <v/>
      </c>
      <c r="Q1048" s="19">
        <f>IF($A1048="","",P1048-N(O1048))</f>
        <v/>
      </c>
      <c r="R1048" s="16">
        <f>IF(OR($A1048="",F1048=""),"",IF(H1048&lt;&gt;"",IF(Q1048&gt;0,"DEVOLVIDO, A RECEBER","ENCERRADO"),IF(G1048="","EM LOCAÇÃO",IF(TODAY()&gt;G1048,"ATRASADO",IF(G1048-TODAY()&lt;=3,"DEVOLVE EM 3 DIAS","EM LOCAÇÃO")))))</f>
        <v/>
      </c>
      <c r="S1048" s="16" t="n"/>
    </row>
    <row r="1049">
      <c r="A1049" s="16" t="n"/>
      <c r="B1049" s="16" t="n"/>
      <c r="C1049" s="16" t="n"/>
      <c r="D1049" s="16" t="n"/>
      <c r="E1049" s="16">
        <f>IF($D1049="","",IFERROR(INDEX(Equipamentos!$B$6:$B$405,MATCH($D1049,Equipamentos!$A$6:$A$405,0)),"Código não cadastrado"))</f>
        <v/>
      </c>
      <c r="F1049" s="17" t="n"/>
      <c r="G1049" s="17" t="n"/>
      <c r="H1049" s="17" t="n"/>
      <c r="I1049" s="18">
        <f>IF(OR(F1049="",G1049=""),"",G1049-F1049)</f>
        <v/>
      </c>
      <c r="J1049" s="18">
        <f>IF(OR(F1049="",G1049=""),"",MAX(0,IF(H1049&lt;&gt;"",H1049,TODAY())-G1049))</f>
        <v/>
      </c>
      <c r="K1049" s="19" t="n"/>
      <c r="L1049" s="19">
        <f>IF(J1049="","",J1049*IFERROR(INDEX(Equipamentos!$D$6:$D$405,MATCH($D1049,Equipamentos!$A$6:$A$405,0)),0))</f>
        <v/>
      </c>
      <c r="M1049" s="19" t="n"/>
      <c r="N1049" s="16" t="n"/>
      <c r="O1049" s="19" t="n"/>
      <c r="P1049" s="19">
        <f>IF($A1049="","",N(K1049)+N(L1049)+N(M1049))</f>
        <v/>
      </c>
      <c r="Q1049" s="19">
        <f>IF($A1049="","",P1049-N(O1049))</f>
        <v/>
      </c>
      <c r="R1049" s="16">
        <f>IF(OR($A1049="",F1049=""),"",IF(H1049&lt;&gt;"",IF(Q1049&gt;0,"DEVOLVIDO, A RECEBER","ENCERRADO"),IF(G1049="","EM LOCAÇÃO",IF(TODAY()&gt;G1049,"ATRASADO",IF(G1049-TODAY()&lt;=3,"DEVOLVE EM 3 DIAS","EM LOCAÇÃO")))))</f>
        <v/>
      </c>
      <c r="S1049" s="16" t="n"/>
    </row>
    <row r="1050">
      <c r="A1050" s="16" t="n"/>
      <c r="B1050" s="16" t="n"/>
      <c r="C1050" s="16" t="n"/>
      <c r="D1050" s="16" t="n"/>
      <c r="E1050" s="16">
        <f>IF($D1050="","",IFERROR(INDEX(Equipamentos!$B$6:$B$405,MATCH($D1050,Equipamentos!$A$6:$A$405,0)),"Código não cadastrado"))</f>
        <v/>
      </c>
      <c r="F1050" s="17" t="n"/>
      <c r="G1050" s="17" t="n"/>
      <c r="H1050" s="17" t="n"/>
      <c r="I1050" s="18">
        <f>IF(OR(F1050="",G1050=""),"",G1050-F1050)</f>
        <v/>
      </c>
      <c r="J1050" s="18">
        <f>IF(OR(F1050="",G1050=""),"",MAX(0,IF(H1050&lt;&gt;"",H1050,TODAY())-G1050))</f>
        <v/>
      </c>
      <c r="K1050" s="19" t="n"/>
      <c r="L1050" s="19">
        <f>IF(J1050="","",J1050*IFERROR(INDEX(Equipamentos!$D$6:$D$405,MATCH($D1050,Equipamentos!$A$6:$A$405,0)),0))</f>
        <v/>
      </c>
      <c r="M1050" s="19" t="n"/>
      <c r="N1050" s="16" t="n"/>
      <c r="O1050" s="19" t="n"/>
      <c r="P1050" s="19">
        <f>IF($A1050="","",N(K1050)+N(L1050)+N(M1050))</f>
        <v/>
      </c>
      <c r="Q1050" s="19">
        <f>IF($A1050="","",P1050-N(O1050))</f>
        <v/>
      </c>
      <c r="R1050" s="16">
        <f>IF(OR($A1050="",F1050=""),"",IF(H1050&lt;&gt;"",IF(Q1050&gt;0,"DEVOLVIDO, A RECEBER","ENCERRADO"),IF(G1050="","EM LOCAÇÃO",IF(TODAY()&gt;G1050,"ATRASADO",IF(G1050-TODAY()&lt;=3,"DEVOLVE EM 3 DIAS","EM LOCAÇÃO")))))</f>
        <v/>
      </c>
      <c r="S1050" s="16" t="n"/>
    </row>
    <row r="1051">
      <c r="A1051" s="16" t="n"/>
      <c r="B1051" s="16" t="n"/>
      <c r="C1051" s="16" t="n"/>
      <c r="D1051" s="16" t="n"/>
      <c r="E1051" s="16">
        <f>IF($D1051="","",IFERROR(INDEX(Equipamentos!$B$6:$B$405,MATCH($D1051,Equipamentos!$A$6:$A$405,0)),"Código não cadastrado"))</f>
        <v/>
      </c>
      <c r="F1051" s="17" t="n"/>
      <c r="G1051" s="17" t="n"/>
      <c r="H1051" s="17" t="n"/>
      <c r="I1051" s="18">
        <f>IF(OR(F1051="",G1051=""),"",G1051-F1051)</f>
        <v/>
      </c>
      <c r="J1051" s="18">
        <f>IF(OR(F1051="",G1051=""),"",MAX(0,IF(H1051&lt;&gt;"",H1051,TODAY())-G1051))</f>
        <v/>
      </c>
      <c r="K1051" s="19" t="n"/>
      <c r="L1051" s="19">
        <f>IF(J1051="","",J1051*IFERROR(INDEX(Equipamentos!$D$6:$D$405,MATCH($D1051,Equipamentos!$A$6:$A$405,0)),0))</f>
        <v/>
      </c>
      <c r="M1051" s="19" t="n"/>
      <c r="N1051" s="16" t="n"/>
      <c r="O1051" s="19" t="n"/>
      <c r="P1051" s="19">
        <f>IF($A1051="","",N(K1051)+N(L1051)+N(M1051))</f>
        <v/>
      </c>
      <c r="Q1051" s="19">
        <f>IF($A1051="","",P1051-N(O1051))</f>
        <v/>
      </c>
      <c r="R1051" s="16">
        <f>IF(OR($A1051="",F1051=""),"",IF(H1051&lt;&gt;"",IF(Q1051&gt;0,"DEVOLVIDO, A RECEBER","ENCERRADO"),IF(G1051="","EM LOCAÇÃO",IF(TODAY()&gt;G1051,"ATRASADO",IF(G1051-TODAY()&lt;=3,"DEVOLVE EM 3 DIAS","EM LOCAÇÃO")))))</f>
        <v/>
      </c>
      <c r="S1051" s="16" t="n"/>
    </row>
    <row r="1052">
      <c r="A1052" s="16" t="n"/>
      <c r="B1052" s="16" t="n"/>
      <c r="C1052" s="16" t="n"/>
      <c r="D1052" s="16" t="n"/>
      <c r="E1052" s="16">
        <f>IF($D1052="","",IFERROR(INDEX(Equipamentos!$B$6:$B$405,MATCH($D1052,Equipamentos!$A$6:$A$405,0)),"Código não cadastrado"))</f>
        <v/>
      </c>
      <c r="F1052" s="17" t="n"/>
      <c r="G1052" s="17" t="n"/>
      <c r="H1052" s="17" t="n"/>
      <c r="I1052" s="18">
        <f>IF(OR(F1052="",G1052=""),"",G1052-F1052)</f>
        <v/>
      </c>
      <c r="J1052" s="18">
        <f>IF(OR(F1052="",G1052=""),"",MAX(0,IF(H1052&lt;&gt;"",H1052,TODAY())-G1052))</f>
        <v/>
      </c>
      <c r="K1052" s="19" t="n"/>
      <c r="L1052" s="19">
        <f>IF(J1052="","",J1052*IFERROR(INDEX(Equipamentos!$D$6:$D$405,MATCH($D1052,Equipamentos!$A$6:$A$405,0)),0))</f>
        <v/>
      </c>
      <c r="M1052" s="19" t="n"/>
      <c r="N1052" s="16" t="n"/>
      <c r="O1052" s="19" t="n"/>
      <c r="P1052" s="19">
        <f>IF($A1052="","",N(K1052)+N(L1052)+N(M1052))</f>
        <v/>
      </c>
      <c r="Q1052" s="19">
        <f>IF($A1052="","",P1052-N(O1052))</f>
        <v/>
      </c>
      <c r="R1052" s="16">
        <f>IF(OR($A1052="",F1052=""),"",IF(H1052&lt;&gt;"",IF(Q1052&gt;0,"DEVOLVIDO, A RECEBER","ENCERRADO"),IF(G1052="","EM LOCAÇÃO",IF(TODAY()&gt;G1052,"ATRASADO",IF(G1052-TODAY()&lt;=3,"DEVOLVE EM 3 DIAS","EM LOCAÇÃO")))))</f>
        <v/>
      </c>
      <c r="S1052" s="16" t="n"/>
    </row>
    <row r="1053">
      <c r="A1053" s="16" t="n"/>
      <c r="B1053" s="16" t="n"/>
      <c r="C1053" s="16" t="n"/>
      <c r="D1053" s="16" t="n"/>
      <c r="E1053" s="16">
        <f>IF($D1053="","",IFERROR(INDEX(Equipamentos!$B$6:$B$405,MATCH($D1053,Equipamentos!$A$6:$A$405,0)),"Código não cadastrado"))</f>
        <v/>
      </c>
      <c r="F1053" s="17" t="n"/>
      <c r="G1053" s="17" t="n"/>
      <c r="H1053" s="17" t="n"/>
      <c r="I1053" s="18">
        <f>IF(OR(F1053="",G1053=""),"",G1053-F1053)</f>
        <v/>
      </c>
      <c r="J1053" s="18">
        <f>IF(OR(F1053="",G1053=""),"",MAX(0,IF(H1053&lt;&gt;"",H1053,TODAY())-G1053))</f>
        <v/>
      </c>
      <c r="K1053" s="19" t="n"/>
      <c r="L1053" s="19">
        <f>IF(J1053="","",J1053*IFERROR(INDEX(Equipamentos!$D$6:$D$405,MATCH($D1053,Equipamentos!$A$6:$A$405,0)),0))</f>
        <v/>
      </c>
      <c r="M1053" s="19" t="n"/>
      <c r="N1053" s="16" t="n"/>
      <c r="O1053" s="19" t="n"/>
      <c r="P1053" s="19">
        <f>IF($A1053="","",N(K1053)+N(L1053)+N(M1053))</f>
        <v/>
      </c>
      <c r="Q1053" s="19">
        <f>IF($A1053="","",P1053-N(O1053))</f>
        <v/>
      </c>
      <c r="R1053" s="16">
        <f>IF(OR($A1053="",F1053=""),"",IF(H1053&lt;&gt;"",IF(Q1053&gt;0,"DEVOLVIDO, A RECEBER","ENCERRADO"),IF(G1053="","EM LOCAÇÃO",IF(TODAY()&gt;G1053,"ATRASADO",IF(G1053-TODAY()&lt;=3,"DEVOLVE EM 3 DIAS","EM LOCAÇÃO")))))</f>
        <v/>
      </c>
      <c r="S1053" s="16" t="n"/>
    </row>
    <row r="1054">
      <c r="A1054" s="16" t="n"/>
      <c r="B1054" s="16" t="n"/>
      <c r="C1054" s="16" t="n"/>
      <c r="D1054" s="16" t="n"/>
      <c r="E1054" s="16">
        <f>IF($D1054="","",IFERROR(INDEX(Equipamentos!$B$6:$B$405,MATCH($D1054,Equipamentos!$A$6:$A$405,0)),"Código não cadastrado"))</f>
        <v/>
      </c>
      <c r="F1054" s="17" t="n"/>
      <c r="G1054" s="17" t="n"/>
      <c r="H1054" s="17" t="n"/>
      <c r="I1054" s="18">
        <f>IF(OR(F1054="",G1054=""),"",G1054-F1054)</f>
        <v/>
      </c>
      <c r="J1054" s="18">
        <f>IF(OR(F1054="",G1054=""),"",MAX(0,IF(H1054&lt;&gt;"",H1054,TODAY())-G1054))</f>
        <v/>
      </c>
      <c r="K1054" s="19" t="n"/>
      <c r="L1054" s="19">
        <f>IF(J1054="","",J1054*IFERROR(INDEX(Equipamentos!$D$6:$D$405,MATCH($D1054,Equipamentos!$A$6:$A$405,0)),0))</f>
        <v/>
      </c>
      <c r="M1054" s="19" t="n"/>
      <c r="N1054" s="16" t="n"/>
      <c r="O1054" s="19" t="n"/>
      <c r="P1054" s="19">
        <f>IF($A1054="","",N(K1054)+N(L1054)+N(M1054))</f>
        <v/>
      </c>
      <c r="Q1054" s="19">
        <f>IF($A1054="","",P1054-N(O1054))</f>
        <v/>
      </c>
      <c r="R1054" s="16">
        <f>IF(OR($A1054="",F1054=""),"",IF(H1054&lt;&gt;"",IF(Q1054&gt;0,"DEVOLVIDO, A RECEBER","ENCERRADO"),IF(G1054="","EM LOCAÇÃO",IF(TODAY()&gt;G1054,"ATRASADO",IF(G1054-TODAY()&lt;=3,"DEVOLVE EM 3 DIAS","EM LOCAÇÃO")))))</f>
        <v/>
      </c>
      <c r="S1054" s="16" t="n"/>
    </row>
    <row r="1055">
      <c r="A1055" s="16" t="n"/>
      <c r="B1055" s="16" t="n"/>
      <c r="C1055" s="16" t="n"/>
      <c r="D1055" s="16" t="n"/>
      <c r="E1055" s="16">
        <f>IF($D1055="","",IFERROR(INDEX(Equipamentos!$B$6:$B$405,MATCH($D1055,Equipamentos!$A$6:$A$405,0)),"Código não cadastrado"))</f>
        <v/>
      </c>
      <c r="F1055" s="17" t="n"/>
      <c r="G1055" s="17" t="n"/>
      <c r="H1055" s="17" t="n"/>
      <c r="I1055" s="18">
        <f>IF(OR(F1055="",G1055=""),"",G1055-F1055)</f>
        <v/>
      </c>
      <c r="J1055" s="18">
        <f>IF(OR(F1055="",G1055=""),"",MAX(0,IF(H1055&lt;&gt;"",H1055,TODAY())-G1055))</f>
        <v/>
      </c>
      <c r="K1055" s="19" t="n"/>
      <c r="L1055" s="19">
        <f>IF(J1055="","",J1055*IFERROR(INDEX(Equipamentos!$D$6:$D$405,MATCH($D1055,Equipamentos!$A$6:$A$405,0)),0))</f>
        <v/>
      </c>
      <c r="M1055" s="19" t="n"/>
      <c r="N1055" s="16" t="n"/>
      <c r="O1055" s="19" t="n"/>
      <c r="P1055" s="19">
        <f>IF($A1055="","",N(K1055)+N(L1055)+N(M1055))</f>
        <v/>
      </c>
      <c r="Q1055" s="19">
        <f>IF($A1055="","",P1055-N(O1055))</f>
        <v/>
      </c>
      <c r="R1055" s="16">
        <f>IF(OR($A1055="",F1055=""),"",IF(H1055&lt;&gt;"",IF(Q1055&gt;0,"DEVOLVIDO, A RECEBER","ENCERRADO"),IF(G1055="","EM LOCAÇÃO",IF(TODAY()&gt;G1055,"ATRASADO",IF(G1055-TODAY()&lt;=3,"DEVOLVE EM 3 DIAS","EM LOCAÇÃO")))))</f>
        <v/>
      </c>
      <c r="S1055" s="16" t="n"/>
    </row>
    <row r="1056">
      <c r="A1056" s="16" t="n"/>
      <c r="B1056" s="16" t="n"/>
      <c r="C1056" s="16" t="n"/>
      <c r="D1056" s="16" t="n"/>
      <c r="E1056" s="16">
        <f>IF($D1056="","",IFERROR(INDEX(Equipamentos!$B$6:$B$405,MATCH($D1056,Equipamentos!$A$6:$A$405,0)),"Código não cadastrado"))</f>
        <v/>
      </c>
      <c r="F1056" s="17" t="n"/>
      <c r="G1056" s="17" t="n"/>
      <c r="H1056" s="17" t="n"/>
      <c r="I1056" s="18">
        <f>IF(OR(F1056="",G1056=""),"",G1056-F1056)</f>
        <v/>
      </c>
      <c r="J1056" s="18">
        <f>IF(OR(F1056="",G1056=""),"",MAX(0,IF(H1056&lt;&gt;"",H1056,TODAY())-G1056))</f>
        <v/>
      </c>
      <c r="K1056" s="19" t="n"/>
      <c r="L1056" s="19">
        <f>IF(J1056="","",J1056*IFERROR(INDEX(Equipamentos!$D$6:$D$405,MATCH($D1056,Equipamentos!$A$6:$A$405,0)),0))</f>
        <v/>
      </c>
      <c r="M1056" s="19" t="n"/>
      <c r="N1056" s="16" t="n"/>
      <c r="O1056" s="19" t="n"/>
      <c r="P1056" s="19">
        <f>IF($A1056="","",N(K1056)+N(L1056)+N(M1056))</f>
        <v/>
      </c>
      <c r="Q1056" s="19">
        <f>IF($A1056="","",P1056-N(O1056))</f>
        <v/>
      </c>
      <c r="R1056" s="16">
        <f>IF(OR($A1056="",F1056=""),"",IF(H1056&lt;&gt;"",IF(Q1056&gt;0,"DEVOLVIDO, A RECEBER","ENCERRADO"),IF(G1056="","EM LOCAÇÃO",IF(TODAY()&gt;G1056,"ATRASADO",IF(G1056-TODAY()&lt;=3,"DEVOLVE EM 3 DIAS","EM LOCAÇÃO")))))</f>
        <v/>
      </c>
      <c r="S1056" s="16" t="n"/>
    </row>
    <row r="1057">
      <c r="A1057" s="16" t="n"/>
      <c r="B1057" s="16" t="n"/>
      <c r="C1057" s="16" t="n"/>
      <c r="D1057" s="16" t="n"/>
      <c r="E1057" s="16">
        <f>IF($D1057="","",IFERROR(INDEX(Equipamentos!$B$6:$B$405,MATCH($D1057,Equipamentos!$A$6:$A$405,0)),"Código não cadastrado"))</f>
        <v/>
      </c>
      <c r="F1057" s="17" t="n"/>
      <c r="G1057" s="17" t="n"/>
      <c r="H1057" s="17" t="n"/>
      <c r="I1057" s="18">
        <f>IF(OR(F1057="",G1057=""),"",G1057-F1057)</f>
        <v/>
      </c>
      <c r="J1057" s="18">
        <f>IF(OR(F1057="",G1057=""),"",MAX(0,IF(H1057&lt;&gt;"",H1057,TODAY())-G1057))</f>
        <v/>
      </c>
      <c r="K1057" s="19" t="n"/>
      <c r="L1057" s="19">
        <f>IF(J1057="","",J1057*IFERROR(INDEX(Equipamentos!$D$6:$D$405,MATCH($D1057,Equipamentos!$A$6:$A$405,0)),0))</f>
        <v/>
      </c>
      <c r="M1057" s="19" t="n"/>
      <c r="N1057" s="16" t="n"/>
      <c r="O1057" s="19" t="n"/>
      <c r="P1057" s="19">
        <f>IF($A1057="","",N(K1057)+N(L1057)+N(M1057))</f>
        <v/>
      </c>
      <c r="Q1057" s="19">
        <f>IF($A1057="","",P1057-N(O1057))</f>
        <v/>
      </c>
      <c r="R1057" s="16">
        <f>IF(OR($A1057="",F1057=""),"",IF(H1057&lt;&gt;"",IF(Q1057&gt;0,"DEVOLVIDO, A RECEBER","ENCERRADO"),IF(G1057="","EM LOCAÇÃO",IF(TODAY()&gt;G1057,"ATRASADO",IF(G1057-TODAY()&lt;=3,"DEVOLVE EM 3 DIAS","EM LOCAÇÃO")))))</f>
        <v/>
      </c>
      <c r="S1057" s="16" t="n"/>
    </row>
    <row r="1058">
      <c r="A1058" s="16" t="n"/>
      <c r="B1058" s="16" t="n"/>
      <c r="C1058" s="16" t="n"/>
      <c r="D1058" s="16" t="n"/>
      <c r="E1058" s="16">
        <f>IF($D1058="","",IFERROR(INDEX(Equipamentos!$B$6:$B$405,MATCH($D1058,Equipamentos!$A$6:$A$405,0)),"Código não cadastrado"))</f>
        <v/>
      </c>
      <c r="F1058" s="17" t="n"/>
      <c r="G1058" s="17" t="n"/>
      <c r="H1058" s="17" t="n"/>
      <c r="I1058" s="18">
        <f>IF(OR(F1058="",G1058=""),"",G1058-F1058)</f>
        <v/>
      </c>
      <c r="J1058" s="18">
        <f>IF(OR(F1058="",G1058=""),"",MAX(0,IF(H1058&lt;&gt;"",H1058,TODAY())-G1058))</f>
        <v/>
      </c>
      <c r="K1058" s="19" t="n"/>
      <c r="L1058" s="19">
        <f>IF(J1058="","",J1058*IFERROR(INDEX(Equipamentos!$D$6:$D$405,MATCH($D1058,Equipamentos!$A$6:$A$405,0)),0))</f>
        <v/>
      </c>
      <c r="M1058" s="19" t="n"/>
      <c r="N1058" s="16" t="n"/>
      <c r="O1058" s="19" t="n"/>
      <c r="P1058" s="19">
        <f>IF($A1058="","",N(K1058)+N(L1058)+N(M1058))</f>
        <v/>
      </c>
      <c r="Q1058" s="19">
        <f>IF($A1058="","",P1058-N(O1058))</f>
        <v/>
      </c>
      <c r="R1058" s="16">
        <f>IF(OR($A1058="",F1058=""),"",IF(H1058&lt;&gt;"",IF(Q1058&gt;0,"DEVOLVIDO, A RECEBER","ENCERRADO"),IF(G1058="","EM LOCAÇÃO",IF(TODAY()&gt;G1058,"ATRASADO",IF(G1058-TODAY()&lt;=3,"DEVOLVE EM 3 DIAS","EM LOCAÇÃO")))))</f>
        <v/>
      </c>
      <c r="S1058" s="16" t="n"/>
    </row>
    <row r="1059">
      <c r="A1059" s="16" t="n"/>
      <c r="B1059" s="16" t="n"/>
      <c r="C1059" s="16" t="n"/>
      <c r="D1059" s="16" t="n"/>
      <c r="E1059" s="16">
        <f>IF($D1059="","",IFERROR(INDEX(Equipamentos!$B$6:$B$405,MATCH($D1059,Equipamentos!$A$6:$A$405,0)),"Código não cadastrado"))</f>
        <v/>
      </c>
      <c r="F1059" s="17" t="n"/>
      <c r="G1059" s="17" t="n"/>
      <c r="H1059" s="17" t="n"/>
      <c r="I1059" s="18">
        <f>IF(OR(F1059="",G1059=""),"",G1059-F1059)</f>
        <v/>
      </c>
      <c r="J1059" s="18">
        <f>IF(OR(F1059="",G1059=""),"",MAX(0,IF(H1059&lt;&gt;"",H1059,TODAY())-G1059))</f>
        <v/>
      </c>
      <c r="K1059" s="19" t="n"/>
      <c r="L1059" s="19">
        <f>IF(J1059="","",J1059*IFERROR(INDEX(Equipamentos!$D$6:$D$405,MATCH($D1059,Equipamentos!$A$6:$A$405,0)),0))</f>
        <v/>
      </c>
      <c r="M1059" s="19" t="n"/>
      <c r="N1059" s="16" t="n"/>
      <c r="O1059" s="19" t="n"/>
      <c r="P1059" s="19">
        <f>IF($A1059="","",N(K1059)+N(L1059)+N(M1059))</f>
        <v/>
      </c>
      <c r="Q1059" s="19">
        <f>IF($A1059="","",P1059-N(O1059))</f>
        <v/>
      </c>
      <c r="R1059" s="16">
        <f>IF(OR($A1059="",F1059=""),"",IF(H1059&lt;&gt;"",IF(Q1059&gt;0,"DEVOLVIDO, A RECEBER","ENCERRADO"),IF(G1059="","EM LOCAÇÃO",IF(TODAY()&gt;G1059,"ATRASADO",IF(G1059-TODAY()&lt;=3,"DEVOLVE EM 3 DIAS","EM LOCAÇÃO")))))</f>
        <v/>
      </c>
      <c r="S1059" s="16" t="n"/>
    </row>
    <row r="1060">
      <c r="A1060" s="16" t="n"/>
      <c r="B1060" s="16" t="n"/>
      <c r="C1060" s="16" t="n"/>
      <c r="D1060" s="16" t="n"/>
      <c r="E1060" s="16">
        <f>IF($D1060="","",IFERROR(INDEX(Equipamentos!$B$6:$B$405,MATCH($D1060,Equipamentos!$A$6:$A$405,0)),"Código não cadastrado"))</f>
        <v/>
      </c>
      <c r="F1060" s="17" t="n"/>
      <c r="G1060" s="17" t="n"/>
      <c r="H1060" s="17" t="n"/>
      <c r="I1060" s="18">
        <f>IF(OR(F1060="",G1060=""),"",G1060-F1060)</f>
        <v/>
      </c>
      <c r="J1060" s="18">
        <f>IF(OR(F1060="",G1060=""),"",MAX(0,IF(H1060&lt;&gt;"",H1060,TODAY())-G1060))</f>
        <v/>
      </c>
      <c r="K1060" s="19" t="n"/>
      <c r="L1060" s="19">
        <f>IF(J1060="","",J1060*IFERROR(INDEX(Equipamentos!$D$6:$D$405,MATCH($D1060,Equipamentos!$A$6:$A$405,0)),0))</f>
        <v/>
      </c>
      <c r="M1060" s="19" t="n"/>
      <c r="N1060" s="16" t="n"/>
      <c r="O1060" s="19" t="n"/>
      <c r="P1060" s="19">
        <f>IF($A1060="","",N(K1060)+N(L1060)+N(M1060))</f>
        <v/>
      </c>
      <c r="Q1060" s="19">
        <f>IF($A1060="","",P1060-N(O1060))</f>
        <v/>
      </c>
      <c r="R1060" s="16">
        <f>IF(OR($A1060="",F1060=""),"",IF(H1060&lt;&gt;"",IF(Q1060&gt;0,"DEVOLVIDO, A RECEBER","ENCERRADO"),IF(G1060="","EM LOCAÇÃO",IF(TODAY()&gt;G1060,"ATRASADO",IF(G1060-TODAY()&lt;=3,"DEVOLVE EM 3 DIAS","EM LOCAÇÃO")))))</f>
        <v/>
      </c>
      <c r="S1060" s="16" t="n"/>
    </row>
    <row r="1061">
      <c r="A1061" s="16" t="n"/>
      <c r="B1061" s="16" t="n"/>
      <c r="C1061" s="16" t="n"/>
      <c r="D1061" s="16" t="n"/>
      <c r="E1061" s="16">
        <f>IF($D1061="","",IFERROR(INDEX(Equipamentos!$B$6:$B$405,MATCH($D1061,Equipamentos!$A$6:$A$405,0)),"Código não cadastrado"))</f>
        <v/>
      </c>
      <c r="F1061" s="17" t="n"/>
      <c r="G1061" s="17" t="n"/>
      <c r="H1061" s="17" t="n"/>
      <c r="I1061" s="18">
        <f>IF(OR(F1061="",G1061=""),"",G1061-F1061)</f>
        <v/>
      </c>
      <c r="J1061" s="18">
        <f>IF(OR(F1061="",G1061=""),"",MAX(0,IF(H1061&lt;&gt;"",H1061,TODAY())-G1061))</f>
        <v/>
      </c>
      <c r="K1061" s="19" t="n"/>
      <c r="L1061" s="19">
        <f>IF(J1061="","",J1061*IFERROR(INDEX(Equipamentos!$D$6:$D$405,MATCH($D1061,Equipamentos!$A$6:$A$405,0)),0))</f>
        <v/>
      </c>
      <c r="M1061" s="19" t="n"/>
      <c r="N1061" s="16" t="n"/>
      <c r="O1061" s="19" t="n"/>
      <c r="P1061" s="19">
        <f>IF($A1061="","",N(K1061)+N(L1061)+N(M1061))</f>
        <v/>
      </c>
      <c r="Q1061" s="19">
        <f>IF($A1061="","",P1061-N(O1061))</f>
        <v/>
      </c>
      <c r="R1061" s="16">
        <f>IF(OR($A1061="",F1061=""),"",IF(H1061&lt;&gt;"",IF(Q1061&gt;0,"DEVOLVIDO, A RECEBER","ENCERRADO"),IF(G1061="","EM LOCAÇÃO",IF(TODAY()&gt;G1061,"ATRASADO",IF(G1061-TODAY()&lt;=3,"DEVOLVE EM 3 DIAS","EM LOCAÇÃO")))))</f>
        <v/>
      </c>
      <c r="S1061" s="16" t="n"/>
    </row>
    <row r="1062">
      <c r="A1062" s="16" t="n"/>
      <c r="B1062" s="16" t="n"/>
      <c r="C1062" s="16" t="n"/>
      <c r="D1062" s="16" t="n"/>
      <c r="E1062" s="16">
        <f>IF($D1062="","",IFERROR(INDEX(Equipamentos!$B$6:$B$405,MATCH($D1062,Equipamentos!$A$6:$A$405,0)),"Código não cadastrado"))</f>
        <v/>
      </c>
      <c r="F1062" s="17" t="n"/>
      <c r="G1062" s="17" t="n"/>
      <c r="H1062" s="17" t="n"/>
      <c r="I1062" s="18">
        <f>IF(OR(F1062="",G1062=""),"",G1062-F1062)</f>
        <v/>
      </c>
      <c r="J1062" s="18">
        <f>IF(OR(F1062="",G1062=""),"",MAX(0,IF(H1062&lt;&gt;"",H1062,TODAY())-G1062))</f>
        <v/>
      </c>
      <c r="K1062" s="19" t="n"/>
      <c r="L1062" s="19">
        <f>IF(J1062="","",J1062*IFERROR(INDEX(Equipamentos!$D$6:$D$405,MATCH($D1062,Equipamentos!$A$6:$A$405,0)),0))</f>
        <v/>
      </c>
      <c r="M1062" s="19" t="n"/>
      <c r="N1062" s="16" t="n"/>
      <c r="O1062" s="19" t="n"/>
      <c r="P1062" s="19">
        <f>IF($A1062="","",N(K1062)+N(L1062)+N(M1062))</f>
        <v/>
      </c>
      <c r="Q1062" s="19">
        <f>IF($A1062="","",P1062-N(O1062))</f>
        <v/>
      </c>
      <c r="R1062" s="16">
        <f>IF(OR($A1062="",F1062=""),"",IF(H1062&lt;&gt;"",IF(Q1062&gt;0,"DEVOLVIDO, A RECEBER","ENCERRADO"),IF(G1062="","EM LOCAÇÃO",IF(TODAY()&gt;G1062,"ATRASADO",IF(G1062-TODAY()&lt;=3,"DEVOLVE EM 3 DIAS","EM LOCAÇÃO")))))</f>
        <v/>
      </c>
      <c r="S1062" s="16" t="n"/>
    </row>
    <row r="1063">
      <c r="A1063" s="16" t="n"/>
      <c r="B1063" s="16" t="n"/>
      <c r="C1063" s="16" t="n"/>
      <c r="D1063" s="16" t="n"/>
      <c r="E1063" s="16">
        <f>IF($D1063="","",IFERROR(INDEX(Equipamentos!$B$6:$B$405,MATCH($D1063,Equipamentos!$A$6:$A$405,0)),"Código não cadastrado"))</f>
        <v/>
      </c>
      <c r="F1063" s="17" t="n"/>
      <c r="G1063" s="17" t="n"/>
      <c r="H1063" s="17" t="n"/>
      <c r="I1063" s="18">
        <f>IF(OR(F1063="",G1063=""),"",G1063-F1063)</f>
        <v/>
      </c>
      <c r="J1063" s="18">
        <f>IF(OR(F1063="",G1063=""),"",MAX(0,IF(H1063&lt;&gt;"",H1063,TODAY())-G1063))</f>
        <v/>
      </c>
      <c r="K1063" s="19" t="n"/>
      <c r="L1063" s="19">
        <f>IF(J1063="","",J1063*IFERROR(INDEX(Equipamentos!$D$6:$D$405,MATCH($D1063,Equipamentos!$A$6:$A$405,0)),0))</f>
        <v/>
      </c>
      <c r="M1063" s="19" t="n"/>
      <c r="N1063" s="16" t="n"/>
      <c r="O1063" s="19" t="n"/>
      <c r="P1063" s="19">
        <f>IF($A1063="","",N(K1063)+N(L1063)+N(M1063))</f>
        <v/>
      </c>
      <c r="Q1063" s="19">
        <f>IF($A1063="","",P1063-N(O1063))</f>
        <v/>
      </c>
      <c r="R1063" s="16">
        <f>IF(OR($A1063="",F1063=""),"",IF(H1063&lt;&gt;"",IF(Q1063&gt;0,"DEVOLVIDO, A RECEBER","ENCERRADO"),IF(G1063="","EM LOCAÇÃO",IF(TODAY()&gt;G1063,"ATRASADO",IF(G1063-TODAY()&lt;=3,"DEVOLVE EM 3 DIAS","EM LOCAÇÃO")))))</f>
        <v/>
      </c>
      <c r="S1063" s="16" t="n"/>
    </row>
    <row r="1064">
      <c r="A1064" s="16" t="n"/>
      <c r="B1064" s="16" t="n"/>
      <c r="C1064" s="16" t="n"/>
      <c r="D1064" s="16" t="n"/>
      <c r="E1064" s="16">
        <f>IF($D1064="","",IFERROR(INDEX(Equipamentos!$B$6:$B$405,MATCH($D1064,Equipamentos!$A$6:$A$405,0)),"Código não cadastrado"))</f>
        <v/>
      </c>
      <c r="F1064" s="17" t="n"/>
      <c r="G1064" s="17" t="n"/>
      <c r="H1064" s="17" t="n"/>
      <c r="I1064" s="18">
        <f>IF(OR(F1064="",G1064=""),"",G1064-F1064)</f>
        <v/>
      </c>
      <c r="J1064" s="18">
        <f>IF(OR(F1064="",G1064=""),"",MAX(0,IF(H1064&lt;&gt;"",H1064,TODAY())-G1064))</f>
        <v/>
      </c>
      <c r="K1064" s="19" t="n"/>
      <c r="L1064" s="19">
        <f>IF(J1064="","",J1064*IFERROR(INDEX(Equipamentos!$D$6:$D$405,MATCH($D1064,Equipamentos!$A$6:$A$405,0)),0))</f>
        <v/>
      </c>
      <c r="M1064" s="19" t="n"/>
      <c r="N1064" s="16" t="n"/>
      <c r="O1064" s="19" t="n"/>
      <c r="P1064" s="19">
        <f>IF($A1064="","",N(K1064)+N(L1064)+N(M1064))</f>
        <v/>
      </c>
      <c r="Q1064" s="19">
        <f>IF($A1064="","",P1064-N(O1064))</f>
        <v/>
      </c>
      <c r="R1064" s="16">
        <f>IF(OR($A1064="",F1064=""),"",IF(H1064&lt;&gt;"",IF(Q1064&gt;0,"DEVOLVIDO, A RECEBER","ENCERRADO"),IF(G1064="","EM LOCAÇÃO",IF(TODAY()&gt;G1064,"ATRASADO",IF(G1064-TODAY()&lt;=3,"DEVOLVE EM 3 DIAS","EM LOCAÇÃO")))))</f>
        <v/>
      </c>
      <c r="S1064" s="16" t="n"/>
    </row>
    <row r="1065">
      <c r="A1065" s="16" t="n"/>
      <c r="B1065" s="16" t="n"/>
      <c r="C1065" s="16" t="n"/>
      <c r="D1065" s="16" t="n"/>
      <c r="E1065" s="16">
        <f>IF($D1065="","",IFERROR(INDEX(Equipamentos!$B$6:$B$405,MATCH($D1065,Equipamentos!$A$6:$A$405,0)),"Código não cadastrado"))</f>
        <v/>
      </c>
      <c r="F1065" s="17" t="n"/>
      <c r="G1065" s="17" t="n"/>
      <c r="H1065" s="17" t="n"/>
      <c r="I1065" s="18">
        <f>IF(OR(F1065="",G1065=""),"",G1065-F1065)</f>
        <v/>
      </c>
      <c r="J1065" s="18">
        <f>IF(OR(F1065="",G1065=""),"",MAX(0,IF(H1065&lt;&gt;"",H1065,TODAY())-G1065))</f>
        <v/>
      </c>
      <c r="K1065" s="19" t="n"/>
      <c r="L1065" s="19">
        <f>IF(J1065="","",J1065*IFERROR(INDEX(Equipamentos!$D$6:$D$405,MATCH($D1065,Equipamentos!$A$6:$A$405,0)),0))</f>
        <v/>
      </c>
      <c r="M1065" s="19" t="n"/>
      <c r="N1065" s="16" t="n"/>
      <c r="O1065" s="19" t="n"/>
      <c r="P1065" s="19">
        <f>IF($A1065="","",N(K1065)+N(L1065)+N(M1065))</f>
        <v/>
      </c>
      <c r="Q1065" s="19">
        <f>IF($A1065="","",P1065-N(O1065))</f>
        <v/>
      </c>
      <c r="R1065" s="16">
        <f>IF(OR($A1065="",F1065=""),"",IF(H1065&lt;&gt;"",IF(Q1065&gt;0,"DEVOLVIDO, A RECEBER","ENCERRADO"),IF(G1065="","EM LOCAÇÃO",IF(TODAY()&gt;G1065,"ATRASADO",IF(G1065-TODAY()&lt;=3,"DEVOLVE EM 3 DIAS","EM LOCAÇÃO")))))</f>
        <v/>
      </c>
      <c r="S1065" s="16" t="n"/>
    </row>
    <row r="1066">
      <c r="A1066" s="16" t="n"/>
      <c r="B1066" s="16" t="n"/>
      <c r="C1066" s="16" t="n"/>
      <c r="D1066" s="16" t="n"/>
      <c r="E1066" s="16">
        <f>IF($D1066="","",IFERROR(INDEX(Equipamentos!$B$6:$B$405,MATCH($D1066,Equipamentos!$A$6:$A$405,0)),"Código não cadastrado"))</f>
        <v/>
      </c>
      <c r="F1066" s="17" t="n"/>
      <c r="G1066" s="17" t="n"/>
      <c r="H1066" s="17" t="n"/>
      <c r="I1066" s="18">
        <f>IF(OR(F1066="",G1066=""),"",G1066-F1066)</f>
        <v/>
      </c>
      <c r="J1066" s="18">
        <f>IF(OR(F1066="",G1066=""),"",MAX(0,IF(H1066&lt;&gt;"",H1066,TODAY())-G1066))</f>
        <v/>
      </c>
      <c r="K1066" s="19" t="n"/>
      <c r="L1066" s="19">
        <f>IF(J1066="","",J1066*IFERROR(INDEX(Equipamentos!$D$6:$D$405,MATCH($D1066,Equipamentos!$A$6:$A$405,0)),0))</f>
        <v/>
      </c>
      <c r="M1066" s="19" t="n"/>
      <c r="N1066" s="16" t="n"/>
      <c r="O1066" s="19" t="n"/>
      <c r="P1066" s="19">
        <f>IF($A1066="","",N(K1066)+N(L1066)+N(M1066))</f>
        <v/>
      </c>
      <c r="Q1066" s="19">
        <f>IF($A1066="","",P1066-N(O1066))</f>
        <v/>
      </c>
      <c r="R1066" s="16">
        <f>IF(OR($A1066="",F1066=""),"",IF(H1066&lt;&gt;"",IF(Q1066&gt;0,"DEVOLVIDO, A RECEBER","ENCERRADO"),IF(G1066="","EM LOCAÇÃO",IF(TODAY()&gt;G1066,"ATRASADO",IF(G1066-TODAY()&lt;=3,"DEVOLVE EM 3 DIAS","EM LOCAÇÃO")))))</f>
        <v/>
      </c>
      <c r="S1066" s="16" t="n"/>
    </row>
    <row r="1067">
      <c r="A1067" s="16" t="n"/>
      <c r="B1067" s="16" t="n"/>
      <c r="C1067" s="16" t="n"/>
      <c r="D1067" s="16" t="n"/>
      <c r="E1067" s="16">
        <f>IF($D1067="","",IFERROR(INDEX(Equipamentos!$B$6:$B$405,MATCH($D1067,Equipamentos!$A$6:$A$405,0)),"Código não cadastrado"))</f>
        <v/>
      </c>
      <c r="F1067" s="17" t="n"/>
      <c r="G1067" s="17" t="n"/>
      <c r="H1067" s="17" t="n"/>
      <c r="I1067" s="18">
        <f>IF(OR(F1067="",G1067=""),"",G1067-F1067)</f>
        <v/>
      </c>
      <c r="J1067" s="18">
        <f>IF(OR(F1067="",G1067=""),"",MAX(0,IF(H1067&lt;&gt;"",H1067,TODAY())-G1067))</f>
        <v/>
      </c>
      <c r="K1067" s="19" t="n"/>
      <c r="L1067" s="19">
        <f>IF(J1067="","",J1067*IFERROR(INDEX(Equipamentos!$D$6:$D$405,MATCH($D1067,Equipamentos!$A$6:$A$405,0)),0))</f>
        <v/>
      </c>
      <c r="M1067" s="19" t="n"/>
      <c r="N1067" s="16" t="n"/>
      <c r="O1067" s="19" t="n"/>
      <c r="P1067" s="19">
        <f>IF($A1067="","",N(K1067)+N(L1067)+N(M1067))</f>
        <v/>
      </c>
      <c r="Q1067" s="19">
        <f>IF($A1067="","",P1067-N(O1067))</f>
        <v/>
      </c>
      <c r="R1067" s="16">
        <f>IF(OR($A1067="",F1067=""),"",IF(H1067&lt;&gt;"",IF(Q1067&gt;0,"DEVOLVIDO, A RECEBER","ENCERRADO"),IF(G1067="","EM LOCAÇÃO",IF(TODAY()&gt;G1067,"ATRASADO",IF(G1067-TODAY()&lt;=3,"DEVOLVE EM 3 DIAS","EM LOCAÇÃO")))))</f>
        <v/>
      </c>
      <c r="S1067" s="16" t="n"/>
    </row>
    <row r="1068">
      <c r="A1068" s="16" t="n"/>
      <c r="B1068" s="16" t="n"/>
      <c r="C1068" s="16" t="n"/>
      <c r="D1068" s="16" t="n"/>
      <c r="E1068" s="16">
        <f>IF($D1068="","",IFERROR(INDEX(Equipamentos!$B$6:$B$405,MATCH($D1068,Equipamentos!$A$6:$A$405,0)),"Código não cadastrado"))</f>
        <v/>
      </c>
      <c r="F1068" s="17" t="n"/>
      <c r="G1068" s="17" t="n"/>
      <c r="H1068" s="17" t="n"/>
      <c r="I1068" s="18">
        <f>IF(OR(F1068="",G1068=""),"",G1068-F1068)</f>
        <v/>
      </c>
      <c r="J1068" s="18">
        <f>IF(OR(F1068="",G1068=""),"",MAX(0,IF(H1068&lt;&gt;"",H1068,TODAY())-G1068))</f>
        <v/>
      </c>
      <c r="K1068" s="19" t="n"/>
      <c r="L1068" s="19">
        <f>IF(J1068="","",J1068*IFERROR(INDEX(Equipamentos!$D$6:$D$405,MATCH($D1068,Equipamentos!$A$6:$A$405,0)),0))</f>
        <v/>
      </c>
      <c r="M1068" s="19" t="n"/>
      <c r="N1068" s="16" t="n"/>
      <c r="O1068" s="19" t="n"/>
      <c r="P1068" s="19">
        <f>IF($A1068="","",N(K1068)+N(L1068)+N(M1068))</f>
        <v/>
      </c>
      <c r="Q1068" s="19">
        <f>IF($A1068="","",P1068-N(O1068))</f>
        <v/>
      </c>
      <c r="R1068" s="16">
        <f>IF(OR($A1068="",F1068=""),"",IF(H1068&lt;&gt;"",IF(Q1068&gt;0,"DEVOLVIDO, A RECEBER","ENCERRADO"),IF(G1068="","EM LOCAÇÃO",IF(TODAY()&gt;G1068,"ATRASADO",IF(G1068-TODAY()&lt;=3,"DEVOLVE EM 3 DIAS","EM LOCAÇÃO")))))</f>
        <v/>
      </c>
      <c r="S1068" s="16" t="n"/>
    </row>
    <row r="1069">
      <c r="A1069" s="16" t="n"/>
      <c r="B1069" s="16" t="n"/>
      <c r="C1069" s="16" t="n"/>
      <c r="D1069" s="16" t="n"/>
      <c r="E1069" s="16">
        <f>IF($D1069="","",IFERROR(INDEX(Equipamentos!$B$6:$B$405,MATCH($D1069,Equipamentos!$A$6:$A$405,0)),"Código não cadastrado"))</f>
        <v/>
      </c>
      <c r="F1069" s="17" t="n"/>
      <c r="G1069" s="17" t="n"/>
      <c r="H1069" s="17" t="n"/>
      <c r="I1069" s="18">
        <f>IF(OR(F1069="",G1069=""),"",G1069-F1069)</f>
        <v/>
      </c>
      <c r="J1069" s="18">
        <f>IF(OR(F1069="",G1069=""),"",MAX(0,IF(H1069&lt;&gt;"",H1069,TODAY())-G1069))</f>
        <v/>
      </c>
      <c r="K1069" s="19" t="n"/>
      <c r="L1069" s="19">
        <f>IF(J1069="","",J1069*IFERROR(INDEX(Equipamentos!$D$6:$D$405,MATCH($D1069,Equipamentos!$A$6:$A$405,0)),0))</f>
        <v/>
      </c>
      <c r="M1069" s="19" t="n"/>
      <c r="N1069" s="16" t="n"/>
      <c r="O1069" s="19" t="n"/>
      <c r="P1069" s="19">
        <f>IF($A1069="","",N(K1069)+N(L1069)+N(M1069))</f>
        <v/>
      </c>
      <c r="Q1069" s="19">
        <f>IF($A1069="","",P1069-N(O1069))</f>
        <v/>
      </c>
      <c r="R1069" s="16">
        <f>IF(OR($A1069="",F1069=""),"",IF(H1069&lt;&gt;"",IF(Q1069&gt;0,"DEVOLVIDO, A RECEBER","ENCERRADO"),IF(G1069="","EM LOCAÇÃO",IF(TODAY()&gt;G1069,"ATRASADO",IF(G1069-TODAY()&lt;=3,"DEVOLVE EM 3 DIAS","EM LOCAÇÃO")))))</f>
        <v/>
      </c>
      <c r="S1069" s="16" t="n"/>
    </row>
    <row r="1070">
      <c r="A1070" s="16" t="n"/>
      <c r="B1070" s="16" t="n"/>
      <c r="C1070" s="16" t="n"/>
      <c r="D1070" s="16" t="n"/>
      <c r="E1070" s="16">
        <f>IF($D1070="","",IFERROR(INDEX(Equipamentos!$B$6:$B$405,MATCH($D1070,Equipamentos!$A$6:$A$405,0)),"Código não cadastrado"))</f>
        <v/>
      </c>
      <c r="F1070" s="17" t="n"/>
      <c r="G1070" s="17" t="n"/>
      <c r="H1070" s="17" t="n"/>
      <c r="I1070" s="18">
        <f>IF(OR(F1070="",G1070=""),"",G1070-F1070)</f>
        <v/>
      </c>
      <c r="J1070" s="18">
        <f>IF(OR(F1070="",G1070=""),"",MAX(0,IF(H1070&lt;&gt;"",H1070,TODAY())-G1070))</f>
        <v/>
      </c>
      <c r="K1070" s="19" t="n"/>
      <c r="L1070" s="19">
        <f>IF(J1070="","",J1070*IFERROR(INDEX(Equipamentos!$D$6:$D$405,MATCH($D1070,Equipamentos!$A$6:$A$405,0)),0))</f>
        <v/>
      </c>
      <c r="M1070" s="19" t="n"/>
      <c r="N1070" s="16" t="n"/>
      <c r="O1070" s="19" t="n"/>
      <c r="P1070" s="19">
        <f>IF($A1070="","",N(K1070)+N(L1070)+N(M1070))</f>
        <v/>
      </c>
      <c r="Q1070" s="19">
        <f>IF($A1070="","",P1070-N(O1070))</f>
        <v/>
      </c>
      <c r="R1070" s="16">
        <f>IF(OR($A1070="",F1070=""),"",IF(H1070&lt;&gt;"",IF(Q1070&gt;0,"DEVOLVIDO, A RECEBER","ENCERRADO"),IF(G1070="","EM LOCAÇÃO",IF(TODAY()&gt;G1070,"ATRASADO",IF(G1070-TODAY()&lt;=3,"DEVOLVE EM 3 DIAS","EM LOCAÇÃO")))))</f>
        <v/>
      </c>
      <c r="S1070" s="16" t="n"/>
    </row>
    <row r="1071">
      <c r="A1071" s="16" t="n"/>
      <c r="B1071" s="16" t="n"/>
      <c r="C1071" s="16" t="n"/>
      <c r="D1071" s="16" t="n"/>
      <c r="E1071" s="16">
        <f>IF($D1071="","",IFERROR(INDEX(Equipamentos!$B$6:$B$405,MATCH($D1071,Equipamentos!$A$6:$A$405,0)),"Código não cadastrado"))</f>
        <v/>
      </c>
      <c r="F1071" s="17" t="n"/>
      <c r="G1071" s="17" t="n"/>
      <c r="H1071" s="17" t="n"/>
      <c r="I1071" s="18">
        <f>IF(OR(F1071="",G1071=""),"",G1071-F1071)</f>
        <v/>
      </c>
      <c r="J1071" s="18">
        <f>IF(OR(F1071="",G1071=""),"",MAX(0,IF(H1071&lt;&gt;"",H1071,TODAY())-G1071))</f>
        <v/>
      </c>
      <c r="K1071" s="19" t="n"/>
      <c r="L1071" s="19">
        <f>IF(J1071="","",J1071*IFERROR(INDEX(Equipamentos!$D$6:$D$405,MATCH($D1071,Equipamentos!$A$6:$A$405,0)),0))</f>
        <v/>
      </c>
      <c r="M1071" s="19" t="n"/>
      <c r="N1071" s="16" t="n"/>
      <c r="O1071" s="19" t="n"/>
      <c r="P1071" s="19">
        <f>IF($A1071="","",N(K1071)+N(L1071)+N(M1071))</f>
        <v/>
      </c>
      <c r="Q1071" s="19">
        <f>IF($A1071="","",P1071-N(O1071))</f>
        <v/>
      </c>
      <c r="R1071" s="16">
        <f>IF(OR($A1071="",F1071=""),"",IF(H1071&lt;&gt;"",IF(Q1071&gt;0,"DEVOLVIDO, A RECEBER","ENCERRADO"),IF(G1071="","EM LOCAÇÃO",IF(TODAY()&gt;G1071,"ATRASADO",IF(G1071-TODAY()&lt;=3,"DEVOLVE EM 3 DIAS","EM LOCAÇÃO")))))</f>
        <v/>
      </c>
      <c r="S1071" s="16" t="n"/>
    </row>
    <row r="1072">
      <c r="A1072" s="16" t="n"/>
      <c r="B1072" s="16" t="n"/>
      <c r="C1072" s="16" t="n"/>
      <c r="D1072" s="16" t="n"/>
      <c r="E1072" s="16">
        <f>IF($D1072="","",IFERROR(INDEX(Equipamentos!$B$6:$B$405,MATCH($D1072,Equipamentos!$A$6:$A$405,0)),"Código não cadastrado"))</f>
        <v/>
      </c>
      <c r="F1072" s="17" t="n"/>
      <c r="G1072" s="17" t="n"/>
      <c r="H1072" s="17" t="n"/>
      <c r="I1072" s="18">
        <f>IF(OR(F1072="",G1072=""),"",G1072-F1072)</f>
        <v/>
      </c>
      <c r="J1072" s="18">
        <f>IF(OR(F1072="",G1072=""),"",MAX(0,IF(H1072&lt;&gt;"",H1072,TODAY())-G1072))</f>
        <v/>
      </c>
      <c r="K1072" s="19" t="n"/>
      <c r="L1072" s="19">
        <f>IF(J1072="","",J1072*IFERROR(INDEX(Equipamentos!$D$6:$D$405,MATCH($D1072,Equipamentos!$A$6:$A$405,0)),0))</f>
        <v/>
      </c>
      <c r="M1072" s="19" t="n"/>
      <c r="N1072" s="16" t="n"/>
      <c r="O1072" s="19" t="n"/>
      <c r="P1072" s="19">
        <f>IF($A1072="","",N(K1072)+N(L1072)+N(M1072))</f>
        <v/>
      </c>
      <c r="Q1072" s="19">
        <f>IF($A1072="","",P1072-N(O1072))</f>
        <v/>
      </c>
      <c r="R1072" s="16">
        <f>IF(OR($A1072="",F1072=""),"",IF(H1072&lt;&gt;"",IF(Q1072&gt;0,"DEVOLVIDO, A RECEBER","ENCERRADO"),IF(G1072="","EM LOCAÇÃO",IF(TODAY()&gt;G1072,"ATRASADO",IF(G1072-TODAY()&lt;=3,"DEVOLVE EM 3 DIAS","EM LOCAÇÃO")))))</f>
        <v/>
      </c>
      <c r="S1072" s="16" t="n"/>
    </row>
    <row r="1073">
      <c r="A1073" s="16" t="n"/>
      <c r="B1073" s="16" t="n"/>
      <c r="C1073" s="16" t="n"/>
      <c r="D1073" s="16" t="n"/>
      <c r="E1073" s="16">
        <f>IF($D1073="","",IFERROR(INDEX(Equipamentos!$B$6:$B$405,MATCH($D1073,Equipamentos!$A$6:$A$405,0)),"Código não cadastrado"))</f>
        <v/>
      </c>
      <c r="F1073" s="17" t="n"/>
      <c r="G1073" s="17" t="n"/>
      <c r="H1073" s="17" t="n"/>
      <c r="I1073" s="18">
        <f>IF(OR(F1073="",G1073=""),"",G1073-F1073)</f>
        <v/>
      </c>
      <c r="J1073" s="18">
        <f>IF(OR(F1073="",G1073=""),"",MAX(0,IF(H1073&lt;&gt;"",H1073,TODAY())-G1073))</f>
        <v/>
      </c>
      <c r="K1073" s="19" t="n"/>
      <c r="L1073" s="19">
        <f>IF(J1073="","",J1073*IFERROR(INDEX(Equipamentos!$D$6:$D$405,MATCH($D1073,Equipamentos!$A$6:$A$405,0)),0))</f>
        <v/>
      </c>
      <c r="M1073" s="19" t="n"/>
      <c r="N1073" s="16" t="n"/>
      <c r="O1073" s="19" t="n"/>
      <c r="P1073" s="19">
        <f>IF($A1073="","",N(K1073)+N(L1073)+N(M1073))</f>
        <v/>
      </c>
      <c r="Q1073" s="19">
        <f>IF($A1073="","",P1073-N(O1073))</f>
        <v/>
      </c>
      <c r="R1073" s="16">
        <f>IF(OR($A1073="",F1073=""),"",IF(H1073&lt;&gt;"",IF(Q1073&gt;0,"DEVOLVIDO, A RECEBER","ENCERRADO"),IF(G1073="","EM LOCAÇÃO",IF(TODAY()&gt;G1073,"ATRASADO",IF(G1073-TODAY()&lt;=3,"DEVOLVE EM 3 DIAS","EM LOCAÇÃO")))))</f>
        <v/>
      </c>
      <c r="S1073" s="16" t="n"/>
    </row>
    <row r="1074">
      <c r="A1074" s="16" t="n"/>
      <c r="B1074" s="16" t="n"/>
      <c r="C1074" s="16" t="n"/>
      <c r="D1074" s="16" t="n"/>
      <c r="E1074" s="16">
        <f>IF($D1074="","",IFERROR(INDEX(Equipamentos!$B$6:$B$405,MATCH($D1074,Equipamentos!$A$6:$A$405,0)),"Código não cadastrado"))</f>
        <v/>
      </c>
      <c r="F1074" s="17" t="n"/>
      <c r="G1074" s="17" t="n"/>
      <c r="H1074" s="17" t="n"/>
      <c r="I1074" s="18">
        <f>IF(OR(F1074="",G1074=""),"",G1074-F1074)</f>
        <v/>
      </c>
      <c r="J1074" s="18">
        <f>IF(OR(F1074="",G1074=""),"",MAX(0,IF(H1074&lt;&gt;"",H1074,TODAY())-G1074))</f>
        <v/>
      </c>
      <c r="K1074" s="19" t="n"/>
      <c r="L1074" s="19">
        <f>IF(J1074="","",J1074*IFERROR(INDEX(Equipamentos!$D$6:$D$405,MATCH($D1074,Equipamentos!$A$6:$A$405,0)),0))</f>
        <v/>
      </c>
      <c r="M1074" s="19" t="n"/>
      <c r="N1074" s="16" t="n"/>
      <c r="O1074" s="19" t="n"/>
      <c r="P1074" s="19">
        <f>IF($A1074="","",N(K1074)+N(L1074)+N(M1074))</f>
        <v/>
      </c>
      <c r="Q1074" s="19">
        <f>IF($A1074="","",P1074-N(O1074))</f>
        <v/>
      </c>
      <c r="R1074" s="16">
        <f>IF(OR($A1074="",F1074=""),"",IF(H1074&lt;&gt;"",IF(Q1074&gt;0,"DEVOLVIDO, A RECEBER","ENCERRADO"),IF(G1074="","EM LOCAÇÃO",IF(TODAY()&gt;G1074,"ATRASADO",IF(G1074-TODAY()&lt;=3,"DEVOLVE EM 3 DIAS","EM LOCAÇÃO")))))</f>
        <v/>
      </c>
      <c r="S1074" s="16" t="n"/>
    </row>
    <row r="1075">
      <c r="A1075" s="16" t="n"/>
      <c r="B1075" s="16" t="n"/>
      <c r="C1075" s="16" t="n"/>
      <c r="D1075" s="16" t="n"/>
      <c r="E1075" s="16">
        <f>IF($D1075="","",IFERROR(INDEX(Equipamentos!$B$6:$B$405,MATCH($D1075,Equipamentos!$A$6:$A$405,0)),"Código não cadastrado"))</f>
        <v/>
      </c>
      <c r="F1075" s="17" t="n"/>
      <c r="G1075" s="17" t="n"/>
      <c r="H1075" s="17" t="n"/>
      <c r="I1075" s="18">
        <f>IF(OR(F1075="",G1075=""),"",G1075-F1075)</f>
        <v/>
      </c>
      <c r="J1075" s="18">
        <f>IF(OR(F1075="",G1075=""),"",MAX(0,IF(H1075&lt;&gt;"",H1075,TODAY())-G1075))</f>
        <v/>
      </c>
      <c r="K1075" s="19" t="n"/>
      <c r="L1075" s="19">
        <f>IF(J1075="","",J1075*IFERROR(INDEX(Equipamentos!$D$6:$D$405,MATCH($D1075,Equipamentos!$A$6:$A$405,0)),0))</f>
        <v/>
      </c>
      <c r="M1075" s="19" t="n"/>
      <c r="N1075" s="16" t="n"/>
      <c r="O1075" s="19" t="n"/>
      <c r="P1075" s="19">
        <f>IF($A1075="","",N(K1075)+N(L1075)+N(M1075))</f>
        <v/>
      </c>
      <c r="Q1075" s="19">
        <f>IF($A1075="","",P1075-N(O1075))</f>
        <v/>
      </c>
      <c r="R1075" s="16">
        <f>IF(OR($A1075="",F1075=""),"",IF(H1075&lt;&gt;"",IF(Q1075&gt;0,"DEVOLVIDO, A RECEBER","ENCERRADO"),IF(G1075="","EM LOCAÇÃO",IF(TODAY()&gt;G1075,"ATRASADO",IF(G1075-TODAY()&lt;=3,"DEVOLVE EM 3 DIAS","EM LOCAÇÃO")))))</f>
        <v/>
      </c>
      <c r="S1075" s="16" t="n"/>
    </row>
    <row r="1076">
      <c r="A1076" s="16" t="n"/>
      <c r="B1076" s="16" t="n"/>
      <c r="C1076" s="16" t="n"/>
      <c r="D1076" s="16" t="n"/>
      <c r="E1076" s="16">
        <f>IF($D1076="","",IFERROR(INDEX(Equipamentos!$B$6:$B$405,MATCH($D1076,Equipamentos!$A$6:$A$405,0)),"Código não cadastrado"))</f>
        <v/>
      </c>
      <c r="F1076" s="17" t="n"/>
      <c r="G1076" s="17" t="n"/>
      <c r="H1076" s="17" t="n"/>
      <c r="I1076" s="18">
        <f>IF(OR(F1076="",G1076=""),"",G1076-F1076)</f>
        <v/>
      </c>
      <c r="J1076" s="18">
        <f>IF(OR(F1076="",G1076=""),"",MAX(0,IF(H1076&lt;&gt;"",H1076,TODAY())-G1076))</f>
        <v/>
      </c>
      <c r="K1076" s="19" t="n"/>
      <c r="L1076" s="19">
        <f>IF(J1076="","",J1076*IFERROR(INDEX(Equipamentos!$D$6:$D$405,MATCH($D1076,Equipamentos!$A$6:$A$405,0)),0))</f>
        <v/>
      </c>
      <c r="M1076" s="19" t="n"/>
      <c r="N1076" s="16" t="n"/>
      <c r="O1076" s="19" t="n"/>
      <c r="P1076" s="19">
        <f>IF($A1076="","",N(K1076)+N(L1076)+N(M1076))</f>
        <v/>
      </c>
      <c r="Q1076" s="19">
        <f>IF($A1076="","",P1076-N(O1076))</f>
        <v/>
      </c>
      <c r="R1076" s="16">
        <f>IF(OR($A1076="",F1076=""),"",IF(H1076&lt;&gt;"",IF(Q1076&gt;0,"DEVOLVIDO, A RECEBER","ENCERRADO"),IF(G1076="","EM LOCAÇÃO",IF(TODAY()&gt;G1076,"ATRASADO",IF(G1076-TODAY()&lt;=3,"DEVOLVE EM 3 DIAS","EM LOCAÇÃO")))))</f>
        <v/>
      </c>
      <c r="S1076" s="16" t="n"/>
    </row>
    <row r="1077">
      <c r="A1077" s="16" t="n"/>
      <c r="B1077" s="16" t="n"/>
      <c r="C1077" s="16" t="n"/>
      <c r="D1077" s="16" t="n"/>
      <c r="E1077" s="16">
        <f>IF($D1077="","",IFERROR(INDEX(Equipamentos!$B$6:$B$405,MATCH($D1077,Equipamentos!$A$6:$A$405,0)),"Código não cadastrado"))</f>
        <v/>
      </c>
      <c r="F1077" s="17" t="n"/>
      <c r="G1077" s="17" t="n"/>
      <c r="H1077" s="17" t="n"/>
      <c r="I1077" s="18">
        <f>IF(OR(F1077="",G1077=""),"",G1077-F1077)</f>
        <v/>
      </c>
      <c r="J1077" s="18">
        <f>IF(OR(F1077="",G1077=""),"",MAX(0,IF(H1077&lt;&gt;"",H1077,TODAY())-G1077))</f>
        <v/>
      </c>
      <c r="K1077" s="19" t="n"/>
      <c r="L1077" s="19">
        <f>IF(J1077="","",J1077*IFERROR(INDEX(Equipamentos!$D$6:$D$405,MATCH($D1077,Equipamentos!$A$6:$A$405,0)),0))</f>
        <v/>
      </c>
      <c r="M1077" s="19" t="n"/>
      <c r="N1077" s="16" t="n"/>
      <c r="O1077" s="19" t="n"/>
      <c r="P1077" s="19">
        <f>IF($A1077="","",N(K1077)+N(L1077)+N(M1077))</f>
        <v/>
      </c>
      <c r="Q1077" s="19">
        <f>IF($A1077="","",P1077-N(O1077))</f>
        <v/>
      </c>
      <c r="R1077" s="16">
        <f>IF(OR($A1077="",F1077=""),"",IF(H1077&lt;&gt;"",IF(Q1077&gt;0,"DEVOLVIDO, A RECEBER","ENCERRADO"),IF(G1077="","EM LOCAÇÃO",IF(TODAY()&gt;G1077,"ATRASADO",IF(G1077-TODAY()&lt;=3,"DEVOLVE EM 3 DIAS","EM LOCAÇÃO")))))</f>
        <v/>
      </c>
      <c r="S1077" s="16" t="n"/>
    </row>
    <row r="1078">
      <c r="A1078" s="16" t="n"/>
      <c r="B1078" s="16" t="n"/>
      <c r="C1078" s="16" t="n"/>
      <c r="D1078" s="16" t="n"/>
      <c r="E1078" s="16">
        <f>IF($D1078="","",IFERROR(INDEX(Equipamentos!$B$6:$B$405,MATCH($D1078,Equipamentos!$A$6:$A$405,0)),"Código não cadastrado"))</f>
        <v/>
      </c>
      <c r="F1078" s="17" t="n"/>
      <c r="G1078" s="17" t="n"/>
      <c r="H1078" s="17" t="n"/>
      <c r="I1078" s="18">
        <f>IF(OR(F1078="",G1078=""),"",G1078-F1078)</f>
        <v/>
      </c>
      <c r="J1078" s="18">
        <f>IF(OR(F1078="",G1078=""),"",MAX(0,IF(H1078&lt;&gt;"",H1078,TODAY())-G1078))</f>
        <v/>
      </c>
      <c r="K1078" s="19" t="n"/>
      <c r="L1078" s="19">
        <f>IF(J1078="","",J1078*IFERROR(INDEX(Equipamentos!$D$6:$D$405,MATCH($D1078,Equipamentos!$A$6:$A$405,0)),0))</f>
        <v/>
      </c>
      <c r="M1078" s="19" t="n"/>
      <c r="N1078" s="16" t="n"/>
      <c r="O1078" s="19" t="n"/>
      <c r="P1078" s="19">
        <f>IF($A1078="","",N(K1078)+N(L1078)+N(M1078))</f>
        <v/>
      </c>
      <c r="Q1078" s="19">
        <f>IF($A1078="","",P1078-N(O1078))</f>
        <v/>
      </c>
      <c r="R1078" s="16">
        <f>IF(OR($A1078="",F1078=""),"",IF(H1078&lt;&gt;"",IF(Q1078&gt;0,"DEVOLVIDO, A RECEBER","ENCERRADO"),IF(G1078="","EM LOCAÇÃO",IF(TODAY()&gt;G1078,"ATRASADO",IF(G1078-TODAY()&lt;=3,"DEVOLVE EM 3 DIAS","EM LOCAÇÃO")))))</f>
        <v/>
      </c>
      <c r="S1078" s="16" t="n"/>
    </row>
    <row r="1079">
      <c r="A1079" s="16" t="n"/>
      <c r="B1079" s="16" t="n"/>
      <c r="C1079" s="16" t="n"/>
      <c r="D1079" s="16" t="n"/>
      <c r="E1079" s="16">
        <f>IF($D1079="","",IFERROR(INDEX(Equipamentos!$B$6:$B$405,MATCH($D1079,Equipamentos!$A$6:$A$405,0)),"Código não cadastrado"))</f>
        <v/>
      </c>
      <c r="F1079" s="17" t="n"/>
      <c r="G1079" s="17" t="n"/>
      <c r="H1079" s="17" t="n"/>
      <c r="I1079" s="18">
        <f>IF(OR(F1079="",G1079=""),"",G1079-F1079)</f>
        <v/>
      </c>
      <c r="J1079" s="18">
        <f>IF(OR(F1079="",G1079=""),"",MAX(0,IF(H1079&lt;&gt;"",H1079,TODAY())-G1079))</f>
        <v/>
      </c>
      <c r="K1079" s="19" t="n"/>
      <c r="L1079" s="19">
        <f>IF(J1079="","",J1079*IFERROR(INDEX(Equipamentos!$D$6:$D$405,MATCH($D1079,Equipamentos!$A$6:$A$405,0)),0))</f>
        <v/>
      </c>
      <c r="M1079" s="19" t="n"/>
      <c r="N1079" s="16" t="n"/>
      <c r="O1079" s="19" t="n"/>
      <c r="P1079" s="19">
        <f>IF($A1079="","",N(K1079)+N(L1079)+N(M1079))</f>
        <v/>
      </c>
      <c r="Q1079" s="19">
        <f>IF($A1079="","",P1079-N(O1079))</f>
        <v/>
      </c>
      <c r="R1079" s="16">
        <f>IF(OR($A1079="",F1079=""),"",IF(H1079&lt;&gt;"",IF(Q1079&gt;0,"DEVOLVIDO, A RECEBER","ENCERRADO"),IF(G1079="","EM LOCAÇÃO",IF(TODAY()&gt;G1079,"ATRASADO",IF(G1079-TODAY()&lt;=3,"DEVOLVE EM 3 DIAS","EM LOCAÇÃO")))))</f>
        <v/>
      </c>
      <c r="S1079" s="16" t="n"/>
    </row>
    <row r="1080">
      <c r="A1080" s="16" t="n"/>
      <c r="B1080" s="16" t="n"/>
      <c r="C1080" s="16" t="n"/>
      <c r="D1080" s="16" t="n"/>
      <c r="E1080" s="16">
        <f>IF($D1080="","",IFERROR(INDEX(Equipamentos!$B$6:$B$405,MATCH($D1080,Equipamentos!$A$6:$A$405,0)),"Código não cadastrado"))</f>
        <v/>
      </c>
      <c r="F1080" s="17" t="n"/>
      <c r="G1080" s="17" t="n"/>
      <c r="H1080" s="17" t="n"/>
      <c r="I1080" s="18">
        <f>IF(OR(F1080="",G1080=""),"",G1080-F1080)</f>
        <v/>
      </c>
      <c r="J1080" s="18">
        <f>IF(OR(F1080="",G1080=""),"",MAX(0,IF(H1080&lt;&gt;"",H1080,TODAY())-G1080))</f>
        <v/>
      </c>
      <c r="K1080" s="19" t="n"/>
      <c r="L1080" s="19">
        <f>IF(J1080="","",J1080*IFERROR(INDEX(Equipamentos!$D$6:$D$405,MATCH($D1080,Equipamentos!$A$6:$A$405,0)),0))</f>
        <v/>
      </c>
      <c r="M1080" s="19" t="n"/>
      <c r="N1080" s="16" t="n"/>
      <c r="O1080" s="19" t="n"/>
      <c r="P1080" s="19">
        <f>IF($A1080="","",N(K1080)+N(L1080)+N(M1080))</f>
        <v/>
      </c>
      <c r="Q1080" s="19">
        <f>IF($A1080="","",P1080-N(O1080))</f>
        <v/>
      </c>
      <c r="R1080" s="16">
        <f>IF(OR($A1080="",F1080=""),"",IF(H1080&lt;&gt;"",IF(Q1080&gt;0,"DEVOLVIDO, A RECEBER","ENCERRADO"),IF(G1080="","EM LOCAÇÃO",IF(TODAY()&gt;G1080,"ATRASADO",IF(G1080-TODAY()&lt;=3,"DEVOLVE EM 3 DIAS","EM LOCAÇÃO")))))</f>
        <v/>
      </c>
      <c r="S1080" s="16" t="n"/>
    </row>
    <row r="1081">
      <c r="A1081" s="16" t="n"/>
      <c r="B1081" s="16" t="n"/>
      <c r="C1081" s="16" t="n"/>
      <c r="D1081" s="16" t="n"/>
      <c r="E1081" s="16">
        <f>IF($D1081="","",IFERROR(INDEX(Equipamentos!$B$6:$B$405,MATCH($D1081,Equipamentos!$A$6:$A$405,0)),"Código não cadastrado"))</f>
        <v/>
      </c>
      <c r="F1081" s="17" t="n"/>
      <c r="G1081" s="17" t="n"/>
      <c r="H1081" s="17" t="n"/>
      <c r="I1081" s="18">
        <f>IF(OR(F1081="",G1081=""),"",G1081-F1081)</f>
        <v/>
      </c>
      <c r="J1081" s="18">
        <f>IF(OR(F1081="",G1081=""),"",MAX(0,IF(H1081&lt;&gt;"",H1081,TODAY())-G1081))</f>
        <v/>
      </c>
      <c r="K1081" s="19" t="n"/>
      <c r="L1081" s="19">
        <f>IF(J1081="","",J1081*IFERROR(INDEX(Equipamentos!$D$6:$D$405,MATCH($D1081,Equipamentos!$A$6:$A$405,0)),0))</f>
        <v/>
      </c>
      <c r="M1081" s="19" t="n"/>
      <c r="N1081" s="16" t="n"/>
      <c r="O1081" s="19" t="n"/>
      <c r="P1081" s="19">
        <f>IF($A1081="","",N(K1081)+N(L1081)+N(M1081))</f>
        <v/>
      </c>
      <c r="Q1081" s="19">
        <f>IF($A1081="","",P1081-N(O1081))</f>
        <v/>
      </c>
      <c r="R1081" s="16">
        <f>IF(OR($A1081="",F1081=""),"",IF(H1081&lt;&gt;"",IF(Q1081&gt;0,"DEVOLVIDO, A RECEBER","ENCERRADO"),IF(G1081="","EM LOCAÇÃO",IF(TODAY()&gt;G1081,"ATRASADO",IF(G1081-TODAY()&lt;=3,"DEVOLVE EM 3 DIAS","EM LOCAÇÃO")))))</f>
        <v/>
      </c>
      <c r="S1081" s="16" t="n"/>
    </row>
    <row r="1082">
      <c r="A1082" s="16" t="n"/>
      <c r="B1082" s="16" t="n"/>
      <c r="C1082" s="16" t="n"/>
      <c r="D1082" s="16" t="n"/>
      <c r="E1082" s="16">
        <f>IF($D1082="","",IFERROR(INDEX(Equipamentos!$B$6:$B$405,MATCH($D1082,Equipamentos!$A$6:$A$405,0)),"Código não cadastrado"))</f>
        <v/>
      </c>
      <c r="F1082" s="17" t="n"/>
      <c r="G1082" s="17" t="n"/>
      <c r="H1082" s="17" t="n"/>
      <c r="I1082" s="18">
        <f>IF(OR(F1082="",G1082=""),"",G1082-F1082)</f>
        <v/>
      </c>
      <c r="J1082" s="18">
        <f>IF(OR(F1082="",G1082=""),"",MAX(0,IF(H1082&lt;&gt;"",H1082,TODAY())-G1082))</f>
        <v/>
      </c>
      <c r="K1082" s="19" t="n"/>
      <c r="L1082" s="19">
        <f>IF(J1082="","",J1082*IFERROR(INDEX(Equipamentos!$D$6:$D$405,MATCH($D1082,Equipamentos!$A$6:$A$405,0)),0))</f>
        <v/>
      </c>
      <c r="M1082" s="19" t="n"/>
      <c r="N1082" s="16" t="n"/>
      <c r="O1082" s="19" t="n"/>
      <c r="P1082" s="19">
        <f>IF($A1082="","",N(K1082)+N(L1082)+N(M1082))</f>
        <v/>
      </c>
      <c r="Q1082" s="19">
        <f>IF($A1082="","",P1082-N(O1082))</f>
        <v/>
      </c>
      <c r="R1082" s="16">
        <f>IF(OR($A1082="",F1082=""),"",IF(H1082&lt;&gt;"",IF(Q1082&gt;0,"DEVOLVIDO, A RECEBER","ENCERRADO"),IF(G1082="","EM LOCAÇÃO",IF(TODAY()&gt;G1082,"ATRASADO",IF(G1082-TODAY()&lt;=3,"DEVOLVE EM 3 DIAS","EM LOCAÇÃO")))))</f>
        <v/>
      </c>
      <c r="S1082" s="16" t="n"/>
    </row>
    <row r="1083">
      <c r="A1083" s="16" t="n"/>
      <c r="B1083" s="16" t="n"/>
      <c r="C1083" s="16" t="n"/>
      <c r="D1083" s="16" t="n"/>
      <c r="E1083" s="16">
        <f>IF($D1083="","",IFERROR(INDEX(Equipamentos!$B$6:$B$405,MATCH($D1083,Equipamentos!$A$6:$A$405,0)),"Código não cadastrado"))</f>
        <v/>
      </c>
      <c r="F1083" s="17" t="n"/>
      <c r="G1083" s="17" t="n"/>
      <c r="H1083" s="17" t="n"/>
      <c r="I1083" s="18">
        <f>IF(OR(F1083="",G1083=""),"",G1083-F1083)</f>
        <v/>
      </c>
      <c r="J1083" s="18">
        <f>IF(OR(F1083="",G1083=""),"",MAX(0,IF(H1083&lt;&gt;"",H1083,TODAY())-G1083))</f>
        <v/>
      </c>
      <c r="K1083" s="19" t="n"/>
      <c r="L1083" s="19">
        <f>IF(J1083="","",J1083*IFERROR(INDEX(Equipamentos!$D$6:$D$405,MATCH($D1083,Equipamentos!$A$6:$A$405,0)),0))</f>
        <v/>
      </c>
      <c r="M1083" s="19" t="n"/>
      <c r="N1083" s="16" t="n"/>
      <c r="O1083" s="19" t="n"/>
      <c r="P1083" s="19">
        <f>IF($A1083="","",N(K1083)+N(L1083)+N(M1083))</f>
        <v/>
      </c>
      <c r="Q1083" s="19">
        <f>IF($A1083="","",P1083-N(O1083))</f>
        <v/>
      </c>
      <c r="R1083" s="16">
        <f>IF(OR($A1083="",F1083=""),"",IF(H1083&lt;&gt;"",IF(Q1083&gt;0,"DEVOLVIDO, A RECEBER","ENCERRADO"),IF(G1083="","EM LOCAÇÃO",IF(TODAY()&gt;G1083,"ATRASADO",IF(G1083-TODAY()&lt;=3,"DEVOLVE EM 3 DIAS","EM LOCAÇÃO")))))</f>
        <v/>
      </c>
      <c r="S1083" s="16" t="n"/>
    </row>
    <row r="1084">
      <c r="A1084" s="16" t="n"/>
      <c r="B1084" s="16" t="n"/>
      <c r="C1084" s="16" t="n"/>
      <c r="D1084" s="16" t="n"/>
      <c r="E1084" s="16">
        <f>IF($D1084="","",IFERROR(INDEX(Equipamentos!$B$6:$B$405,MATCH($D1084,Equipamentos!$A$6:$A$405,0)),"Código não cadastrado"))</f>
        <v/>
      </c>
      <c r="F1084" s="17" t="n"/>
      <c r="G1084" s="17" t="n"/>
      <c r="H1084" s="17" t="n"/>
      <c r="I1084" s="18">
        <f>IF(OR(F1084="",G1084=""),"",G1084-F1084)</f>
        <v/>
      </c>
      <c r="J1084" s="18">
        <f>IF(OR(F1084="",G1084=""),"",MAX(0,IF(H1084&lt;&gt;"",H1084,TODAY())-G1084))</f>
        <v/>
      </c>
      <c r="K1084" s="19" t="n"/>
      <c r="L1084" s="19">
        <f>IF(J1084="","",J1084*IFERROR(INDEX(Equipamentos!$D$6:$D$405,MATCH($D1084,Equipamentos!$A$6:$A$405,0)),0))</f>
        <v/>
      </c>
      <c r="M1084" s="19" t="n"/>
      <c r="N1084" s="16" t="n"/>
      <c r="O1084" s="19" t="n"/>
      <c r="P1084" s="19">
        <f>IF($A1084="","",N(K1084)+N(L1084)+N(M1084))</f>
        <v/>
      </c>
      <c r="Q1084" s="19">
        <f>IF($A1084="","",P1084-N(O1084))</f>
        <v/>
      </c>
      <c r="R1084" s="16">
        <f>IF(OR($A1084="",F1084=""),"",IF(H1084&lt;&gt;"",IF(Q1084&gt;0,"DEVOLVIDO, A RECEBER","ENCERRADO"),IF(G1084="","EM LOCAÇÃO",IF(TODAY()&gt;G1084,"ATRASADO",IF(G1084-TODAY()&lt;=3,"DEVOLVE EM 3 DIAS","EM LOCAÇÃO")))))</f>
        <v/>
      </c>
      <c r="S1084" s="16" t="n"/>
    </row>
    <row r="1085">
      <c r="A1085" s="16" t="n"/>
      <c r="B1085" s="16" t="n"/>
      <c r="C1085" s="16" t="n"/>
      <c r="D1085" s="16" t="n"/>
      <c r="E1085" s="16">
        <f>IF($D1085="","",IFERROR(INDEX(Equipamentos!$B$6:$B$405,MATCH($D1085,Equipamentos!$A$6:$A$405,0)),"Código não cadastrado"))</f>
        <v/>
      </c>
      <c r="F1085" s="17" t="n"/>
      <c r="G1085" s="17" t="n"/>
      <c r="H1085" s="17" t="n"/>
      <c r="I1085" s="18">
        <f>IF(OR(F1085="",G1085=""),"",G1085-F1085)</f>
        <v/>
      </c>
      <c r="J1085" s="18">
        <f>IF(OR(F1085="",G1085=""),"",MAX(0,IF(H1085&lt;&gt;"",H1085,TODAY())-G1085))</f>
        <v/>
      </c>
      <c r="K1085" s="19" t="n"/>
      <c r="L1085" s="19">
        <f>IF(J1085="","",J1085*IFERROR(INDEX(Equipamentos!$D$6:$D$405,MATCH($D1085,Equipamentos!$A$6:$A$405,0)),0))</f>
        <v/>
      </c>
      <c r="M1085" s="19" t="n"/>
      <c r="N1085" s="16" t="n"/>
      <c r="O1085" s="19" t="n"/>
      <c r="P1085" s="19">
        <f>IF($A1085="","",N(K1085)+N(L1085)+N(M1085))</f>
        <v/>
      </c>
      <c r="Q1085" s="19">
        <f>IF($A1085="","",P1085-N(O1085))</f>
        <v/>
      </c>
      <c r="R1085" s="16">
        <f>IF(OR($A1085="",F1085=""),"",IF(H1085&lt;&gt;"",IF(Q1085&gt;0,"DEVOLVIDO, A RECEBER","ENCERRADO"),IF(G1085="","EM LOCAÇÃO",IF(TODAY()&gt;G1085,"ATRASADO",IF(G1085-TODAY()&lt;=3,"DEVOLVE EM 3 DIAS","EM LOCAÇÃO")))))</f>
        <v/>
      </c>
      <c r="S1085" s="16" t="n"/>
    </row>
    <row r="1086">
      <c r="A1086" s="16" t="n"/>
      <c r="B1086" s="16" t="n"/>
      <c r="C1086" s="16" t="n"/>
      <c r="D1086" s="16" t="n"/>
      <c r="E1086" s="16">
        <f>IF($D1086="","",IFERROR(INDEX(Equipamentos!$B$6:$B$405,MATCH($D1086,Equipamentos!$A$6:$A$405,0)),"Código não cadastrado"))</f>
        <v/>
      </c>
      <c r="F1086" s="17" t="n"/>
      <c r="G1086" s="17" t="n"/>
      <c r="H1086" s="17" t="n"/>
      <c r="I1086" s="18">
        <f>IF(OR(F1086="",G1086=""),"",G1086-F1086)</f>
        <v/>
      </c>
      <c r="J1086" s="18">
        <f>IF(OR(F1086="",G1086=""),"",MAX(0,IF(H1086&lt;&gt;"",H1086,TODAY())-G1086))</f>
        <v/>
      </c>
      <c r="K1086" s="19" t="n"/>
      <c r="L1086" s="19">
        <f>IF(J1086="","",J1086*IFERROR(INDEX(Equipamentos!$D$6:$D$405,MATCH($D1086,Equipamentos!$A$6:$A$405,0)),0))</f>
        <v/>
      </c>
      <c r="M1086" s="19" t="n"/>
      <c r="N1086" s="16" t="n"/>
      <c r="O1086" s="19" t="n"/>
      <c r="P1086" s="19">
        <f>IF($A1086="","",N(K1086)+N(L1086)+N(M1086))</f>
        <v/>
      </c>
      <c r="Q1086" s="19">
        <f>IF($A1086="","",P1086-N(O1086))</f>
        <v/>
      </c>
      <c r="R1086" s="16">
        <f>IF(OR($A1086="",F1086=""),"",IF(H1086&lt;&gt;"",IF(Q1086&gt;0,"DEVOLVIDO, A RECEBER","ENCERRADO"),IF(G1086="","EM LOCAÇÃO",IF(TODAY()&gt;G1086,"ATRASADO",IF(G1086-TODAY()&lt;=3,"DEVOLVE EM 3 DIAS","EM LOCAÇÃO")))))</f>
        <v/>
      </c>
      <c r="S1086" s="16" t="n"/>
    </row>
    <row r="1087">
      <c r="A1087" s="16" t="n"/>
      <c r="B1087" s="16" t="n"/>
      <c r="C1087" s="16" t="n"/>
      <c r="D1087" s="16" t="n"/>
      <c r="E1087" s="16">
        <f>IF($D1087="","",IFERROR(INDEX(Equipamentos!$B$6:$B$405,MATCH($D1087,Equipamentos!$A$6:$A$405,0)),"Código não cadastrado"))</f>
        <v/>
      </c>
      <c r="F1087" s="17" t="n"/>
      <c r="G1087" s="17" t="n"/>
      <c r="H1087" s="17" t="n"/>
      <c r="I1087" s="18">
        <f>IF(OR(F1087="",G1087=""),"",G1087-F1087)</f>
        <v/>
      </c>
      <c r="J1087" s="18">
        <f>IF(OR(F1087="",G1087=""),"",MAX(0,IF(H1087&lt;&gt;"",H1087,TODAY())-G1087))</f>
        <v/>
      </c>
      <c r="K1087" s="19" t="n"/>
      <c r="L1087" s="19">
        <f>IF(J1087="","",J1087*IFERROR(INDEX(Equipamentos!$D$6:$D$405,MATCH($D1087,Equipamentos!$A$6:$A$405,0)),0))</f>
        <v/>
      </c>
      <c r="M1087" s="19" t="n"/>
      <c r="N1087" s="16" t="n"/>
      <c r="O1087" s="19" t="n"/>
      <c r="P1087" s="19">
        <f>IF($A1087="","",N(K1087)+N(L1087)+N(M1087))</f>
        <v/>
      </c>
      <c r="Q1087" s="19">
        <f>IF($A1087="","",P1087-N(O1087))</f>
        <v/>
      </c>
      <c r="R1087" s="16">
        <f>IF(OR($A1087="",F1087=""),"",IF(H1087&lt;&gt;"",IF(Q1087&gt;0,"DEVOLVIDO, A RECEBER","ENCERRADO"),IF(G1087="","EM LOCAÇÃO",IF(TODAY()&gt;G1087,"ATRASADO",IF(G1087-TODAY()&lt;=3,"DEVOLVE EM 3 DIAS","EM LOCAÇÃO")))))</f>
        <v/>
      </c>
      <c r="S1087" s="16" t="n"/>
    </row>
    <row r="1088">
      <c r="A1088" s="16" t="n"/>
      <c r="B1088" s="16" t="n"/>
      <c r="C1088" s="16" t="n"/>
      <c r="D1088" s="16" t="n"/>
      <c r="E1088" s="16">
        <f>IF($D1088="","",IFERROR(INDEX(Equipamentos!$B$6:$B$405,MATCH($D1088,Equipamentos!$A$6:$A$405,0)),"Código não cadastrado"))</f>
        <v/>
      </c>
      <c r="F1088" s="17" t="n"/>
      <c r="G1088" s="17" t="n"/>
      <c r="H1088" s="17" t="n"/>
      <c r="I1088" s="18">
        <f>IF(OR(F1088="",G1088=""),"",G1088-F1088)</f>
        <v/>
      </c>
      <c r="J1088" s="18">
        <f>IF(OR(F1088="",G1088=""),"",MAX(0,IF(H1088&lt;&gt;"",H1088,TODAY())-G1088))</f>
        <v/>
      </c>
      <c r="K1088" s="19" t="n"/>
      <c r="L1088" s="19">
        <f>IF(J1088="","",J1088*IFERROR(INDEX(Equipamentos!$D$6:$D$405,MATCH($D1088,Equipamentos!$A$6:$A$405,0)),0))</f>
        <v/>
      </c>
      <c r="M1088" s="19" t="n"/>
      <c r="N1088" s="16" t="n"/>
      <c r="O1088" s="19" t="n"/>
      <c r="P1088" s="19">
        <f>IF($A1088="","",N(K1088)+N(L1088)+N(M1088))</f>
        <v/>
      </c>
      <c r="Q1088" s="19">
        <f>IF($A1088="","",P1088-N(O1088))</f>
        <v/>
      </c>
      <c r="R1088" s="16">
        <f>IF(OR($A1088="",F1088=""),"",IF(H1088&lt;&gt;"",IF(Q1088&gt;0,"DEVOLVIDO, A RECEBER","ENCERRADO"),IF(G1088="","EM LOCAÇÃO",IF(TODAY()&gt;G1088,"ATRASADO",IF(G1088-TODAY()&lt;=3,"DEVOLVE EM 3 DIAS","EM LOCAÇÃO")))))</f>
        <v/>
      </c>
      <c r="S1088" s="16" t="n"/>
    </row>
    <row r="1089">
      <c r="A1089" s="16" t="n"/>
      <c r="B1089" s="16" t="n"/>
      <c r="C1089" s="16" t="n"/>
      <c r="D1089" s="16" t="n"/>
      <c r="E1089" s="16">
        <f>IF($D1089="","",IFERROR(INDEX(Equipamentos!$B$6:$B$405,MATCH($D1089,Equipamentos!$A$6:$A$405,0)),"Código não cadastrado"))</f>
        <v/>
      </c>
      <c r="F1089" s="17" t="n"/>
      <c r="G1089" s="17" t="n"/>
      <c r="H1089" s="17" t="n"/>
      <c r="I1089" s="18">
        <f>IF(OR(F1089="",G1089=""),"",G1089-F1089)</f>
        <v/>
      </c>
      <c r="J1089" s="18">
        <f>IF(OR(F1089="",G1089=""),"",MAX(0,IF(H1089&lt;&gt;"",H1089,TODAY())-G1089))</f>
        <v/>
      </c>
      <c r="K1089" s="19" t="n"/>
      <c r="L1089" s="19">
        <f>IF(J1089="","",J1089*IFERROR(INDEX(Equipamentos!$D$6:$D$405,MATCH($D1089,Equipamentos!$A$6:$A$405,0)),0))</f>
        <v/>
      </c>
      <c r="M1089" s="19" t="n"/>
      <c r="N1089" s="16" t="n"/>
      <c r="O1089" s="19" t="n"/>
      <c r="P1089" s="19">
        <f>IF($A1089="","",N(K1089)+N(L1089)+N(M1089))</f>
        <v/>
      </c>
      <c r="Q1089" s="19">
        <f>IF($A1089="","",P1089-N(O1089))</f>
        <v/>
      </c>
      <c r="R1089" s="16">
        <f>IF(OR($A1089="",F1089=""),"",IF(H1089&lt;&gt;"",IF(Q1089&gt;0,"DEVOLVIDO, A RECEBER","ENCERRADO"),IF(G1089="","EM LOCAÇÃO",IF(TODAY()&gt;G1089,"ATRASADO",IF(G1089-TODAY()&lt;=3,"DEVOLVE EM 3 DIAS","EM LOCAÇÃO")))))</f>
        <v/>
      </c>
      <c r="S1089" s="16" t="n"/>
    </row>
    <row r="1090">
      <c r="A1090" s="16" t="n"/>
      <c r="B1090" s="16" t="n"/>
      <c r="C1090" s="16" t="n"/>
      <c r="D1090" s="16" t="n"/>
      <c r="E1090" s="16">
        <f>IF($D1090="","",IFERROR(INDEX(Equipamentos!$B$6:$B$405,MATCH($D1090,Equipamentos!$A$6:$A$405,0)),"Código não cadastrado"))</f>
        <v/>
      </c>
      <c r="F1090" s="17" t="n"/>
      <c r="G1090" s="17" t="n"/>
      <c r="H1090" s="17" t="n"/>
      <c r="I1090" s="18">
        <f>IF(OR(F1090="",G1090=""),"",G1090-F1090)</f>
        <v/>
      </c>
      <c r="J1090" s="18">
        <f>IF(OR(F1090="",G1090=""),"",MAX(0,IF(H1090&lt;&gt;"",H1090,TODAY())-G1090))</f>
        <v/>
      </c>
      <c r="K1090" s="19" t="n"/>
      <c r="L1090" s="19">
        <f>IF(J1090="","",J1090*IFERROR(INDEX(Equipamentos!$D$6:$D$405,MATCH($D1090,Equipamentos!$A$6:$A$405,0)),0))</f>
        <v/>
      </c>
      <c r="M1090" s="19" t="n"/>
      <c r="N1090" s="16" t="n"/>
      <c r="O1090" s="19" t="n"/>
      <c r="P1090" s="19">
        <f>IF($A1090="","",N(K1090)+N(L1090)+N(M1090))</f>
        <v/>
      </c>
      <c r="Q1090" s="19">
        <f>IF($A1090="","",P1090-N(O1090))</f>
        <v/>
      </c>
      <c r="R1090" s="16">
        <f>IF(OR($A1090="",F1090=""),"",IF(H1090&lt;&gt;"",IF(Q1090&gt;0,"DEVOLVIDO, A RECEBER","ENCERRADO"),IF(G1090="","EM LOCAÇÃO",IF(TODAY()&gt;G1090,"ATRASADO",IF(G1090-TODAY()&lt;=3,"DEVOLVE EM 3 DIAS","EM LOCAÇÃO")))))</f>
        <v/>
      </c>
      <c r="S1090" s="16" t="n"/>
    </row>
    <row r="1091">
      <c r="A1091" s="16" t="n"/>
      <c r="B1091" s="16" t="n"/>
      <c r="C1091" s="16" t="n"/>
      <c r="D1091" s="16" t="n"/>
      <c r="E1091" s="16">
        <f>IF($D1091="","",IFERROR(INDEX(Equipamentos!$B$6:$B$405,MATCH($D1091,Equipamentos!$A$6:$A$405,0)),"Código não cadastrado"))</f>
        <v/>
      </c>
      <c r="F1091" s="17" t="n"/>
      <c r="G1091" s="17" t="n"/>
      <c r="H1091" s="17" t="n"/>
      <c r="I1091" s="18">
        <f>IF(OR(F1091="",G1091=""),"",G1091-F1091)</f>
        <v/>
      </c>
      <c r="J1091" s="18">
        <f>IF(OR(F1091="",G1091=""),"",MAX(0,IF(H1091&lt;&gt;"",H1091,TODAY())-G1091))</f>
        <v/>
      </c>
      <c r="K1091" s="19" t="n"/>
      <c r="L1091" s="19">
        <f>IF(J1091="","",J1091*IFERROR(INDEX(Equipamentos!$D$6:$D$405,MATCH($D1091,Equipamentos!$A$6:$A$405,0)),0))</f>
        <v/>
      </c>
      <c r="M1091" s="19" t="n"/>
      <c r="N1091" s="16" t="n"/>
      <c r="O1091" s="19" t="n"/>
      <c r="P1091" s="19">
        <f>IF($A1091="","",N(K1091)+N(L1091)+N(M1091))</f>
        <v/>
      </c>
      <c r="Q1091" s="19">
        <f>IF($A1091="","",P1091-N(O1091))</f>
        <v/>
      </c>
      <c r="R1091" s="16">
        <f>IF(OR($A1091="",F1091=""),"",IF(H1091&lt;&gt;"",IF(Q1091&gt;0,"DEVOLVIDO, A RECEBER","ENCERRADO"),IF(G1091="","EM LOCAÇÃO",IF(TODAY()&gt;G1091,"ATRASADO",IF(G1091-TODAY()&lt;=3,"DEVOLVE EM 3 DIAS","EM LOCAÇÃO")))))</f>
        <v/>
      </c>
      <c r="S1091" s="16" t="n"/>
    </row>
    <row r="1092">
      <c r="A1092" s="16" t="n"/>
      <c r="B1092" s="16" t="n"/>
      <c r="C1092" s="16" t="n"/>
      <c r="D1092" s="16" t="n"/>
      <c r="E1092" s="16">
        <f>IF($D1092="","",IFERROR(INDEX(Equipamentos!$B$6:$B$405,MATCH($D1092,Equipamentos!$A$6:$A$405,0)),"Código não cadastrado"))</f>
        <v/>
      </c>
      <c r="F1092" s="17" t="n"/>
      <c r="G1092" s="17" t="n"/>
      <c r="H1092" s="17" t="n"/>
      <c r="I1092" s="18">
        <f>IF(OR(F1092="",G1092=""),"",G1092-F1092)</f>
        <v/>
      </c>
      <c r="J1092" s="18">
        <f>IF(OR(F1092="",G1092=""),"",MAX(0,IF(H1092&lt;&gt;"",H1092,TODAY())-G1092))</f>
        <v/>
      </c>
      <c r="K1092" s="19" t="n"/>
      <c r="L1092" s="19">
        <f>IF(J1092="","",J1092*IFERROR(INDEX(Equipamentos!$D$6:$D$405,MATCH($D1092,Equipamentos!$A$6:$A$405,0)),0))</f>
        <v/>
      </c>
      <c r="M1092" s="19" t="n"/>
      <c r="N1092" s="16" t="n"/>
      <c r="O1092" s="19" t="n"/>
      <c r="P1092" s="19">
        <f>IF($A1092="","",N(K1092)+N(L1092)+N(M1092))</f>
        <v/>
      </c>
      <c r="Q1092" s="19">
        <f>IF($A1092="","",P1092-N(O1092))</f>
        <v/>
      </c>
      <c r="R1092" s="16">
        <f>IF(OR($A1092="",F1092=""),"",IF(H1092&lt;&gt;"",IF(Q1092&gt;0,"DEVOLVIDO, A RECEBER","ENCERRADO"),IF(G1092="","EM LOCAÇÃO",IF(TODAY()&gt;G1092,"ATRASADO",IF(G1092-TODAY()&lt;=3,"DEVOLVE EM 3 DIAS","EM LOCAÇÃO")))))</f>
        <v/>
      </c>
      <c r="S1092" s="16" t="n"/>
    </row>
    <row r="1093">
      <c r="A1093" s="16" t="n"/>
      <c r="B1093" s="16" t="n"/>
      <c r="C1093" s="16" t="n"/>
      <c r="D1093" s="16" t="n"/>
      <c r="E1093" s="16">
        <f>IF($D1093="","",IFERROR(INDEX(Equipamentos!$B$6:$B$405,MATCH($D1093,Equipamentos!$A$6:$A$405,0)),"Código não cadastrado"))</f>
        <v/>
      </c>
      <c r="F1093" s="17" t="n"/>
      <c r="G1093" s="17" t="n"/>
      <c r="H1093" s="17" t="n"/>
      <c r="I1093" s="18">
        <f>IF(OR(F1093="",G1093=""),"",G1093-F1093)</f>
        <v/>
      </c>
      <c r="J1093" s="18">
        <f>IF(OR(F1093="",G1093=""),"",MAX(0,IF(H1093&lt;&gt;"",H1093,TODAY())-G1093))</f>
        <v/>
      </c>
      <c r="K1093" s="19" t="n"/>
      <c r="L1093" s="19">
        <f>IF(J1093="","",J1093*IFERROR(INDEX(Equipamentos!$D$6:$D$405,MATCH($D1093,Equipamentos!$A$6:$A$405,0)),0))</f>
        <v/>
      </c>
      <c r="M1093" s="19" t="n"/>
      <c r="N1093" s="16" t="n"/>
      <c r="O1093" s="19" t="n"/>
      <c r="P1093" s="19">
        <f>IF($A1093="","",N(K1093)+N(L1093)+N(M1093))</f>
        <v/>
      </c>
      <c r="Q1093" s="19">
        <f>IF($A1093="","",P1093-N(O1093))</f>
        <v/>
      </c>
      <c r="R1093" s="16">
        <f>IF(OR($A1093="",F1093=""),"",IF(H1093&lt;&gt;"",IF(Q1093&gt;0,"DEVOLVIDO, A RECEBER","ENCERRADO"),IF(G1093="","EM LOCAÇÃO",IF(TODAY()&gt;G1093,"ATRASADO",IF(G1093-TODAY()&lt;=3,"DEVOLVE EM 3 DIAS","EM LOCAÇÃO")))))</f>
        <v/>
      </c>
      <c r="S1093" s="16" t="n"/>
    </row>
    <row r="1094">
      <c r="A1094" s="16" t="n"/>
      <c r="B1094" s="16" t="n"/>
      <c r="C1094" s="16" t="n"/>
      <c r="D1094" s="16" t="n"/>
      <c r="E1094" s="16">
        <f>IF($D1094="","",IFERROR(INDEX(Equipamentos!$B$6:$B$405,MATCH($D1094,Equipamentos!$A$6:$A$405,0)),"Código não cadastrado"))</f>
        <v/>
      </c>
      <c r="F1094" s="17" t="n"/>
      <c r="G1094" s="17" t="n"/>
      <c r="H1094" s="17" t="n"/>
      <c r="I1094" s="18">
        <f>IF(OR(F1094="",G1094=""),"",G1094-F1094)</f>
        <v/>
      </c>
      <c r="J1094" s="18">
        <f>IF(OR(F1094="",G1094=""),"",MAX(0,IF(H1094&lt;&gt;"",H1094,TODAY())-G1094))</f>
        <v/>
      </c>
      <c r="K1094" s="19" t="n"/>
      <c r="L1094" s="19">
        <f>IF(J1094="","",J1094*IFERROR(INDEX(Equipamentos!$D$6:$D$405,MATCH($D1094,Equipamentos!$A$6:$A$405,0)),0))</f>
        <v/>
      </c>
      <c r="M1094" s="19" t="n"/>
      <c r="N1094" s="16" t="n"/>
      <c r="O1094" s="19" t="n"/>
      <c r="P1094" s="19">
        <f>IF($A1094="","",N(K1094)+N(L1094)+N(M1094))</f>
        <v/>
      </c>
      <c r="Q1094" s="19">
        <f>IF($A1094="","",P1094-N(O1094))</f>
        <v/>
      </c>
      <c r="R1094" s="16">
        <f>IF(OR($A1094="",F1094=""),"",IF(H1094&lt;&gt;"",IF(Q1094&gt;0,"DEVOLVIDO, A RECEBER","ENCERRADO"),IF(G1094="","EM LOCAÇÃO",IF(TODAY()&gt;G1094,"ATRASADO",IF(G1094-TODAY()&lt;=3,"DEVOLVE EM 3 DIAS","EM LOCAÇÃO")))))</f>
        <v/>
      </c>
      <c r="S1094" s="16" t="n"/>
    </row>
    <row r="1095">
      <c r="A1095" s="16" t="n"/>
      <c r="B1095" s="16" t="n"/>
      <c r="C1095" s="16" t="n"/>
      <c r="D1095" s="16" t="n"/>
      <c r="E1095" s="16">
        <f>IF($D1095="","",IFERROR(INDEX(Equipamentos!$B$6:$B$405,MATCH($D1095,Equipamentos!$A$6:$A$405,0)),"Código não cadastrado"))</f>
        <v/>
      </c>
      <c r="F1095" s="17" t="n"/>
      <c r="G1095" s="17" t="n"/>
      <c r="H1095" s="17" t="n"/>
      <c r="I1095" s="18">
        <f>IF(OR(F1095="",G1095=""),"",G1095-F1095)</f>
        <v/>
      </c>
      <c r="J1095" s="18">
        <f>IF(OR(F1095="",G1095=""),"",MAX(0,IF(H1095&lt;&gt;"",H1095,TODAY())-G1095))</f>
        <v/>
      </c>
      <c r="K1095" s="19" t="n"/>
      <c r="L1095" s="19">
        <f>IF(J1095="","",J1095*IFERROR(INDEX(Equipamentos!$D$6:$D$405,MATCH($D1095,Equipamentos!$A$6:$A$405,0)),0))</f>
        <v/>
      </c>
      <c r="M1095" s="19" t="n"/>
      <c r="N1095" s="16" t="n"/>
      <c r="O1095" s="19" t="n"/>
      <c r="P1095" s="19">
        <f>IF($A1095="","",N(K1095)+N(L1095)+N(M1095))</f>
        <v/>
      </c>
      <c r="Q1095" s="19">
        <f>IF($A1095="","",P1095-N(O1095))</f>
        <v/>
      </c>
      <c r="R1095" s="16">
        <f>IF(OR($A1095="",F1095=""),"",IF(H1095&lt;&gt;"",IF(Q1095&gt;0,"DEVOLVIDO, A RECEBER","ENCERRADO"),IF(G1095="","EM LOCAÇÃO",IF(TODAY()&gt;G1095,"ATRASADO",IF(G1095-TODAY()&lt;=3,"DEVOLVE EM 3 DIAS","EM LOCAÇÃO")))))</f>
        <v/>
      </c>
      <c r="S1095" s="16" t="n"/>
    </row>
    <row r="1096">
      <c r="A1096" s="16" t="n"/>
      <c r="B1096" s="16" t="n"/>
      <c r="C1096" s="16" t="n"/>
      <c r="D1096" s="16" t="n"/>
      <c r="E1096" s="16">
        <f>IF($D1096="","",IFERROR(INDEX(Equipamentos!$B$6:$B$405,MATCH($D1096,Equipamentos!$A$6:$A$405,0)),"Código não cadastrado"))</f>
        <v/>
      </c>
      <c r="F1096" s="17" t="n"/>
      <c r="G1096" s="17" t="n"/>
      <c r="H1096" s="17" t="n"/>
      <c r="I1096" s="18">
        <f>IF(OR(F1096="",G1096=""),"",G1096-F1096)</f>
        <v/>
      </c>
      <c r="J1096" s="18">
        <f>IF(OR(F1096="",G1096=""),"",MAX(0,IF(H1096&lt;&gt;"",H1096,TODAY())-G1096))</f>
        <v/>
      </c>
      <c r="K1096" s="19" t="n"/>
      <c r="L1096" s="19">
        <f>IF(J1096="","",J1096*IFERROR(INDEX(Equipamentos!$D$6:$D$405,MATCH($D1096,Equipamentos!$A$6:$A$405,0)),0))</f>
        <v/>
      </c>
      <c r="M1096" s="19" t="n"/>
      <c r="N1096" s="16" t="n"/>
      <c r="O1096" s="19" t="n"/>
      <c r="P1096" s="19">
        <f>IF($A1096="","",N(K1096)+N(L1096)+N(M1096))</f>
        <v/>
      </c>
      <c r="Q1096" s="19">
        <f>IF($A1096="","",P1096-N(O1096))</f>
        <v/>
      </c>
      <c r="R1096" s="16">
        <f>IF(OR($A1096="",F1096=""),"",IF(H1096&lt;&gt;"",IF(Q1096&gt;0,"DEVOLVIDO, A RECEBER","ENCERRADO"),IF(G1096="","EM LOCAÇÃO",IF(TODAY()&gt;G1096,"ATRASADO",IF(G1096-TODAY()&lt;=3,"DEVOLVE EM 3 DIAS","EM LOCAÇÃO")))))</f>
        <v/>
      </c>
      <c r="S1096" s="16" t="n"/>
    </row>
    <row r="1097">
      <c r="A1097" s="16" t="n"/>
      <c r="B1097" s="16" t="n"/>
      <c r="C1097" s="16" t="n"/>
      <c r="D1097" s="16" t="n"/>
      <c r="E1097" s="16">
        <f>IF($D1097="","",IFERROR(INDEX(Equipamentos!$B$6:$B$405,MATCH($D1097,Equipamentos!$A$6:$A$405,0)),"Código não cadastrado"))</f>
        <v/>
      </c>
      <c r="F1097" s="17" t="n"/>
      <c r="G1097" s="17" t="n"/>
      <c r="H1097" s="17" t="n"/>
      <c r="I1097" s="18">
        <f>IF(OR(F1097="",G1097=""),"",G1097-F1097)</f>
        <v/>
      </c>
      <c r="J1097" s="18">
        <f>IF(OR(F1097="",G1097=""),"",MAX(0,IF(H1097&lt;&gt;"",H1097,TODAY())-G1097))</f>
        <v/>
      </c>
      <c r="K1097" s="19" t="n"/>
      <c r="L1097" s="19">
        <f>IF(J1097="","",J1097*IFERROR(INDEX(Equipamentos!$D$6:$D$405,MATCH($D1097,Equipamentos!$A$6:$A$405,0)),0))</f>
        <v/>
      </c>
      <c r="M1097" s="19" t="n"/>
      <c r="N1097" s="16" t="n"/>
      <c r="O1097" s="19" t="n"/>
      <c r="P1097" s="19">
        <f>IF($A1097="","",N(K1097)+N(L1097)+N(M1097))</f>
        <v/>
      </c>
      <c r="Q1097" s="19">
        <f>IF($A1097="","",P1097-N(O1097))</f>
        <v/>
      </c>
      <c r="R1097" s="16">
        <f>IF(OR($A1097="",F1097=""),"",IF(H1097&lt;&gt;"",IF(Q1097&gt;0,"DEVOLVIDO, A RECEBER","ENCERRADO"),IF(G1097="","EM LOCAÇÃO",IF(TODAY()&gt;G1097,"ATRASADO",IF(G1097-TODAY()&lt;=3,"DEVOLVE EM 3 DIAS","EM LOCAÇÃO")))))</f>
        <v/>
      </c>
      <c r="S1097" s="16" t="n"/>
    </row>
    <row r="1098">
      <c r="A1098" s="16" t="n"/>
      <c r="B1098" s="16" t="n"/>
      <c r="C1098" s="16" t="n"/>
      <c r="D1098" s="16" t="n"/>
      <c r="E1098" s="16">
        <f>IF($D1098="","",IFERROR(INDEX(Equipamentos!$B$6:$B$405,MATCH($D1098,Equipamentos!$A$6:$A$405,0)),"Código não cadastrado"))</f>
        <v/>
      </c>
      <c r="F1098" s="17" t="n"/>
      <c r="G1098" s="17" t="n"/>
      <c r="H1098" s="17" t="n"/>
      <c r="I1098" s="18">
        <f>IF(OR(F1098="",G1098=""),"",G1098-F1098)</f>
        <v/>
      </c>
      <c r="J1098" s="18">
        <f>IF(OR(F1098="",G1098=""),"",MAX(0,IF(H1098&lt;&gt;"",H1098,TODAY())-G1098))</f>
        <v/>
      </c>
      <c r="K1098" s="19" t="n"/>
      <c r="L1098" s="19">
        <f>IF(J1098="","",J1098*IFERROR(INDEX(Equipamentos!$D$6:$D$405,MATCH($D1098,Equipamentos!$A$6:$A$405,0)),0))</f>
        <v/>
      </c>
      <c r="M1098" s="19" t="n"/>
      <c r="N1098" s="16" t="n"/>
      <c r="O1098" s="19" t="n"/>
      <c r="P1098" s="19">
        <f>IF($A1098="","",N(K1098)+N(L1098)+N(M1098))</f>
        <v/>
      </c>
      <c r="Q1098" s="19">
        <f>IF($A1098="","",P1098-N(O1098))</f>
        <v/>
      </c>
      <c r="R1098" s="16">
        <f>IF(OR($A1098="",F1098=""),"",IF(H1098&lt;&gt;"",IF(Q1098&gt;0,"DEVOLVIDO, A RECEBER","ENCERRADO"),IF(G1098="","EM LOCAÇÃO",IF(TODAY()&gt;G1098,"ATRASADO",IF(G1098-TODAY()&lt;=3,"DEVOLVE EM 3 DIAS","EM LOCAÇÃO")))))</f>
        <v/>
      </c>
      <c r="S1098" s="16" t="n"/>
    </row>
    <row r="1099">
      <c r="A1099" s="16" t="n"/>
      <c r="B1099" s="16" t="n"/>
      <c r="C1099" s="16" t="n"/>
      <c r="D1099" s="16" t="n"/>
      <c r="E1099" s="16">
        <f>IF($D1099="","",IFERROR(INDEX(Equipamentos!$B$6:$B$405,MATCH($D1099,Equipamentos!$A$6:$A$405,0)),"Código não cadastrado"))</f>
        <v/>
      </c>
      <c r="F1099" s="17" t="n"/>
      <c r="G1099" s="17" t="n"/>
      <c r="H1099" s="17" t="n"/>
      <c r="I1099" s="18">
        <f>IF(OR(F1099="",G1099=""),"",G1099-F1099)</f>
        <v/>
      </c>
      <c r="J1099" s="18">
        <f>IF(OR(F1099="",G1099=""),"",MAX(0,IF(H1099&lt;&gt;"",H1099,TODAY())-G1099))</f>
        <v/>
      </c>
      <c r="K1099" s="19" t="n"/>
      <c r="L1099" s="19">
        <f>IF(J1099="","",J1099*IFERROR(INDEX(Equipamentos!$D$6:$D$405,MATCH($D1099,Equipamentos!$A$6:$A$405,0)),0))</f>
        <v/>
      </c>
      <c r="M1099" s="19" t="n"/>
      <c r="N1099" s="16" t="n"/>
      <c r="O1099" s="19" t="n"/>
      <c r="P1099" s="19">
        <f>IF($A1099="","",N(K1099)+N(L1099)+N(M1099))</f>
        <v/>
      </c>
      <c r="Q1099" s="19">
        <f>IF($A1099="","",P1099-N(O1099))</f>
        <v/>
      </c>
      <c r="R1099" s="16">
        <f>IF(OR($A1099="",F1099=""),"",IF(H1099&lt;&gt;"",IF(Q1099&gt;0,"DEVOLVIDO, A RECEBER","ENCERRADO"),IF(G1099="","EM LOCAÇÃO",IF(TODAY()&gt;G1099,"ATRASADO",IF(G1099-TODAY()&lt;=3,"DEVOLVE EM 3 DIAS","EM LOCAÇÃO")))))</f>
        <v/>
      </c>
      <c r="S1099" s="16" t="n"/>
    </row>
    <row r="1100">
      <c r="A1100" s="16" t="n"/>
      <c r="B1100" s="16" t="n"/>
      <c r="C1100" s="16" t="n"/>
      <c r="D1100" s="16" t="n"/>
      <c r="E1100" s="16">
        <f>IF($D1100="","",IFERROR(INDEX(Equipamentos!$B$6:$B$405,MATCH($D1100,Equipamentos!$A$6:$A$405,0)),"Código não cadastrado"))</f>
        <v/>
      </c>
      <c r="F1100" s="17" t="n"/>
      <c r="G1100" s="17" t="n"/>
      <c r="H1100" s="17" t="n"/>
      <c r="I1100" s="18">
        <f>IF(OR(F1100="",G1100=""),"",G1100-F1100)</f>
        <v/>
      </c>
      <c r="J1100" s="18">
        <f>IF(OR(F1100="",G1100=""),"",MAX(0,IF(H1100&lt;&gt;"",H1100,TODAY())-G1100))</f>
        <v/>
      </c>
      <c r="K1100" s="19" t="n"/>
      <c r="L1100" s="19">
        <f>IF(J1100="","",J1100*IFERROR(INDEX(Equipamentos!$D$6:$D$405,MATCH($D1100,Equipamentos!$A$6:$A$405,0)),0))</f>
        <v/>
      </c>
      <c r="M1100" s="19" t="n"/>
      <c r="N1100" s="16" t="n"/>
      <c r="O1100" s="19" t="n"/>
      <c r="P1100" s="19">
        <f>IF($A1100="","",N(K1100)+N(L1100)+N(M1100))</f>
        <v/>
      </c>
      <c r="Q1100" s="19">
        <f>IF($A1100="","",P1100-N(O1100))</f>
        <v/>
      </c>
      <c r="R1100" s="16">
        <f>IF(OR($A1100="",F1100=""),"",IF(H1100&lt;&gt;"",IF(Q1100&gt;0,"DEVOLVIDO, A RECEBER","ENCERRADO"),IF(G1100="","EM LOCAÇÃO",IF(TODAY()&gt;G1100,"ATRASADO",IF(G1100-TODAY()&lt;=3,"DEVOLVE EM 3 DIAS","EM LOCAÇÃO")))))</f>
        <v/>
      </c>
      <c r="S1100" s="16" t="n"/>
    </row>
    <row r="1101">
      <c r="A1101" s="16" t="n"/>
      <c r="B1101" s="16" t="n"/>
      <c r="C1101" s="16" t="n"/>
      <c r="D1101" s="16" t="n"/>
      <c r="E1101" s="16">
        <f>IF($D1101="","",IFERROR(INDEX(Equipamentos!$B$6:$B$405,MATCH($D1101,Equipamentos!$A$6:$A$405,0)),"Código não cadastrado"))</f>
        <v/>
      </c>
      <c r="F1101" s="17" t="n"/>
      <c r="G1101" s="17" t="n"/>
      <c r="H1101" s="17" t="n"/>
      <c r="I1101" s="18">
        <f>IF(OR(F1101="",G1101=""),"",G1101-F1101)</f>
        <v/>
      </c>
      <c r="J1101" s="18">
        <f>IF(OR(F1101="",G1101=""),"",MAX(0,IF(H1101&lt;&gt;"",H1101,TODAY())-G1101))</f>
        <v/>
      </c>
      <c r="K1101" s="19" t="n"/>
      <c r="L1101" s="19">
        <f>IF(J1101="","",J1101*IFERROR(INDEX(Equipamentos!$D$6:$D$405,MATCH($D1101,Equipamentos!$A$6:$A$405,0)),0))</f>
        <v/>
      </c>
      <c r="M1101" s="19" t="n"/>
      <c r="N1101" s="16" t="n"/>
      <c r="O1101" s="19" t="n"/>
      <c r="P1101" s="19">
        <f>IF($A1101="","",N(K1101)+N(L1101)+N(M1101))</f>
        <v/>
      </c>
      <c r="Q1101" s="19">
        <f>IF($A1101="","",P1101-N(O1101))</f>
        <v/>
      </c>
      <c r="R1101" s="16">
        <f>IF(OR($A1101="",F1101=""),"",IF(H1101&lt;&gt;"",IF(Q1101&gt;0,"DEVOLVIDO, A RECEBER","ENCERRADO"),IF(G1101="","EM LOCAÇÃO",IF(TODAY()&gt;G1101,"ATRASADO",IF(G1101-TODAY()&lt;=3,"DEVOLVE EM 3 DIAS","EM LOCAÇÃO")))))</f>
        <v/>
      </c>
      <c r="S1101" s="16" t="n"/>
    </row>
    <row r="1102">
      <c r="A1102" s="16" t="n"/>
      <c r="B1102" s="16" t="n"/>
      <c r="C1102" s="16" t="n"/>
      <c r="D1102" s="16" t="n"/>
      <c r="E1102" s="16">
        <f>IF($D1102="","",IFERROR(INDEX(Equipamentos!$B$6:$B$405,MATCH($D1102,Equipamentos!$A$6:$A$405,0)),"Código não cadastrado"))</f>
        <v/>
      </c>
      <c r="F1102" s="17" t="n"/>
      <c r="G1102" s="17" t="n"/>
      <c r="H1102" s="17" t="n"/>
      <c r="I1102" s="18">
        <f>IF(OR(F1102="",G1102=""),"",G1102-F1102)</f>
        <v/>
      </c>
      <c r="J1102" s="18">
        <f>IF(OR(F1102="",G1102=""),"",MAX(0,IF(H1102&lt;&gt;"",H1102,TODAY())-G1102))</f>
        <v/>
      </c>
      <c r="K1102" s="19" t="n"/>
      <c r="L1102" s="19">
        <f>IF(J1102="","",J1102*IFERROR(INDEX(Equipamentos!$D$6:$D$405,MATCH($D1102,Equipamentos!$A$6:$A$405,0)),0))</f>
        <v/>
      </c>
      <c r="M1102" s="19" t="n"/>
      <c r="N1102" s="16" t="n"/>
      <c r="O1102" s="19" t="n"/>
      <c r="P1102" s="19">
        <f>IF($A1102="","",N(K1102)+N(L1102)+N(M1102))</f>
        <v/>
      </c>
      <c r="Q1102" s="19">
        <f>IF($A1102="","",P1102-N(O1102))</f>
        <v/>
      </c>
      <c r="R1102" s="16">
        <f>IF(OR($A1102="",F1102=""),"",IF(H1102&lt;&gt;"",IF(Q1102&gt;0,"DEVOLVIDO, A RECEBER","ENCERRADO"),IF(G1102="","EM LOCAÇÃO",IF(TODAY()&gt;G1102,"ATRASADO",IF(G1102-TODAY()&lt;=3,"DEVOLVE EM 3 DIAS","EM LOCAÇÃO")))))</f>
        <v/>
      </c>
      <c r="S1102" s="16" t="n"/>
    </row>
    <row r="1103">
      <c r="A1103" s="16" t="n"/>
      <c r="B1103" s="16" t="n"/>
      <c r="C1103" s="16" t="n"/>
      <c r="D1103" s="16" t="n"/>
      <c r="E1103" s="16">
        <f>IF($D1103="","",IFERROR(INDEX(Equipamentos!$B$6:$B$405,MATCH($D1103,Equipamentos!$A$6:$A$405,0)),"Código não cadastrado"))</f>
        <v/>
      </c>
      <c r="F1103" s="17" t="n"/>
      <c r="G1103" s="17" t="n"/>
      <c r="H1103" s="17" t="n"/>
      <c r="I1103" s="18">
        <f>IF(OR(F1103="",G1103=""),"",G1103-F1103)</f>
        <v/>
      </c>
      <c r="J1103" s="18">
        <f>IF(OR(F1103="",G1103=""),"",MAX(0,IF(H1103&lt;&gt;"",H1103,TODAY())-G1103))</f>
        <v/>
      </c>
      <c r="K1103" s="19" t="n"/>
      <c r="L1103" s="19">
        <f>IF(J1103="","",J1103*IFERROR(INDEX(Equipamentos!$D$6:$D$405,MATCH($D1103,Equipamentos!$A$6:$A$405,0)),0))</f>
        <v/>
      </c>
      <c r="M1103" s="19" t="n"/>
      <c r="N1103" s="16" t="n"/>
      <c r="O1103" s="19" t="n"/>
      <c r="P1103" s="19">
        <f>IF($A1103="","",N(K1103)+N(L1103)+N(M1103))</f>
        <v/>
      </c>
      <c r="Q1103" s="19">
        <f>IF($A1103="","",P1103-N(O1103))</f>
        <v/>
      </c>
      <c r="R1103" s="16">
        <f>IF(OR($A1103="",F1103=""),"",IF(H1103&lt;&gt;"",IF(Q1103&gt;0,"DEVOLVIDO, A RECEBER","ENCERRADO"),IF(G1103="","EM LOCAÇÃO",IF(TODAY()&gt;G1103,"ATRASADO",IF(G1103-TODAY()&lt;=3,"DEVOLVE EM 3 DIAS","EM LOCAÇÃO")))))</f>
        <v/>
      </c>
      <c r="S1103" s="16" t="n"/>
    </row>
    <row r="1104">
      <c r="A1104" s="16" t="n"/>
      <c r="B1104" s="16" t="n"/>
      <c r="C1104" s="16" t="n"/>
      <c r="D1104" s="16" t="n"/>
      <c r="E1104" s="16">
        <f>IF($D1104="","",IFERROR(INDEX(Equipamentos!$B$6:$B$405,MATCH($D1104,Equipamentos!$A$6:$A$405,0)),"Código não cadastrado"))</f>
        <v/>
      </c>
      <c r="F1104" s="17" t="n"/>
      <c r="G1104" s="17" t="n"/>
      <c r="H1104" s="17" t="n"/>
      <c r="I1104" s="18">
        <f>IF(OR(F1104="",G1104=""),"",G1104-F1104)</f>
        <v/>
      </c>
      <c r="J1104" s="18">
        <f>IF(OR(F1104="",G1104=""),"",MAX(0,IF(H1104&lt;&gt;"",H1104,TODAY())-G1104))</f>
        <v/>
      </c>
      <c r="K1104" s="19" t="n"/>
      <c r="L1104" s="19">
        <f>IF(J1104="","",J1104*IFERROR(INDEX(Equipamentos!$D$6:$D$405,MATCH($D1104,Equipamentos!$A$6:$A$405,0)),0))</f>
        <v/>
      </c>
      <c r="M1104" s="19" t="n"/>
      <c r="N1104" s="16" t="n"/>
      <c r="O1104" s="19" t="n"/>
      <c r="P1104" s="19">
        <f>IF($A1104="","",N(K1104)+N(L1104)+N(M1104))</f>
        <v/>
      </c>
      <c r="Q1104" s="19">
        <f>IF($A1104="","",P1104-N(O1104))</f>
        <v/>
      </c>
      <c r="R1104" s="16">
        <f>IF(OR($A1104="",F1104=""),"",IF(H1104&lt;&gt;"",IF(Q1104&gt;0,"DEVOLVIDO, A RECEBER","ENCERRADO"),IF(G1104="","EM LOCAÇÃO",IF(TODAY()&gt;G1104,"ATRASADO",IF(G1104-TODAY()&lt;=3,"DEVOLVE EM 3 DIAS","EM LOCAÇÃO")))))</f>
        <v/>
      </c>
      <c r="S1104" s="16" t="n"/>
    </row>
    <row r="1105">
      <c r="A1105" s="16" t="n"/>
      <c r="B1105" s="16" t="n"/>
      <c r="C1105" s="16" t="n"/>
      <c r="D1105" s="16" t="n"/>
      <c r="E1105" s="16">
        <f>IF($D1105="","",IFERROR(INDEX(Equipamentos!$B$6:$B$405,MATCH($D1105,Equipamentos!$A$6:$A$405,0)),"Código não cadastrado"))</f>
        <v/>
      </c>
      <c r="F1105" s="17" t="n"/>
      <c r="G1105" s="17" t="n"/>
      <c r="H1105" s="17" t="n"/>
      <c r="I1105" s="18">
        <f>IF(OR(F1105="",G1105=""),"",G1105-F1105)</f>
        <v/>
      </c>
      <c r="J1105" s="18">
        <f>IF(OR(F1105="",G1105=""),"",MAX(0,IF(H1105&lt;&gt;"",H1105,TODAY())-G1105))</f>
        <v/>
      </c>
      <c r="K1105" s="19" t="n"/>
      <c r="L1105" s="19">
        <f>IF(J1105="","",J1105*IFERROR(INDEX(Equipamentos!$D$6:$D$405,MATCH($D1105,Equipamentos!$A$6:$A$405,0)),0))</f>
        <v/>
      </c>
      <c r="M1105" s="19" t="n"/>
      <c r="N1105" s="16" t="n"/>
      <c r="O1105" s="19" t="n"/>
      <c r="P1105" s="19">
        <f>IF($A1105="","",N(K1105)+N(L1105)+N(M1105))</f>
        <v/>
      </c>
      <c r="Q1105" s="19">
        <f>IF($A1105="","",P1105-N(O1105))</f>
        <v/>
      </c>
      <c r="R1105" s="16">
        <f>IF(OR($A1105="",F1105=""),"",IF(H1105&lt;&gt;"",IF(Q1105&gt;0,"DEVOLVIDO, A RECEBER","ENCERRADO"),IF(G1105="","EM LOCAÇÃO",IF(TODAY()&gt;G1105,"ATRASADO",IF(G1105-TODAY()&lt;=3,"DEVOLVE EM 3 DIAS","EM LOCAÇÃO")))))</f>
        <v/>
      </c>
      <c r="S1105" s="16" t="n"/>
    </row>
    <row r="1106">
      <c r="A1106" s="16" t="n"/>
      <c r="B1106" s="16" t="n"/>
      <c r="C1106" s="16" t="n"/>
      <c r="D1106" s="16" t="n"/>
      <c r="E1106" s="16">
        <f>IF($D1106="","",IFERROR(INDEX(Equipamentos!$B$6:$B$405,MATCH($D1106,Equipamentos!$A$6:$A$405,0)),"Código não cadastrado"))</f>
        <v/>
      </c>
      <c r="F1106" s="17" t="n"/>
      <c r="G1106" s="17" t="n"/>
      <c r="H1106" s="17" t="n"/>
      <c r="I1106" s="18">
        <f>IF(OR(F1106="",G1106=""),"",G1106-F1106)</f>
        <v/>
      </c>
      <c r="J1106" s="18">
        <f>IF(OR(F1106="",G1106=""),"",MAX(0,IF(H1106&lt;&gt;"",H1106,TODAY())-G1106))</f>
        <v/>
      </c>
      <c r="K1106" s="19" t="n"/>
      <c r="L1106" s="19">
        <f>IF(J1106="","",J1106*IFERROR(INDEX(Equipamentos!$D$6:$D$405,MATCH($D1106,Equipamentos!$A$6:$A$405,0)),0))</f>
        <v/>
      </c>
      <c r="M1106" s="19" t="n"/>
      <c r="N1106" s="16" t="n"/>
      <c r="O1106" s="19" t="n"/>
      <c r="P1106" s="19">
        <f>IF($A1106="","",N(K1106)+N(L1106)+N(M1106))</f>
        <v/>
      </c>
      <c r="Q1106" s="19">
        <f>IF($A1106="","",P1106-N(O1106))</f>
        <v/>
      </c>
      <c r="R1106" s="16">
        <f>IF(OR($A1106="",F1106=""),"",IF(H1106&lt;&gt;"",IF(Q1106&gt;0,"DEVOLVIDO, A RECEBER","ENCERRADO"),IF(G1106="","EM LOCAÇÃO",IF(TODAY()&gt;G1106,"ATRASADO",IF(G1106-TODAY()&lt;=3,"DEVOLVE EM 3 DIAS","EM LOCAÇÃO")))))</f>
        <v/>
      </c>
      <c r="S1106" s="16" t="n"/>
    </row>
    <row r="1107">
      <c r="A1107" s="16" t="n"/>
      <c r="B1107" s="16" t="n"/>
      <c r="C1107" s="16" t="n"/>
      <c r="D1107" s="16" t="n"/>
      <c r="E1107" s="16">
        <f>IF($D1107="","",IFERROR(INDEX(Equipamentos!$B$6:$B$405,MATCH($D1107,Equipamentos!$A$6:$A$405,0)),"Código não cadastrado"))</f>
        <v/>
      </c>
      <c r="F1107" s="17" t="n"/>
      <c r="G1107" s="17" t="n"/>
      <c r="H1107" s="17" t="n"/>
      <c r="I1107" s="18">
        <f>IF(OR(F1107="",G1107=""),"",G1107-F1107)</f>
        <v/>
      </c>
      <c r="J1107" s="18">
        <f>IF(OR(F1107="",G1107=""),"",MAX(0,IF(H1107&lt;&gt;"",H1107,TODAY())-G1107))</f>
        <v/>
      </c>
      <c r="K1107" s="19" t="n"/>
      <c r="L1107" s="19">
        <f>IF(J1107="","",J1107*IFERROR(INDEX(Equipamentos!$D$6:$D$405,MATCH($D1107,Equipamentos!$A$6:$A$405,0)),0))</f>
        <v/>
      </c>
      <c r="M1107" s="19" t="n"/>
      <c r="N1107" s="16" t="n"/>
      <c r="O1107" s="19" t="n"/>
      <c r="P1107" s="19">
        <f>IF($A1107="","",N(K1107)+N(L1107)+N(M1107))</f>
        <v/>
      </c>
      <c r="Q1107" s="19">
        <f>IF($A1107="","",P1107-N(O1107))</f>
        <v/>
      </c>
      <c r="R1107" s="16">
        <f>IF(OR($A1107="",F1107=""),"",IF(H1107&lt;&gt;"",IF(Q1107&gt;0,"DEVOLVIDO, A RECEBER","ENCERRADO"),IF(G1107="","EM LOCAÇÃO",IF(TODAY()&gt;G1107,"ATRASADO",IF(G1107-TODAY()&lt;=3,"DEVOLVE EM 3 DIAS","EM LOCAÇÃO")))))</f>
        <v/>
      </c>
      <c r="S1107" s="16" t="n"/>
    </row>
    <row r="1108">
      <c r="A1108" s="16" t="n"/>
      <c r="B1108" s="16" t="n"/>
      <c r="C1108" s="16" t="n"/>
      <c r="D1108" s="16" t="n"/>
      <c r="E1108" s="16">
        <f>IF($D1108="","",IFERROR(INDEX(Equipamentos!$B$6:$B$405,MATCH($D1108,Equipamentos!$A$6:$A$405,0)),"Código não cadastrado"))</f>
        <v/>
      </c>
      <c r="F1108" s="17" t="n"/>
      <c r="G1108" s="17" t="n"/>
      <c r="H1108" s="17" t="n"/>
      <c r="I1108" s="18">
        <f>IF(OR(F1108="",G1108=""),"",G1108-F1108)</f>
        <v/>
      </c>
      <c r="J1108" s="18">
        <f>IF(OR(F1108="",G1108=""),"",MAX(0,IF(H1108&lt;&gt;"",H1108,TODAY())-G1108))</f>
        <v/>
      </c>
      <c r="K1108" s="19" t="n"/>
      <c r="L1108" s="19">
        <f>IF(J1108="","",J1108*IFERROR(INDEX(Equipamentos!$D$6:$D$405,MATCH($D1108,Equipamentos!$A$6:$A$405,0)),0))</f>
        <v/>
      </c>
      <c r="M1108" s="19" t="n"/>
      <c r="N1108" s="16" t="n"/>
      <c r="O1108" s="19" t="n"/>
      <c r="P1108" s="19">
        <f>IF($A1108="","",N(K1108)+N(L1108)+N(M1108))</f>
        <v/>
      </c>
      <c r="Q1108" s="19">
        <f>IF($A1108="","",P1108-N(O1108))</f>
        <v/>
      </c>
      <c r="R1108" s="16">
        <f>IF(OR($A1108="",F1108=""),"",IF(H1108&lt;&gt;"",IF(Q1108&gt;0,"DEVOLVIDO, A RECEBER","ENCERRADO"),IF(G1108="","EM LOCAÇÃO",IF(TODAY()&gt;G1108,"ATRASADO",IF(G1108-TODAY()&lt;=3,"DEVOLVE EM 3 DIAS","EM LOCAÇÃO")))))</f>
        <v/>
      </c>
      <c r="S1108" s="16" t="n"/>
    </row>
    <row r="1109">
      <c r="A1109" s="16" t="n"/>
      <c r="B1109" s="16" t="n"/>
      <c r="C1109" s="16" t="n"/>
      <c r="D1109" s="16" t="n"/>
      <c r="E1109" s="16">
        <f>IF($D1109="","",IFERROR(INDEX(Equipamentos!$B$6:$B$405,MATCH($D1109,Equipamentos!$A$6:$A$405,0)),"Código não cadastrado"))</f>
        <v/>
      </c>
      <c r="F1109" s="17" t="n"/>
      <c r="G1109" s="17" t="n"/>
      <c r="H1109" s="17" t="n"/>
      <c r="I1109" s="18">
        <f>IF(OR(F1109="",G1109=""),"",G1109-F1109)</f>
        <v/>
      </c>
      <c r="J1109" s="18">
        <f>IF(OR(F1109="",G1109=""),"",MAX(0,IF(H1109&lt;&gt;"",H1109,TODAY())-G1109))</f>
        <v/>
      </c>
      <c r="K1109" s="19" t="n"/>
      <c r="L1109" s="19">
        <f>IF(J1109="","",J1109*IFERROR(INDEX(Equipamentos!$D$6:$D$405,MATCH($D1109,Equipamentos!$A$6:$A$405,0)),0))</f>
        <v/>
      </c>
      <c r="M1109" s="19" t="n"/>
      <c r="N1109" s="16" t="n"/>
      <c r="O1109" s="19" t="n"/>
      <c r="P1109" s="19">
        <f>IF($A1109="","",N(K1109)+N(L1109)+N(M1109))</f>
        <v/>
      </c>
      <c r="Q1109" s="19">
        <f>IF($A1109="","",P1109-N(O1109))</f>
        <v/>
      </c>
      <c r="R1109" s="16">
        <f>IF(OR($A1109="",F1109=""),"",IF(H1109&lt;&gt;"",IF(Q1109&gt;0,"DEVOLVIDO, A RECEBER","ENCERRADO"),IF(G1109="","EM LOCAÇÃO",IF(TODAY()&gt;G1109,"ATRASADO",IF(G1109-TODAY()&lt;=3,"DEVOLVE EM 3 DIAS","EM LOCAÇÃO")))))</f>
        <v/>
      </c>
      <c r="S1109" s="16" t="n"/>
    </row>
    <row r="1110">
      <c r="A1110" s="16" t="n"/>
      <c r="B1110" s="16" t="n"/>
      <c r="C1110" s="16" t="n"/>
      <c r="D1110" s="16" t="n"/>
      <c r="E1110" s="16">
        <f>IF($D1110="","",IFERROR(INDEX(Equipamentos!$B$6:$B$405,MATCH($D1110,Equipamentos!$A$6:$A$405,0)),"Código não cadastrado"))</f>
        <v/>
      </c>
      <c r="F1110" s="17" t="n"/>
      <c r="G1110" s="17" t="n"/>
      <c r="H1110" s="17" t="n"/>
      <c r="I1110" s="18">
        <f>IF(OR(F1110="",G1110=""),"",G1110-F1110)</f>
        <v/>
      </c>
      <c r="J1110" s="18">
        <f>IF(OR(F1110="",G1110=""),"",MAX(0,IF(H1110&lt;&gt;"",H1110,TODAY())-G1110))</f>
        <v/>
      </c>
      <c r="K1110" s="19" t="n"/>
      <c r="L1110" s="19">
        <f>IF(J1110="","",J1110*IFERROR(INDEX(Equipamentos!$D$6:$D$405,MATCH($D1110,Equipamentos!$A$6:$A$405,0)),0))</f>
        <v/>
      </c>
      <c r="M1110" s="19" t="n"/>
      <c r="N1110" s="16" t="n"/>
      <c r="O1110" s="19" t="n"/>
      <c r="P1110" s="19">
        <f>IF($A1110="","",N(K1110)+N(L1110)+N(M1110))</f>
        <v/>
      </c>
      <c r="Q1110" s="19">
        <f>IF($A1110="","",P1110-N(O1110))</f>
        <v/>
      </c>
      <c r="R1110" s="16">
        <f>IF(OR($A1110="",F1110=""),"",IF(H1110&lt;&gt;"",IF(Q1110&gt;0,"DEVOLVIDO, A RECEBER","ENCERRADO"),IF(G1110="","EM LOCAÇÃO",IF(TODAY()&gt;G1110,"ATRASADO",IF(G1110-TODAY()&lt;=3,"DEVOLVE EM 3 DIAS","EM LOCAÇÃO")))))</f>
        <v/>
      </c>
      <c r="S1110" s="16" t="n"/>
    </row>
    <row r="1111">
      <c r="A1111" s="16" t="n"/>
      <c r="B1111" s="16" t="n"/>
      <c r="C1111" s="16" t="n"/>
      <c r="D1111" s="16" t="n"/>
      <c r="E1111" s="16">
        <f>IF($D1111="","",IFERROR(INDEX(Equipamentos!$B$6:$B$405,MATCH($D1111,Equipamentos!$A$6:$A$405,0)),"Código não cadastrado"))</f>
        <v/>
      </c>
      <c r="F1111" s="17" t="n"/>
      <c r="G1111" s="17" t="n"/>
      <c r="H1111" s="17" t="n"/>
      <c r="I1111" s="18">
        <f>IF(OR(F1111="",G1111=""),"",G1111-F1111)</f>
        <v/>
      </c>
      <c r="J1111" s="18">
        <f>IF(OR(F1111="",G1111=""),"",MAX(0,IF(H1111&lt;&gt;"",H1111,TODAY())-G1111))</f>
        <v/>
      </c>
      <c r="K1111" s="19" t="n"/>
      <c r="L1111" s="19">
        <f>IF(J1111="","",J1111*IFERROR(INDEX(Equipamentos!$D$6:$D$405,MATCH($D1111,Equipamentos!$A$6:$A$405,0)),0))</f>
        <v/>
      </c>
      <c r="M1111" s="19" t="n"/>
      <c r="N1111" s="16" t="n"/>
      <c r="O1111" s="19" t="n"/>
      <c r="P1111" s="19">
        <f>IF($A1111="","",N(K1111)+N(L1111)+N(M1111))</f>
        <v/>
      </c>
      <c r="Q1111" s="19">
        <f>IF($A1111="","",P1111-N(O1111))</f>
        <v/>
      </c>
      <c r="R1111" s="16">
        <f>IF(OR($A1111="",F1111=""),"",IF(H1111&lt;&gt;"",IF(Q1111&gt;0,"DEVOLVIDO, A RECEBER","ENCERRADO"),IF(G1111="","EM LOCAÇÃO",IF(TODAY()&gt;G1111,"ATRASADO",IF(G1111-TODAY()&lt;=3,"DEVOLVE EM 3 DIAS","EM LOCAÇÃO")))))</f>
        <v/>
      </c>
      <c r="S1111" s="16" t="n"/>
    </row>
    <row r="1112">
      <c r="A1112" s="16" t="n"/>
      <c r="B1112" s="16" t="n"/>
      <c r="C1112" s="16" t="n"/>
      <c r="D1112" s="16" t="n"/>
      <c r="E1112" s="16">
        <f>IF($D1112="","",IFERROR(INDEX(Equipamentos!$B$6:$B$405,MATCH($D1112,Equipamentos!$A$6:$A$405,0)),"Código não cadastrado"))</f>
        <v/>
      </c>
      <c r="F1112" s="17" t="n"/>
      <c r="G1112" s="17" t="n"/>
      <c r="H1112" s="17" t="n"/>
      <c r="I1112" s="18">
        <f>IF(OR(F1112="",G1112=""),"",G1112-F1112)</f>
        <v/>
      </c>
      <c r="J1112" s="18">
        <f>IF(OR(F1112="",G1112=""),"",MAX(0,IF(H1112&lt;&gt;"",H1112,TODAY())-G1112))</f>
        <v/>
      </c>
      <c r="K1112" s="19" t="n"/>
      <c r="L1112" s="19">
        <f>IF(J1112="","",J1112*IFERROR(INDEX(Equipamentos!$D$6:$D$405,MATCH($D1112,Equipamentos!$A$6:$A$405,0)),0))</f>
        <v/>
      </c>
      <c r="M1112" s="19" t="n"/>
      <c r="N1112" s="16" t="n"/>
      <c r="O1112" s="19" t="n"/>
      <c r="P1112" s="19">
        <f>IF($A1112="","",N(K1112)+N(L1112)+N(M1112))</f>
        <v/>
      </c>
      <c r="Q1112" s="19">
        <f>IF($A1112="","",P1112-N(O1112))</f>
        <v/>
      </c>
      <c r="R1112" s="16">
        <f>IF(OR($A1112="",F1112=""),"",IF(H1112&lt;&gt;"",IF(Q1112&gt;0,"DEVOLVIDO, A RECEBER","ENCERRADO"),IF(G1112="","EM LOCAÇÃO",IF(TODAY()&gt;G1112,"ATRASADO",IF(G1112-TODAY()&lt;=3,"DEVOLVE EM 3 DIAS","EM LOCAÇÃO")))))</f>
        <v/>
      </c>
      <c r="S1112" s="16" t="n"/>
    </row>
    <row r="1113">
      <c r="A1113" s="16" t="n"/>
      <c r="B1113" s="16" t="n"/>
      <c r="C1113" s="16" t="n"/>
      <c r="D1113" s="16" t="n"/>
      <c r="E1113" s="16">
        <f>IF($D1113="","",IFERROR(INDEX(Equipamentos!$B$6:$B$405,MATCH($D1113,Equipamentos!$A$6:$A$405,0)),"Código não cadastrado"))</f>
        <v/>
      </c>
      <c r="F1113" s="17" t="n"/>
      <c r="G1113" s="17" t="n"/>
      <c r="H1113" s="17" t="n"/>
      <c r="I1113" s="18">
        <f>IF(OR(F1113="",G1113=""),"",G1113-F1113)</f>
        <v/>
      </c>
      <c r="J1113" s="18">
        <f>IF(OR(F1113="",G1113=""),"",MAX(0,IF(H1113&lt;&gt;"",H1113,TODAY())-G1113))</f>
        <v/>
      </c>
      <c r="K1113" s="19" t="n"/>
      <c r="L1113" s="19">
        <f>IF(J1113="","",J1113*IFERROR(INDEX(Equipamentos!$D$6:$D$405,MATCH($D1113,Equipamentos!$A$6:$A$405,0)),0))</f>
        <v/>
      </c>
      <c r="M1113" s="19" t="n"/>
      <c r="N1113" s="16" t="n"/>
      <c r="O1113" s="19" t="n"/>
      <c r="P1113" s="19">
        <f>IF($A1113="","",N(K1113)+N(L1113)+N(M1113))</f>
        <v/>
      </c>
      <c r="Q1113" s="19">
        <f>IF($A1113="","",P1113-N(O1113))</f>
        <v/>
      </c>
      <c r="R1113" s="16">
        <f>IF(OR($A1113="",F1113=""),"",IF(H1113&lt;&gt;"",IF(Q1113&gt;0,"DEVOLVIDO, A RECEBER","ENCERRADO"),IF(G1113="","EM LOCAÇÃO",IF(TODAY()&gt;G1113,"ATRASADO",IF(G1113-TODAY()&lt;=3,"DEVOLVE EM 3 DIAS","EM LOCAÇÃO")))))</f>
        <v/>
      </c>
      <c r="S1113" s="16" t="n"/>
    </row>
    <row r="1114">
      <c r="A1114" s="16" t="n"/>
      <c r="B1114" s="16" t="n"/>
      <c r="C1114" s="16" t="n"/>
      <c r="D1114" s="16" t="n"/>
      <c r="E1114" s="16">
        <f>IF($D1114="","",IFERROR(INDEX(Equipamentos!$B$6:$B$405,MATCH($D1114,Equipamentos!$A$6:$A$405,0)),"Código não cadastrado"))</f>
        <v/>
      </c>
      <c r="F1114" s="17" t="n"/>
      <c r="G1114" s="17" t="n"/>
      <c r="H1114" s="17" t="n"/>
      <c r="I1114" s="18">
        <f>IF(OR(F1114="",G1114=""),"",G1114-F1114)</f>
        <v/>
      </c>
      <c r="J1114" s="18">
        <f>IF(OR(F1114="",G1114=""),"",MAX(0,IF(H1114&lt;&gt;"",H1114,TODAY())-G1114))</f>
        <v/>
      </c>
      <c r="K1114" s="19" t="n"/>
      <c r="L1114" s="19">
        <f>IF(J1114="","",J1114*IFERROR(INDEX(Equipamentos!$D$6:$D$405,MATCH($D1114,Equipamentos!$A$6:$A$405,0)),0))</f>
        <v/>
      </c>
      <c r="M1114" s="19" t="n"/>
      <c r="N1114" s="16" t="n"/>
      <c r="O1114" s="19" t="n"/>
      <c r="P1114" s="19">
        <f>IF($A1114="","",N(K1114)+N(L1114)+N(M1114))</f>
        <v/>
      </c>
      <c r="Q1114" s="19">
        <f>IF($A1114="","",P1114-N(O1114))</f>
        <v/>
      </c>
      <c r="R1114" s="16">
        <f>IF(OR($A1114="",F1114=""),"",IF(H1114&lt;&gt;"",IF(Q1114&gt;0,"DEVOLVIDO, A RECEBER","ENCERRADO"),IF(G1114="","EM LOCAÇÃO",IF(TODAY()&gt;G1114,"ATRASADO",IF(G1114-TODAY()&lt;=3,"DEVOLVE EM 3 DIAS","EM LOCAÇÃO")))))</f>
        <v/>
      </c>
      <c r="S1114" s="16" t="n"/>
    </row>
    <row r="1115">
      <c r="A1115" s="16" t="n"/>
      <c r="B1115" s="16" t="n"/>
      <c r="C1115" s="16" t="n"/>
      <c r="D1115" s="16" t="n"/>
      <c r="E1115" s="16">
        <f>IF($D1115="","",IFERROR(INDEX(Equipamentos!$B$6:$B$405,MATCH($D1115,Equipamentos!$A$6:$A$405,0)),"Código não cadastrado"))</f>
        <v/>
      </c>
      <c r="F1115" s="17" t="n"/>
      <c r="G1115" s="17" t="n"/>
      <c r="H1115" s="17" t="n"/>
      <c r="I1115" s="18">
        <f>IF(OR(F1115="",G1115=""),"",G1115-F1115)</f>
        <v/>
      </c>
      <c r="J1115" s="18">
        <f>IF(OR(F1115="",G1115=""),"",MAX(0,IF(H1115&lt;&gt;"",H1115,TODAY())-G1115))</f>
        <v/>
      </c>
      <c r="K1115" s="19" t="n"/>
      <c r="L1115" s="19">
        <f>IF(J1115="","",J1115*IFERROR(INDEX(Equipamentos!$D$6:$D$405,MATCH($D1115,Equipamentos!$A$6:$A$405,0)),0))</f>
        <v/>
      </c>
      <c r="M1115" s="19" t="n"/>
      <c r="N1115" s="16" t="n"/>
      <c r="O1115" s="19" t="n"/>
      <c r="P1115" s="19">
        <f>IF($A1115="","",N(K1115)+N(L1115)+N(M1115))</f>
        <v/>
      </c>
      <c r="Q1115" s="19">
        <f>IF($A1115="","",P1115-N(O1115))</f>
        <v/>
      </c>
      <c r="R1115" s="16">
        <f>IF(OR($A1115="",F1115=""),"",IF(H1115&lt;&gt;"",IF(Q1115&gt;0,"DEVOLVIDO, A RECEBER","ENCERRADO"),IF(G1115="","EM LOCAÇÃO",IF(TODAY()&gt;G1115,"ATRASADO",IF(G1115-TODAY()&lt;=3,"DEVOLVE EM 3 DIAS","EM LOCAÇÃO")))))</f>
        <v/>
      </c>
      <c r="S1115" s="16" t="n"/>
    </row>
    <row r="1116">
      <c r="A1116" s="16" t="n"/>
      <c r="B1116" s="16" t="n"/>
      <c r="C1116" s="16" t="n"/>
      <c r="D1116" s="16" t="n"/>
      <c r="E1116" s="16">
        <f>IF($D1116="","",IFERROR(INDEX(Equipamentos!$B$6:$B$405,MATCH($D1116,Equipamentos!$A$6:$A$405,0)),"Código não cadastrado"))</f>
        <v/>
      </c>
      <c r="F1116" s="17" t="n"/>
      <c r="G1116" s="17" t="n"/>
      <c r="H1116" s="17" t="n"/>
      <c r="I1116" s="18">
        <f>IF(OR(F1116="",G1116=""),"",G1116-F1116)</f>
        <v/>
      </c>
      <c r="J1116" s="18">
        <f>IF(OR(F1116="",G1116=""),"",MAX(0,IF(H1116&lt;&gt;"",H1116,TODAY())-G1116))</f>
        <v/>
      </c>
      <c r="K1116" s="19" t="n"/>
      <c r="L1116" s="19">
        <f>IF(J1116="","",J1116*IFERROR(INDEX(Equipamentos!$D$6:$D$405,MATCH($D1116,Equipamentos!$A$6:$A$405,0)),0))</f>
        <v/>
      </c>
      <c r="M1116" s="19" t="n"/>
      <c r="N1116" s="16" t="n"/>
      <c r="O1116" s="19" t="n"/>
      <c r="P1116" s="19">
        <f>IF($A1116="","",N(K1116)+N(L1116)+N(M1116))</f>
        <v/>
      </c>
      <c r="Q1116" s="19">
        <f>IF($A1116="","",P1116-N(O1116))</f>
        <v/>
      </c>
      <c r="R1116" s="16">
        <f>IF(OR($A1116="",F1116=""),"",IF(H1116&lt;&gt;"",IF(Q1116&gt;0,"DEVOLVIDO, A RECEBER","ENCERRADO"),IF(G1116="","EM LOCAÇÃO",IF(TODAY()&gt;G1116,"ATRASADO",IF(G1116-TODAY()&lt;=3,"DEVOLVE EM 3 DIAS","EM LOCAÇÃO")))))</f>
        <v/>
      </c>
      <c r="S1116" s="16" t="n"/>
    </row>
    <row r="1117">
      <c r="A1117" s="16" t="n"/>
      <c r="B1117" s="16" t="n"/>
      <c r="C1117" s="16" t="n"/>
      <c r="D1117" s="16" t="n"/>
      <c r="E1117" s="16">
        <f>IF($D1117="","",IFERROR(INDEX(Equipamentos!$B$6:$B$405,MATCH($D1117,Equipamentos!$A$6:$A$405,0)),"Código não cadastrado"))</f>
        <v/>
      </c>
      <c r="F1117" s="17" t="n"/>
      <c r="G1117" s="17" t="n"/>
      <c r="H1117" s="17" t="n"/>
      <c r="I1117" s="18">
        <f>IF(OR(F1117="",G1117=""),"",G1117-F1117)</f>
        <v/>
      </c>
      <c r="J1117" s="18">
        <f>IF(OR(F1117="",G1117=""),"",MAX(0,IF(H1117&lt;&gt;"",H1117,TODAY())-G1117))</f>
        <v/>
      </c>
      <c r="K1117" s="19" t="n"/>
      <c r="L1117" s="19">
        <f>IF(J1117="","",J1117*IFERROR(INDEX(Equipamentos!$D$6:$D$405,MATCH($D1117,Equipamentos!$A$6:$A$405,0)),0))</f>
        <v/>
      </c>
      <c r="M1117" s="19" t="n"/>
      <c r="N1117" s="16" t="n"/>
      <c r="O1117" s="19" t="n"/>
      <c r="P1117" s="19">
        <f>IF($A1117="","",N(K1117)+N(L1117)+N(M1117))</f>
        <v/>
      </c>
      <c r="Q1117" s="19">
        <f>IF($A1117="","",P1117-N(O1117))</f>
        <v/>
      </c>
      <c r="R1117" s="16">
        <f>IF(OR($A1117="",F1117=""),"",IF(H1117&lt;&gt;"",IF(Q1117&gt;0,"DEVOLVIDO, A RECEBER","ENCERRADO"),IF(G1117="","EM LOCAÇÃO",IF(TODAY()&gt;G1117,"ATRASADO",IF(G1117-TODAY()&lt;=3,"DEVOLVE EM 3 DIAS","EM LOCAÇÃO")))))</f>
        <v/>
      </c>
      <c r="S1117" s="16" t="n"/>
    </row>
    <row r="1118">
      <c r="A1118" s="16" t="n"/>
      <c r="B1118" s="16" t="n"/>
      <c r="C1118" s="16" t="n"/>
      <c r="D1118" s="16" t="n"/>
      <c r="E1118" s="16">
        <f>IF($D1118="","",IFERROR(INDEX(Equipamentos!$B$6:$B$405,MATCH($D1118,Equipamentos!$A$6:$A$405,0)),"Código não cadastrado"))</f>
        <v/>
      </c>
      <c r="F1118" s="17" t="n"/>
      <c r="G1118" s="17" t="n"/>
      <c r="H1118" s="17" t="n"/>
      <c r="I1118" s="18">
        <f>IF(OR(F1118="",G1118=""),"",G1118-F1118)</f>
        <v/>
      </c>
      <c r="J1118" s="18">
        <f>IF(OR(F1118="",G1118=""),"",MAX(0,IF(H1118&lt;&gt;"",H1118,TODAY())-G1118))</f>
        <v/>
      </c>
      <c r="K1118" s="19" t="n"/>
      <c r="L1118" s="19">
        <f>IF(J1118="","",J1118*IFERROR(INDEX(Equipamentos!$D$6:$D$405,MATCH($D1118,Equipamentos!$A$6:$A$405,0)),0))</f>
        <v/>
      </c>
      <c r="M1118" s="19" t="n"/>
      <c r="N1118" s="16" t="n"/>
      <c r="O1118" s="19" t="n"/>
      <c r="P1118" s="19">
        <f>IF($A1118="","",N(K1118)+N(L1118)+N(M1118))</f>
        <v/>
      </c>
      <c r="Q1118" s="19">
        <f>IF($A1118="","",P1118-N(O1118))</f>
        <v/>
      </c>
      <c r="R1118" s="16">
        <f>IF(OR($A1118="",F1118=""),"",IF(H1118&lt;&gt;"",IF(Q1118&gt;0,"DEVOLVIDO, A RECEBER","ENCERRADO"),IF(G1118="","EM LOCAÇÃO",IF(TODAY()&gt;G1118,"ATRASADO",IF(G1118-TODAY()&lt;=3,"DEVOLVE EM 3 DIAS","EM LOCAÇÃO")))))</f>
        <v/>
      </c>
      <c r="S1118" s="16" t="n"/>
    </row>
    <row r="1119">
      <c r="A1119" s="16" t="n"/>
      <c r="B1119" s="16" t="n"/>
      <c r="C1119" s="16" t="n"/>
      <c r="D1119" s="16" t="n"/>
      <c r="E1119" s="16">
        <f>IF($D1119="","",IFERROR(INDEX(Equipamentos!$B$6:$B$405,MATCH($D1119,Equipamentos!$A$6:$A$405,0)),"Código não cadastrado"))</f>
        <v/>
      </c>
      <c r="F1119" s="17" t="n"/>
      <c r="G1119" s="17" t="n"/>
      <c r="H1119" s="17" t="n"/>
      <c r="I1119" s="18">
        <f>IF(OR(F1119="",G1119=""),"",G1119-F1119)</f>
        <v/>
      </c>
      <c r="J1119" s="18">
        <f>IF(OR(F1119="",G1119=""),"",MAX(0,IF(H1119&lt;&gt;"",H1119,TODAY())-G1119))</f>
        <v/>
      </c>
      <c r="K1119" s="19" t="n"/>
      <c r="L1119" s="19">
        <f>IF(J1119="","",J1119*IFERROR(INDEX(Equipamentos!$D$6:$D$405,MATCH($D1119,Equipamentos!$A$6:$A$405,0)),0))</f>
        <v/>
      </c>
      <c r="M1119" s="19" t="n"/>
      <c r="N1119" s="16" t="n"/>
      <c r="O1119" s="19" t="n"/>
      <c r="P1119" s="19">
        <f>IF($A1119="","",N(K1119)+N(L1119)+N(M1119))</f>
        <v/>
      </c>
      <c r="Q1119" s="19">
        <f>IF($A1119="","",P1119-N(O1119))</f>
        <v/>
      </c>
      <c r="R1119" s="16">
        <f>IF(OR($A1119="",F1119=""),"",IF(H1119&lt;&gt;"",IF(Q1119&gt;0,"DEVOLVIDO, A RECEBER","ENCERRADO"),IF(G1119="","EM LOCAÇÃO",IF(TODAY()&gt;G1119,"ATRASADO",IF(G1119-TODAY()&lt;=3,"DEVOLVE EM 3 DIAS","EM LOCAÇÃO")))))</f>
        <v/>
      </c>
      <c r="S1119" s="16" t="n"/>
    </row>
    <row r="1120">
      <c r="A1120" s="16" t="n"/>
      <c r="B1120" s="16" t="n"/>
      <c r="C1120" s="16" t="n"/>
      <c r="D1120" s="16" t="n"/>
      <c r="E1120" s="16">
        <f>IF($D1120="","",IFERROR(INDEX(Equipamentos!$B$6:$B$405,MATCH($D1120,Equipamentos!$A$6:$A$405,0)),"Código não cadastrado"))</f>
        <v/>
      </c>
      <c r="F1120" s="17" t="n"/>
      <c r="G1120" s="17" t="n"/>
      <c r="H1120" s="17" t="n"/>
      <c r="I1120" s="18">
        <f>IF(OR(F1120="",G1120=""),"",G1120-F1120)</f>
        <v/>
      </c>
      <c r="J1120" s="18">
        <f>IF(OR(F1120="",G1120=""),"",MAX(0,IF(H1120&lt;&gt;"",H1120,TODAY())-G1120))</f>
        <v/>
      </c>
      <c r="K1120" s="19" t="n"/>
      <c r="L1120" s="19">
        <f>IF(J1120="","",J1120*IFERROR(INDEX(Equipamentos!$D$6:$D$405,MATCH($D1120,Equipamentos!$A$6:$A$405,0)),0))</f>
        <v/>
      </c>
      <c r="M1120" s="19" t="n"/>
      <c r="N1120" s="16" t="n"/>
      <c r="O1120" s="19" t="n"/>
      <c r="P1120" s="19">
        <f>IF($A1120="","",N(K1120)+N(L1120)+N(M1120))</f>
        <v/>
      </c>
      <c r="Q1120" s="19">
        <f>IF($A1120="","",P1120-N(O1120))</f>
        <v/>
      </c>
      <c r="R1120" s="16">
        <f>IF(OR($A1120="",F1120=""),"",IF(H1120&lt;&gt;"",IF(Q1120&gt;0,"DEVOLVIDO, A RECEBER","ENCERRADO"),IF(G1120="","EM LOCAÇÃO",IF(TODAY()&gt;G1120,"ATRASADO",IF(G1120-TODAY()&lt;=3,"DEVOLVE EM 3 DIAS","EM LOCAÇÃO")))))</f>
        <v/>
      </c>
      <c r="S1120" s="16" t="n"/>
    </row>
    <row r="1121">
      <c r="A1121" s="16" t="n"/>
      <c r="B1121" s="16" t="n"/>
      <c r="C1121" s="16" t="n"/>
      <c r="D1121" s="16" t="n"/>
      <c r="E1121" s="16">
        <f>IF($D1121="","",IFERROR(INDEX(Equipamentos!$B$6:$B$405,MATCH($D1121,Equipamentos!$A$6:$A$405,0)),"Código não cadastrado"))</f>
        <v/>
      </c>
      <c r="F1121" s="17" t="n"/>
      <c r="G1121" s="17" t="n"/>
      <c r="H1121" s="17" t="n"/>
      <c r="I1121" s="18">
        <f>IF(OR(F1121="",G1121=""),"",G1121-F1121)</f>
        <v/>
      </c>
      <c r="J1121" s="18">
        <f>IF(OR(F1121="",G1121=""),"",MAX(0,IF(H1121&lt;&gt;"",H1121,TODAY())-G1121))</f>
        <v/>
      </c>
      <c r="K1121" s="19" t="n"/>
      <c r="L1121" s="19">
        <f>IF(J1121="","",J1121*IFERROR(INDEX(Equipamentos!$D$6:$D$405,MATCH($D1121,Equipamentos!$A$6:$A$405,0)),0))</f>
        <v/>
      </c>
      <c r="M1121" s="19" t="n"/>
      <c r="N1121" s="16" t="n"/>
      <c r="O1121" s="19" t="n"/>
      <c r="P1121" s="19">
        <f>IF($A1121="","",N(K1121)+N(L1121)+N(M1121))</f>
        <v/>
      </c>
      <c r="Q1121" s="19">
        <f>IF($A1121="","",P1121-N(O1121))</f>
        <v/>
      </c>
      <c r="R1121" s="16">
        <f>IF(OR($A1121="",F1121=""),"",IF(H1121&lt;&gt;"",IF(Q1121&gt;0,"DEVOLVIDO, A RECEBER","ENCERRADO"),IF(G1121="","EM LOCAÇÃO",IF(TODAY()&gt;G1121,"ATRASADO",IF(G1121-TODAY()&lt;=3,"DEVOLVE EM 3 DIAS","EM LOCAÇÃO")))))</f>
        <v/>
      </c>
      <c r="S1121" s="16" t="n"/>
    </row>
    <row r="1122">
      <c r="A1122" s="16" t="n"/>
      <c r="B1122" s="16" t="n"/>
      <c r="C1122" s="16" t="n"/>
      <c r="D1122" s="16" t="n"/>
      <c r="E1122" s="16">
        <f>IF($D1122="","",IFERROR(INDEX(Equipamentos!$B$6:$B$405,MATCH($D1122,Equipamentos!$A$6:$A$405,0)),"Código não cadastrado"))</f>
        <v/>
      </c>
      <c r="F1122" s="17" t="n"/>
      <c r="G1122" s="17" t="n"/>
      <c r="H1122" s="17" t="n"/>
      <c r="I1122" s="18">
        <f>IF(OR(F1122="",G1122=""),"",G1122-F1122)</f>
        <v/>
      </c>
      <c r="J1122" s="18">
        <f>IF(OR(F1122="",G1122=""),"",MAX(0,IF(H1122&lt;&gt;"",H1122,TODAY())-G1122))</f>
        <v/>
      </c>
      <c r="K1122" s="19" t="n"/>
      <c r="L1122" s="19">
        <f>IF(J1122="","",J1122*IFERROR(INDEX(Equipamentos!$D$6:$D$405,MATCH($D1122,Equipamentos!$A$6:$A$405,0)),0))</f>
        <v/>
      </c>
      <c r="M1122" s="19" t="n"/>
      <c r="N1122" s="16" t="n"/>
      <c r="O1122" s="19" t="n"/>
      <c r="P1122" s="19">
        <f>IF($A1122="","",N(K1122)+N(L1122)+N(M1122))</f>
        <v/>
      </c>
      <c r="Q1122" s="19">
        <f>IF($A1122="","",P1122-N(O1122))</f>
        <v/>
      </c>
      <c r="R1122" s="16">
        <f>IF(OR($A1122="",F1122=""),"",IF(H1122&lt;&gt;"",IF(Q1122&gt;0,"DEVOLVIDO, A RECEBER","ENCERRADO"),IF(G1122="","EM LOCAÇÃO",IF(TODAY()&gt;G1122,"ATRASADO",IF(G1122-TODAY()&lt;=3,"DEVOLVE EM 3 DIAS","EM LOCAÇÃO")))))</f>
        <v/>
      </c>
      <c r="S1122" s="16" t="n"/>
    </row>
    <row r="1123">
      <c r="A1123" s="16" t="n"/>
      <c r="B1123" s="16" t="n"/>
      <c r="C1123" s="16" t="n"/>
      <c r="D1123" s="16" t="n"/>
      <c r="E1123" s="16">
        <f>IF($D1123="","",IFERROR(INDEX(Equipamentos!$B$6:$B$405,MATCH($D1123,Equipamentos!$A$6:$A$405,0)),"Código não cadastrado"))</f>
        <v/>
      </c>
      <c r="F1123" s="17" t="n"/>
      <c r="G1123" s="17" t="n"/>
      <c r="H1123" s="17" t="n"/>
      <c r="I1123" s="18">
        <f>IF(OR(F1123="",G1123=""),"",G1123-F1123)</f>
        <v/>
      </c>
      <c r="J1123" s="18">
        <f>IF(OR(F1123="",G1123=""),"",MAX(0,IF(H1123&lt;&gt;"",H1123,TODAY())-G1123))</f>
        <v/>
      </c>
      <c r="K1123" s="19" t="n"/>
      <c r="L1123" s="19">
        <f>IF(J1123="","",J1123*IFERROR(INDEX(Equipamentos!$D$6:$D$405,MATCH($D1123,Equipamentos!$A$6:$A$405,0)),0))</f>
        <v/>
      </c>
      <c r="M1123" s="19" t="n"/>
      <c r="N1123" s="16" t="n"/>
      <c r="O1123" s="19" t="n"/>
      <c r="P1123" s="19">
        <f>IF($A1123="","",N(K1123)+N(L1123)+N(M1123))</f>
        <v/>
      </c>
      <c r="Q1123" s="19">
        <f>IF($A1123="","",P1123-N(O1123))</f>
        <v/>
      </c>
      <c r="R1123" s="16">
        <f>IF(OR($A1123="",F1123=""),"",IF(H1123&lt;&gt;"",IF(Q1123&gt;0,"DEVOLVIDO, A RECEBER","ENCERRADO"),IF(G1123="","EM LOCAÇÃO",IF(TODAY()&gt;G1123,"ATRASADO",IF(G1123-TODAY()&lt;=3,"DEVOLVE EM 3 DIAS","EM LOCAÇÃO")))))</f>
        <v/>
      </c>
      <c r="S1123" s="16" t="n"/>
    </row>
    <row r="1124">
      <c r="A1124" s="16" t="n"/>
      <c r="B1124" s="16" t="n"/>
      <c r="C1124" s="16" t="n"/>
      <c r="D1124" s="16" t="n"/>
      <c r="E1124" s="16">
        <f>IF($D1124="","",IFERROR(INDEX(Equipamentos!$B$6:$B$405,MATCH($D1124,Equipamentos!$A$6:$A$405,0)),"Código não cadastrado"))</f>
        <v/>
      </c>
      <c r="F1124" s="17" t="n"/>
      <c r="G1124" s="17" t="n"/>
      <c r="H1124" s="17" t="n"/>
      <c r="I1124" s="18">
        <f>IF(OR(F1124="",G1124=""),"",G1124-F1124)</f>
        <v/>
      </c>
      <c r="J1124" s="18">
        <f>IF(OR(F1124="",G1124=""),"",MAX(0,IF(H1124&lt;&gt;"",H1124,TODAY())-G1124))</f>
        <v/>
      </c>
      <c r="K1124" s="19" t="n"/>
      <c r="L1124" s="19">
        <f>IF(J1124="","",J1124*IFERROR(INDEX(Equipamentos!$D$6:$D$405,MATCH($D1124,Equipamentos!$A$6:$A$405,0)),0))</f>
        <v/>
      </c>
      <c r="M1124" s="19" t="n"/>
      <c r="N1124" s="16" t="n"/>
      <c r="O1124" s="19" t="n"/>
      <c r="P1124" s="19">
        <f>IF($A1124="","",N(K1124)+N(L1124)+N(M1124))</f>
        <v/>
      </c>
      <c r="Q1124" s="19">
        <f>IF($A1124="","",P1124-N(O1124))</f>
        <v/>
      </c>
      <c r="R1124" s="16">
        <f>IF(OR($A1124="",F1124=""),"",IF(H1124&lt;&gt;"",IF(Q1124&gt;0,"DEVOLVIDO, A RECEBER","ENCERRADO"),IF(G1124="","EM LOCAÇÃO",IF(TODAY()&gt;G1124,"ATRASADO",IF(G1124-TODAY()&lt;=3,"DEVOLVE EM 3 DIAS","EM LOCAÇÃO")))))</f>
        <v/>
      </c>
      <c r="S1124" s="16" t="n"/>
    </row>
    <row r="1125">
      <c r="A1125" s="16" t="n"/>
      <c r="B1125" s="16" t="n"/>
      <c r="C1125" s="16" t="n"/>
      <c r="D1125" s="16" t="n"/>
      <c r="E1125" s="16">
        <f>IF($D1125="","",IFERROR(INDEX(Equipamentos!$B$6:$B$405,MATCH($D1125,Equipamentos!$A$6:$A$405,0)),"Código não cadastrado"))</f>
        <v/>
      </c>
      <c r="F1125" s="17" t="n"/>
      <c r="G1125" s="17" t="n"/>
      <c r="H1125" s="17" t="n"/>
      <c r="I1125" s="18">
        <f>IF(OR(F1125="",G1125=""),"",G1125-F1125)</f>
        <v/>
      </c>
      <c r="J1125" s="18">
        <f>IF(OR(F1125="",G1125=""),"",MAX(0,IF(H1125&lt;&gt;"",H1125,TODAY())-G1125))</f>
        <v/>
      </c>
      <c r="K1125" s="19" t="n"/>
      <c r="L1125" s="19">
        <f>IF(J1125="","",J1125*IFERROR(INDEX(Equipamentos!$D$6:$D$405,MATCH($D1125,Equipamentos!$A$6:$A$405,0)),0))</f>
        <v/>
      </c>
      <c r="M1125" s="19" t="n"/>
      <c r="N1125" s="16" t="n"/>
      <c r="O1125" s="19" t="n"/>
      <c r="P1125" s="19">
        <f>IF($A1125="","",N(K1125)+N(L1125)+N(M1125))</f>
        <v/>
      </c>
      <c r="Q1125" s="19">
        <f>IF($A1125="","",P1125-N(O1125))</f>
        <v/>
      </c>
      <c r="R1125" s="16">
        <f>IF(OR($A1125="",F1125=""),"",IF(H1125&lt;&gt;"",IF(Q1125&gt;0,"DEVOLVIDO, A RECEBER","ENCERRADO"),IF(G1125="","EM LOCAÇÃO",IF(TODAY()&gt;G1125,"ATRASADO",IF(G1125-TODAY()&lt;=3,"DEVOLVE EM 3 DIAS","EM LOCAÇÃO")))))</f>
        <v/>
      </c>
      <c r="S1125" s="16" t="n"/>
    </row>
    <row r="1126">
      <c r="A1126" s="16" t="n"/>
      <c r="B1126" s="16" t="n"/>
      <c r="C1126" s="16" t="n"/>
      <c r="D1126" s="16" t="n"/>
      <c r="E1126" s="16">
        <f>IF($D1126="","",IFERROR(INDEX(Equipamentos!$B$6:$B$405,MATCH($D1126,Equipamentos!$A$6:$A$405,0)),"Código não cadastrado"))</f>
        <v/>
      </c>
      <c r="F1126" s="17" t="n"/>
      <c r="G1126" s="17" t="n"/>
      <c r="H1126" s="17" t="n"/>
      <c r="I1126" s="18">
        <f>IF(OR(F1126="",G1126=""),"",G1126-F1126)</f>
        <v/>
      </c>
      <c r="J1126" s="18">
        <f>IF(OR(F1126="",G1126=""),"",MAX(0,IF(H1126&lt;&gt;"",H1126,TODAY())-G1126))</f>
        <v/>
      </c>
      <c r="K1126" s="19" t="n"/>
      <c r="L1126" s="19">
        <f>IF(J1126="","",J1126*IFERROR(INDEX(Equipamentos!$D$6:$D$405,MATCH($D1126,Equipamentos!$A$6:$A$405,0)),0))</f>
        <v/>
      </c>
      <c r="M1126" s="19" t="n"/>
      <c r="N1126" s="16" t="n"/>
      <c r="O1126" s="19" t="n"/>
      <c r="P1126" s="19">
        <f>IF($A1126="","",N(K1126)+N(L1126)+N(M1126))</f>
        <v/>
      </c>
      <c r="Q1126" s="19">
        <f>IF($A1126="","",P1126-N(O1126))</f>
        <v/>
      </c>
      <c r="R1126" s="16">
        <f>IF(OR($A1126="",F1126=""),"",IF(H1126&lt;&gt;"",IF(Q1126&gt;0,"DEVOLVIDO, A RECEBER","ENCERRADO"),IF(G1126="","EM LOCAÇÃO",IF(TODAY()&gt;G1126,"ATRASADO",IF(G1126-TODAY()&lt;=3,"DEVOLVE EM 3 DIAS","EM LOCAÇÃO")))))</f>
        <v/>
      </c>
      <c r="S1126" s="16" t="n"/>
    </row>
    <row r="1127">
      <c r="A1127" s="16" t="n"/>
      <c r="B1127" s="16" t="n"/>
      <c r="C1127" s="16" t="n"/>
      <c r="D1127" s="16" t="n"/>
      <c r="E1127" s="16">
        <f>IF($D1127="","",IFERROR(INDEX(Equipamentos!$B$6:$B$405,MATCH($D1127,Equipamentos!$A$6:$A$405,0)),"Código não cadastrado"))</f>
        <v/>
      </c>
      <c r="F1127" s="17" t="n"/>
      <c r="G1127" s="17" t="n"/>
      <c r="H1127" s="17" t="n"/>
      <c r="I1127" s="18">
        <f>IF(OR(F1127="",G1127=""),"",G1127-F1127)</f>
        <v/>
      </c>
      <c r="J1127" s="18">
        <f>IF(OR(F1127="",G1127=""),"",MAX(0,IF(H1127&lt;&gt;"",H1127,TODAY())-G1127))</f>
        <v/>
      </c>
      <c r="K1127" s="19" t="n"/>
      <c r="L1127" s="19">
        <f>IF(J1127="","",J1127*IFERROR(INDEX(Equipamentos!$D$6:$D$405,MATCH($D1127,Equipamentos!$A$6:$A$405,0)),0))</f>
        <v/>
      </c>
      <c r="M1127" s="19" t="n"/>
      <c r="N1127" s="16" t="n"/>
      <c r="O1127" s="19" t="n"/>
      <c r="P1127" s="19">
        <f>IF($A1127="","",N(K1127)+N(L1127)+N(M1127))</f>
        <v/>
      </c>
      <c r="Q1127" s="19">
        <f>IF($A1127="","",P1127-N(O1127))</f>
        <v/>
      </c>
      <c r="R1127" s="16">
        <f>IF(OR($A1127="",F1127=""),"",IF(H1127&lt;&gt;"",IF(Q1127&gt;0,"DEVOLVIDO, A RECEBER","ENCERRADO"),IF(G1127="","EM LOCAÇÃO",IF(TODAY()&gt;G1127,"ATRASADO",IF(G1127-TODAY()&lt;=3,"DEVOLVE EM 3 DIAS","EM LOCAÇÃO")))))</f>
        <v/>
      </c>
      <c r="S1127" s="16" t="n"/>
    </row>
    <row r="1128">
      <c r="A1128" s="16" t="n"/>
      <c r="B1128" s="16" t="n"/>
      <c r="C1128" s="16" t="n"/>
      <c r="D1128" s="16" t="n"/>
      <c r="E1128" s="16">
        <f>IF($D1128="","",IFERROR(INDEX(Equipamentos!$B$6:$B$405,MATCH($D1128,Equipamentos!$A$6:$A$405,0)),"Código não cadastrado"))</f>
        <v/>
      </c>
      <c r="F1128" s="17" t="n"/>
      <c r="G1128" s="17" t="n"/>
      <c r="H1128" s="17" t="n"/>
      <c r="I1128" s="18">
        <f>IF(OR(F1128="",G1128=""),"",G1128-F1128)</f>
        <v/>
      </c>
      <c r="J1128" s="18">
        <f>IF(OR(F1128="",G1128=""),"",MAX(0,IF(H1128&lt;&gt;"",H1128,TODAY())-G1128))</f>
        <v/>
      </c>
      <c r="K1128" s="19" t="n"/>
      <c r="L1128" s="19">
        <f>IF(J1128="","",J1128*IFERROR(INDEX(Equipamentos!$D$6:$D$405,MATCH($D1128,Equipamentos!$A$6:$A$405,0)),0))</f>
        <v/>
      </c>
      <c r="M1128" s="19" t="n"/>
      <c r="N1128" s="16" t="n"/>
      <c r="O1128" s="19" t="n"/>
      <c r="P1128" s="19">
        <f>IF($A1128="","",N(K1128)+N(L1128)+N(M1128))</f>
        <v/>
      </c>
      <c r="Q1128" s="19">
        <f>IF($A1128="","",P1128-N(O1128))</f>
        <v/>
      </c>
      <c r="R1128" s="16">
        <f>IF(OR($A1128="",F1128=""),"",IF(H1128&lt;&gt;"",IF(Q1128&gt;0,"DEVOLVIDO, A RECEBER","ENCERRADO"),IF(G1128="","EM LOCAÇÃO",IF(TODAY()&gt;G1128,"ATRASADO",IF(G1128-TODAY()&lt;=3,"DEVOLVE EM 3 DIAS","EM LOCAÇÃO")))))</f>
        <v/>
      </c>
      <c r="S1128" s="16" t="n"/>
    </row>
    <row r="1129">
      <c r="A1129" s="16" t="n"/>
      <c r="B1129" s="16" t="n"/>
      <c r="C1129" s="16" t="n"/>
      <c r="D1129" s="16" t="n"/>
      <c r="E1129" s="16">
        <f>IF($D1129="","",IFERROR(INDEX(Equipamentos!$B$6:$B$405,MATCH($D1129,Equipamentos!$A$6:$A$405,0)),"Código não cadastrado"))</f>
        <v/>
      </c>
      <c r="F1129" s="17" t="n"/>
      <c r="G1129" s="17" t="n"/>
      <c r="H1129" s="17" t="n"/>
      <c r="I1129" s="18">
        <f>IF(OR(F1129="",G1129=""),"",G1129-F1129)</f>
        <v/>
      </c>
      <c r="J1129" s="18">
        <f>IF(OR(F1129="",G1129=""),"",MAX(0,IF(H1129&lt;&gt;"",H1129,TODAY())-G1129))</f>
        <v/>
      </c>
      <c r="K1129" s="19" t="n"/>
      <c r="L1129" s="19">
        <f>IF(J1129="","",J1129*IFERROR(INDEX(Equipamentos!$D$6:$D$405,MATCH($D1129,Equipamentos!$A$6:$A$405,0)),0))</f>
        <v/>
      </c>
      <c r="M1129" s="19" t="n"/>
      <c r="N1129" s="16" t="n"/>
      <c r="O1129" s="19" t="n"/>
      <c r="P1129" s="19">
        <f>IF($A1129="","",N(K1129)+N(L1129)+N(M1129))</f>
        <v/>
      </c>
      <c r="Q1129" s="19">
        <f>IF($A1129="","",P1129-N(O1129))</f>
        <v/>
      </c>
      <c r="R1129" s="16">
        <f>IF(OR($A1129="",F1129=""),"",IF(H1129&lt;&gt;"",IF(Q1129&gt;0,"DEVOLVIDO, A RECEBER","ENCERRADO"),IF(G1129="","EM LOCAÇÃO",IF(TODAY()&gt;G1129,"ATRASADO",IF(G1129-TODAY()&lt;=3,"DEVOLVE EM 3 DIAS","EM LOCAÇÃO")))))</f>
        <v/>
      </c>
      <c r="S1129" s="16" t="n"/>
    </row>
    <row r="1130">
      <c r="A1130" s="16" t="n"/>
      <c r="B1130" s="16" t="n"/>
      <c r="C1130" s="16" t="n"/>
      <c r="D1130" s="16" t="n"/>
      <c r="E1130" s="16">
        <f>IF($D1130="","",IFERROR(INDEX(Equipamentos!$B$6:$B$405,MATCH($D1130,Equipamentos!$A$6:$A$405,0)),"Código não cadastrado"))</f>
        <v/>
      </c>
      <c r="F1130" s="17" t="n"/>
      <c r="G1130" s="17" t="n"/>
      <c r="H1130" s="17" t="n"/>
      <c r="I1130" s="18">
        <f>IF(OR(F1130="",G1130=""),"",G1130-F1130)</f>
        <v/>
      </c>
      <c r="J1130" s="18">
        <f>IF(OR(F1130="",G1130=""),"",MAX(0,IF(H1130&lt;&gt;"",H1130,TODAY())-G1130))</f>
        <v/>
      </c>
      <c r="K1130" s="19" t="n"/>
      <c r="L1130" s="19">
        <f>IF(J1130="","",J1130*IFERROR(INDEX(Equipamentos!$D$6:$D$405,MATCH($D1130,Equipamentos!$A$6:$A$405,0)),0))</f>
        <v/>
      </c>
      <c r="M1130" s="19" t="n"/>
      <c r="N1130" s="16" t="n"/>
      <c r="O1130" s="19" t="n"/>
      <c r="P1130" s="19">
        <f>IF($A1130="","",N(K1130)+N(L1130)+N(M1130))</f>
        <v/>
      </c>
      <c r="Q1130" s="19">
        <f>IF($A1130="","",P1130-N(O1130))</f>
        <v/>
      </c>
      <c r="R1130" s="16">
        <f>IF(OR($A1130="",F1130=""),"",IF(H1130&lt;&gt;"",IF(Q1130&gt;0,"DEVOLVIDO, A RECEBER","ENCERRADO"),IF(G1130="","EM LOCAÇÃO",IF(TODAY()&gt;G1130,"ATRASADO",IF(G1130-TODAY()&lt;=3,"DEVOLVE EM 3 DIAS","EM LOCAÇÃO")))))</f>
        <v/>
      </c>
      <c r="S1130" s="16" t="n"/>
    </row>
    <row r="1131">
      <c r="A1131" s="16" t="n"/>
      <c r="B1131" s="16" t="n"/>
      <c r="C1131" s="16" t="n"/>
      <c r="D1131" s="16" t="n"/>
      <c r="E1131" s="16">
        <f>IF($D1131="","",IFERROR(INDEX(Equipamentos!$B$6:$B$405,MATCH($D1131,Equipamentos!$A$6:$A$405,0)),"Código não cadastrado"))</f>
        <v/>
      </c>
      <c r="F1131" s="17" t="n"/>
      <c r="G1131" s="17" t="n"/>
      <c r="H1131" s="17" t="n"/>
      <c r="I1131" s="18">
        <f>IF(OR(F1131="",G1131=""),"",G1131-F1131)</f>
        <v/>
      </c>
      <c r="J1131" s="18">
        <f>IF(OR(F1131="",G1131=""),"",MAX(0,IF(H1131&lt;&gt;"",H1131,TODAY())-G1131))</f>
        <v/>
      </c>
      <c r="K1131" s="19" t="n"/>
      <c r="L1131" s="19">
        <f>IF(J1131="","",J1131*IFERROR(INDEX(Equipamentos!$D$6:$D$405,MATCH($D1131,Equipamentos!$A$6:$A$405,0)),0))</f>
        <v/>
      </c>
      <c r="M1131" s="19" t="n"/>
      <c r="N1131" s="16" t="n"/>
      <c r="O1131" s="19" t="n"/>
      <c r="P1131" s="19">
        <f>IF($A1131="","",N(K1131)+N(L1131)+N(M1131))</f>
        <v/>
      </c>
      <c r="Q1131" s="19">
        <f>IF($A1131="","",P1131-N(O1131))</f>
        <v/>
      </c>
      <c r="R1131" s="16">
        <f>IF(OR($A1131="",F1131=""),"",IF(H1131&lt;&gt;"",IF(Q1131&gt;0,"DEVOLVIDO, A RECEBER","ENCERRADO"),IF(G1131="","EM LOCAÇÃO",IF(TODAY()&gt;G1131,"ATRASADO",IF(G1131-TODAY()&lt;=3,"DEVOLVE EM 3 DIAS","EM LOCAÇÃO")))))</f>
        <v/>
      </c>
      <c r="S1131" s="16" t="n"/>
    </row>
    <row r="1132">
      <c r="A1132" s="16" t="n"/>
      <c r="B1132" s="16" t="n"/>
      <c r="C1132" s="16" t="n"/>
      <c r="D1132" s="16" t="n"/>
      <c r="E1132" s="16">
        <f>IF($D1132="","",IFERROR(INDEX(Equipamentos!$B$6:$B$405,MATCH($D1132,Equipamentos!$A$6:$A$405,0)),"Código não cadastrado"))</f>
        <v/>
      </c>
      <c r="F1132" s="17" t="n"/>
      <c r="G1132" s="17" t="n"/>
      <c r="H1132" s="17" t="n"/>
      <c r="I1132" s="18">
        <f>IF(OR(F1132="",G1132=""),"",G1132-F1132)</f>
        <v/>
      </c>
      <c r="J1132" s="18">
        <f>IF(OR(F1132="",G1132=""),"",MAX(0,IF(H1132&lt;&gt;"",H1132,TODAY())-G1132))</f>
        <v/>
      </c>
      <c r="K1132" s="19" t="n"/>
      <c r="L1132" s="19">
        <f>IF(J1132="","",J1132*IFERROR(INDEX(Equipamentos!$D$6:$D$405,MATCH($D1132,Equipamentos!$A$6:$A$405,0)),0))</f>
        <v/>
      </c>
      <c r="M1132" s="19" t="n"/>
      <c r="N1132" s="16" t="n"/>
      <c r="O1132" s="19" t="n"/>
      <c r="P1132" s="19">
        <f>IF($A1132="","",N(K1132)+N(L1132)+N(M1132))</f>
        <v/>
      </c>
      <c r="Q1132" s="19">
        <f>IF($A1132="","",P1132-N(O1132))</f>
        <v/>
      </c>
      <c r="R1132" s="16">
        <f>IF(OR($A1132="",F1132=""),"",IF(H1132&lt;&gt;"",IF(Q1132&gt;0,"DEVOLVIDO, A RECEBER","ENCERRADO"),IF(G1132="","EM LOCAÇÃO",IF(TODAY()&gt;G1132,"ATRASADO",IF(G1132-TODAY()&lt;=3,"DEVOLVE EM 3 DIAS","EM LOCAÇÃO")))))</f>
        <v/>
      </c>
      <c r="S1132" s="16" t="n"/>
    </row>
    <row r="1133">
      <c r="A1133" s="16" t="n"/>
      <c r="B1133" s="16" t="n"/>
      <c r="C1133" s="16" t="n"/>
      <c r="D1133" s="16" t="n"/>
      <c r="E1133" s="16">
        <f>IF($D1133="","",IFERROR(INDEX(Equipamentos!$B$6:$B$405,MATCH($D1133,Equipamentos!$A$6:$A$405,0)),"Código não cadastrado"))</f>
        <v/>
      </c>
      <c r="F1133" s="17" t="n"/>
      <c r="G1133" s="17" t="n"/>
      <c r="H1133" s="17" t="n"/>
      <c r="I1133" s="18">
        <f>IF(OR(F1133="",G1133=""),"",G1133-F1133)</f>
        <v/>
      </c>
      <c r="J1133" s="18">
        <f>IF(OR(F1133="",G1133=""),"",MAX(0,IF(H1133&lt;&gt;"",H1133,TODAY())-G1133))</f>
        <v/>
      </c>
      <c r="K1133" s="19" t="n"/>
      <c r="L1133" s="19">
        <f>IF(J1133="","",J1133*IFERROR(INDEX(Equipamentos!$D$6:$D$405,MATCH($D1133,Equipamentos!$A$6:$A$405,0)),0))</f>
        <v/>
      </c>
      <c r="M1133" s="19" t="n"/>
      <c r="N1133" s="16" t="n"/>
      <c r="O1133" s="19" t="n"/>
      <c r="P1133" s="19">
        <f>IF($A1133="","",N(K1133)+N(L1133)+N(M1133))</f>
        <v/>
      </c>
      <c r="Q1133" s="19">
        <f>IF($A1133="","",P1133-N(O1133))</f>
        <v/>
      </c>
      <c r="R1133" s="16">
        <f>IF(OR($A1133="",F1133=""),"",IF(H1133&lt;&gt;"",IF(Q1133&gt;0,"DEVOLVIDO, A RECEBER","ENCERRADO"),IF(G1133="","EM LOCAÇÃO",IF(TODAY()&gt;G1133,"ATRASADO",IF(G1133-TODAY()&lt;=3,"DEVOLVE EM 3 DIAS","EM LOCAÇÃO")))))</f>
        <v/>
      </c>
      <c r="S1133" s="16" t="n"/>
    </row>
    <row r="1134">
      <c r="A1134" s="16" t="n"/>
      <c r="B1134" s="16" t="n"/>
      <c r="C1134" s="16" t="n"/>
      <c r="D1134" s="16" t="n"/>
      <c r="E1134" s="16">
        <f>IF($D1134="","",IFERROR(INDEX(Equipamentos!$B$6:$B$405,MATCH($D1134,Equipamentos!$A$6:$A$405,0)),"Código não cadastrado"))</f>
        <v/>
      </c>
      <c r="F1134" s="17" t="n"/>
      <c r="G1134" s="17" t="n"/>
      <c r="H1134" s="17" t="n"/>
      <c r="I1134" s="18">
        <f>IF(OR(F1134="",G1134=""),"",G1134-F1134)</f>
        <v/>
      </c>
      <c r="J1134" s="18">
        <f>IF(OR(F1134="",G1134=""),"",MAX(0,IF(H1134&lt;&gt;"",H1134,TODAY())-G1134))</f>
        <v/>
      </c>
      <c r="K1134" s="19" t="n"/>
      <c r="L1134" s="19">
        <f>IF(J1134="","",J1134*IFERROR(INDEX(Equipamentos!$D$6:$D$405,MATCH($D1134,Equipamentos!$A$6:$A$405,0)),0))</f>
        <v/>
      </c>
      <c r="M1134" s="19" t="n"/>
      <c r="N1134" s="16" t="n"/>
      <c r="O1134" s="19" t="n"/>
      <c r="P1134" s="19">
        <f>IF($A1134="","",N(K1134)+N(L1134)+N(M1134))</f>
        <v/>
      </c>
      <c r="Q1134" s="19">
        <f>IF($A1134="","",P1134-N(O1134))</f>
        <v/>
      </c>
      <c r="R1134" s="16">
        <f>IF(OR($A1134="",F1134=""),"",IF(H1134&lt;&gt;"",IF(Q1134&gt;0,"DEVOLVIDO, A RECEBER","ENCERRADO"),IF(G1134="","EM LOCAÇÃO",IF(TODAY()&gt;G1134,"ATRASADO",IF(G1134-TODAY()&lt;=3,"DEVOLVE EM 3 DIAS","EM LOCAÇÃO")))))</f>
        <v/>
      </c>
      <c r="S1134" s="16" t="n"/>
    </row>
    <row r="1135">
      <c r="A1135" s="16" t="n"/>
      <c r="B1135" s="16" t="n"/>
      <c r="C1135" s="16" t="n"/>
      <c r="D1135" s="16" t="n"/>
      <c r="E1135" s="16">
        <f>IF($D1135="","",IFERROR(INDEX(Equipamentos!$B$6:$B$405,MATCH($D1135,Equipamentos!$A$6:$A$405,0)),"Código não cadastrado"))</f>
        <v/>
      </c>
      <c r="F1135" s="17" t="n"/>
      <c r="G1135" s="17" t="n"/>
      <c r="H1135" s="17" t="n"/>
      <c r="I1135" s="18">
        <f>IF(OR(F1135="",G1135=""),"",G1135-F1135)</f>
        <v/>
      </c>
      <c r="J1135" s="18">
        <f>IF(OR(F1135="",G1135=""),"",MAX(0,IF(H1135&lt;&gt;"",H1135,TODAY())-G1135))</f>
        <v/>
      </c>
      <c r="K1135" s="19" t="n"/>
      <c r="L1135" s="19">
        <f>IF(J1135="","",J1135*IFERROR(INDEX(Equipamentos!$D$6:$D$405,MATCH($D1135,Equipamentos!$A$6:$A$405,0)),0))</f>
        <v/>
      </c>
      <c r="M1135" s="19" t="n"/>
      <c r="N1135" s="16" t="n"/>
      <c r="O1135" s="19" t="n"/>
      <c r="P1135" s="19">
        <f>IF($A1135="","",N(K1135)+N(L1135)+N(M1135))</f>
        <v/>
      </c>
      <c r="Q1135" s="19">
        <f>IF($A1135="","",P1135-N(O1135))</f>
        <v/>
      </c>
      <c r="R1135" s="16">
        <f>IF(OR($A1135="",F1135=""),"",IF(H1135&lt;&gt;"",IF(Q1135&gt;0,"DEVOLVIDO, A RECEBER","ENCERRADO"),IF(G1135="","EM LOCAÇÃO",IF(TODAY()&gt;G1135,"ATRASADO",IF(G1135-TODAY()&lt;=3,"DEVOLVE EM 3 DIAS","EM LOCAÇÃO")))))</f>
        <v/>
      </c>
      <c r="S1135" s="16" t="n"/>
    </row>
    <row r="1136">
      <c r="A1136" s="16" t="n"/>
      <c r="B1136" s="16" t="n"/>
      <c r="C1136" s="16" t="n"/>
      <c r="D1136" s="16" t="n"/>
      <c r="E1136" s="16">
        <f>IF($D1136="","",IFERROR(INDEX(Equipamentos!$B$6:$B$405,MATCH($D1136,Equipamentos!$A$6:$A$405,0)),"Código não cadastrado"))</f>
        <v/>
      </c>
      <c r="F1136" s="17" t="n"/>
      <c r="G1136" s="17" t="n"/>
      <c r="H1136" s="17" t="n"/>
      <c r="I1136" s="18">
        <f>IF(OR(F1136="",G1136=""),"",G1136-F1136)</f>
        <v/>
      </c>
      <c r="J1136" s="18">
        <f>IF(OR(F1136="",G1136=""),"",MAX(0,IF(H1136&lt;&gt;"",H1136,TODAY())-G1136))</f>
        <v/>
      </c>
      <c r="K1136" s="19" t="n"/>
      <c r="L1136" s="19">
        <f>IF(J1136="","",J1136*IFERROR(INDEX(Equipamentos!$D$6:$D$405,MATCH($D1136,Equipamentos!$A$6:$A$405,0)),0))</f>
        <v/>
      </c>
      <c r="M1136" s="19" t="n"/>
      <c r="N1136" s="16" t="n"/>
      <c r="O1136" s="19" t="n"/>
      <c r="P1136" s="19">
        <f>IF($A1136="","",N(K1136)+N(L1136)+N(M1136))</f>
        <v/>
      </c>
      <c r="Q1136" s="19">
        <f>IF($A1136="","",P1136-N(O1136))</f>
        <v/>
      </c>
      <c r="R1136" s="16">
        <f>IF(OR($A1136="",F1136=""),"",IF(H1136&lt;&gt;"",IF(Q1136&gt;0,"DEVOLVIDO, A RECEBER","ENCERRADO"),IF(G1136="","EM LOCAÇÃO",IF(TODAY()&gt;G1136,"ATRASADO",IF(G1136-TODAY()&lt;=3,"DEVOLVE EM 3 DIAS","EM LOCAÇÃO")))))</f>
        <v/>
      </c>
      <c r="S1136" s="16" t="n"/>
    </row>
    <row r="1137">
      <c r="A1137" s="16" t="n"/>
      <c r="B1137" s="16" t="n"/>
      <c r="C1137" s="16" t="n"/>
      <c r="D1137" s="16" t="n"/>
      <c r="E1137" s="16">
        <f>IF($D1137="","",IFERROR(INDEX(Equipamentos!$B$6:$B$405,MATCH($D1137,Equipamentos!$A$6:$A$405,0)),"Código não cadastrado"))</f>
        <v/>
      </c>
      <c r="F1137" s="17" t="n"/>
      <c r="G1137" s="17" t="n"/>
      <c r="H1137" s="17" t="n"/>
      <c r="I1137" s="18">
        <f>IF(OR(F1137="",G1137=""),"",G1137-F1137)</f>
        <v/>
      </c>
      <c r="J1137" s="18">
        <f>IF(OR(F1137="",G1137=""),"",MAX(0,IF(H1137&lt;&gt;"",H1137,TODAY())-G1137))</f>
        <v/>
      </c>
      <c r="K1137" s="19" t="n"/>
      <c r="L1137" s="19">
        <f>IF(J1137="","",J1137*IFERROR(INDEX(Equipamentos!$D$6:$D$405,MATCH($D1137,Equipamentos!$A$6:$A$405,0)),0))</f>
        <v/>
      </c>
      <c r="M1137" s="19" t="n"/>
      <c r="N1137" s="16" t="n"/>
      <c r="O1137" s="19" t="n"/>
      <c r="P1137" s="19">
        <f>IF($A1137="","",N(K1137)+N(L1137)+N(M1137))</f>
        <v/>
      </c>
      <c r="Q1137" s="19">
        <f>IF($A1137="","",P1137-N(O1137))</f>
        <v/>
      </c>
      <c r="R1137" s="16">
        <f>IF(OR($A1137="",F1137=""),"",IF(H1137&lt;&gt;"",IF(Q1137&gt;0,"DEVOLVIDO, A RECEBER","ENCERRADO"),IF(G1137="","EM LOCAÇÃO",IF(TODAY()&gt;G1137,"ATRASADO",IF(G1137-TODAY()&lt;=3,"DEVOLVE EM 3 DIAS","EM LOCAÇÃO")))))</f>
        <v/>
      </c>
      <c r="S1137" s="16" t="n"/>
    </row>
    <row r="1138">
      <c r="A1138" s="16" t="n"/>
      <c r="B1138" s="16" t="n"/>
      <c r="C1138" s="16" t="n"/>
      <c r="D1138" s="16" t="n"/>
      <c r="E1138" s="16">
        <f>IF($D1138="","",IFERROR(INDEX(Equipamentos!$B$6:$B$405,MATCH($D1138,Equipamentos!$A$6:$A$405,0)),"Código não cadastrado"))</f>
        <v/>
      </c>
      <c r="F1138" s="17" t="n"/>
      <c r="G1138" s="17" t="n"/>
      <c r="H1138" s="17" t="n"/>
      <c r="I1138" s="18">
        <f>IF(OR(F1138="",G1138=""),"",G1138-F1138)</f>
        <v/>
      </c>
      <c r="J1138" s="18">
        <f>IF(OR(F1138="",G1138=""),"",MAX(0,IF(H1138&lt;&gt;"",H1138,TODAY())-G1138))</f>
        <v/>
      </c>
      <c r="K1138" s="19" t="n"/>
      <c r="L1138" s="19">
        <f>IF(J1138="","",J1138*IFERROR(INDEX(Equipamentos!$D$6:$D$405,MATCH($D1138,Equipamentos!$A$6:$A$405,0)),0))</f>
        <v/>
      </c>
      <c r="M1138" s="19" t="n"/>
      <c r="N1138" s="16" t="n"/>
      <c r="O1138" s="19" t="n"/>
      <c r="P1138" s="19">
        <f>IF($A1138="","",N(K1138)+N(L1138)+N(M1138))</f>
        <v/>
      </c>
      <c r="Q1138" s="19">
        <f>IF($A1138="","",P1138-N(O1138))</f>
        <v/>
      </c>
      <c r="R1138" s="16">
        <f>IF(OR($A1138="",F1138=""),"",IF(H1138&lt;&gt;"",IF(Q1138&gt;0,"DEVOLVIDO, A RECEBER","ENCERRADO"),IF(G1138="","EM LOCAÇÃO",IF(TODAY()&gt;G1138,"ATRASADO",IF(G1138-TODAY()&lt;=3,"DEVOLVE EM 3 DIAS","EM LOCAÇÃO")))))</f>
        <v/>
      </c>
      <c r="S1138" s="16" t="n"/>
    </row>
    <row r="1139">
      <c r="A1139" s="16" t="n"/>
      <c r="B1139" s="16" t="n"/>
      <c r="C1139" s="16" t="n"/>
      <c r="D1139" s="16" t="n"/>
      <c r="E1139" s="16">
        <f>IF($D1139="","",IFERROR(INDEX(Equipamentos!$B$6:$B$405,MATCH($D1139,Equipamentos!$A$6:$A$405,0)),"Código não cadastrado"))</f>
        <v/>
      </c>
      <c r="F1139" s="17" t="n"/>
      <c r="G1139" s="17" t="n"/>
      <c r="H1139" s="17" t="n"/>
      <c r="I1139" s="18">
        <f>IF(OR(F1139="",G1139=""),"",G1139-F1139)</f>
        <v/>
      </c>
      <c r="J1139" s="18">
        <f>IF(OR(F1139="",G1139=""),"",MAX(0,IF(H1139&lt;&gt;"",H1139,TODAY())-G1139))</f>
        <v/>
      </c>
      <c r="K1139" s="19" t="n"/>
      <c r="L1139" s="19">
        <f>IF(J1139="","",J1139*IFERROR(INDEX(Equipamentos!$D$6:$D$405,MATCH($D1139,Equipamentos!$A$6:$A$405,0)),0))</f>
        <v/>
      </c>
      <c r="M1139" s="19" t="n"/>
      <c r="N1139" s="16" t="n"/>
      <c r="O1139" s="19" t="n"/>
      <c r="P1139" s="19">
        <f>IF($A1139="","",N(K1139)+N(L1139)+N(M1139))</f>
        <v/>
      </c>
      <c r="Q1139" s="19">
        <f>IF($A1139="","",P1139-N(O1139))</f>
        <v/>
      </c>
      <c r="R1139" s="16">
        <f>IF(OR($A1139="",F1139=""),"",IF(H1139&lt;&gt;"",IF(Q1139&gt;0,"DEVOLVIDO, A RECEBER","ENCERRADO"),IF(G1139="","EM LOCAÇÃO",IF(TODAY()&gt;G1139,"ATRASADO",IF(G1139-TODAY()&lt;=3,"DEVOLVE EM 3 DIAS","EM LOCAÇÃO")))))</f>
        <v/>
      </c>
      <c r="S1139" s="16" t="n"/>
    </row>
    <row r="1140">
      <c r="A1140" s="16" t="n"/>
      <c r="B1140" s="16" t="n"/>
      <c r="C1140" s="16" t="n"/>
      <c r="D1140" s="16" t="n"/>
      <c r="E1140" s="16">
        <f>IF($D1140="","",IFERROR(INDEX(Equipamentos!$B$6:$B$405,MATCH($D1140,Equipamentos!$A$6:$A$405,0)),"Código não cadastrado"))</f>
        <v/>
      </c>
      <c r="F1140" s="17" t="n"/>
      <c r="G1140" s="17" t="n"/>
      <c r="H1140" s="17" t="n"/>
      <c r="I1140" s="18">
        <f>IF(OR(F1140="",G1140=""),"",G1140-F1140)</f>
        <v/>
      </c>
      <c r="J1140" s="18">
        <f>IF(OR(F1140="",G1140=""),"",MAX(0,IF(H1140&lt;&gt;"",H1140,TODAY())-G1140))</f>
        <v/>
      </c>
      <c r="K1140" s="19" t="n"/>
      <c r="L1140" s="19">
        <f>IF(J1140="","",J1140*IFERROR(INDEX(Equipamentos!$D$6:$D$405,MATCH($D1140,Equipamentos!$A$6:$A$405,0)),0))</f>
        <v/>
      </c>
      <c r="M1140" s="19" t="n"/>
      <c r="N1140" s="16" t="n"/>
      <c r="O1140" s="19" t="n"/>
      <c r="P1140" s="19">
        <f>IF($A1140="","",N(K1140)+N(L1140)+N(M1140))</f>
        <v/>
      </c>
      <c r="Q1140" s="19">
        <f>IF($A1140="","",P1140-N(O1140))</f>
        <v/>
      </c>
      <c r="R1140" s="16">
        <f>IF(OR($A1140="",F1140=""),"",IF(H1140&lt;&gt;"",IF(Q1140&gt;0,"DEVOLVIDO, A RECEBER","ENCERRADO"),IF(G1140="","EM LOCAÇÃO",IF(TODAY()&gt;G1140,"ATRASADO",IF(G1140-TODAY()&lt;=3,"DEVOLVE EM 3 DIAS","EM LOCAÇÃO")))))</f>
        <v/>
      </c>
      <c r="S1140" s="16" t="n"/>
    </row>
    <row r="1141">
      <c r="A1141" s="16" t="n"/>
      <c r="B1141" s="16" t="n"/>
      <c r="C1141" s="16" t="n"/>
      <c r="D1141" s="16" t="n"/>
      <c r="E1141" s="16">
        <f>IF($D1141="","",IFERROR(INDEX(Equipamentos!$B$6:$B$405,MATCH($D1141,Equipamentos!$A$6:$A$405,0)),"Código não cadastrado"))</f>
        <v/>
      </c>
      <c r="F1141" s="17" t="n"/>
      <c r="G1141" s="17" t="n"/>
      <c r="H1141" s="17" t="n"/>
      <c r="I1141" s="18">
        <f>IF(OR(F1141="",G1141=""),"",G1141-F1141)</f>
        <v/>
      </c>
      <c r="J1141" s="18">
        <f>IF(OR(F1141="",G1141=""),"",MAX(0,IF(H1141&lt;&gt;"",H1141,TODAY())-G1141))</f>
        <v/>
      </c>
      <c r="K1141" s="19" t="n"/>
      <c r="L1141" s="19">
        <f>IF(J1141="","",J1141*IFERROR(INDEX(Equipamentos!$D$6:$D$405,MATCH($D1141,Equipamentos!$A$6:$A$405,0)),0))</f>
        <v/>
      </c>
      <c r="M1141" s="19" t="n"/>
      <c r="N1141" s="16" t="n"/>
      <c r="O1141" s="19" t="n"/>
      <c r="P1141" s="19">
        <f>IF($A1141="","",N(K1141)+N(L1141)+N(M1141))</f>
        <v/>
      </c>
      <c r="Q1141" s="19">
        <f>IF($A1141="","",P1141-N(O1141))</f>
        <v/>
      </c>
      <c r="R1141" s="16">
        <f>IF(OR($A1141="",F1141=""),"",IF(H1141&lt;&gt;"",IF(Q1141&gt;0,"DEVOLVIDO, A RECEBER","ENCERRADO"),IF(G1141="","EM LOCAÇÃO",IF(TODAY()&gt;G1141,"ATRASADO",IF(G1141-TODAY()&lt;=3,"DEVOLVE EM 3 DIAS","EM LOCAÇÃO")))))</f>
        <v/>
      </c>
      <c r="S1141" s="16" t="n"/>
    </row>
    <row r="1142">
      <c r="A1142" s="16" t="n"/>
      <c r="B1142" s="16" t="n"/>
      <c r="C1142" s="16" t="n"/>
      <c r="D1142" s="16" t="n"/>
      <c r="E1142" s="16">
        <f>IF($D1142="","",IFERROR(INDEX(Equipamentos!$B$6:$B$405,MATCH($D1142,Equipamentos!$A$6:$A$405,0)),"Código não cadastrado"))</f>
        <v/>
      </c>
      <c r="F1142" s="17" t="n"/>
      <c r="G1142" s="17" t="n"/>
      <c r="H1142" s="17" t="n"/>
      <c r="I1142" s="18">
        <f>IF(OR(F1142="",G1142=""),"",G1142-F1142)</f>
        <v/>
      </c>
      <c r="J1142" s="18">
        <f>IF(OR(F1142="",G1142=""),"",MAX(0,IF(H1142&lt;&gt;"",H1142,TODAY())-G1142))</f>
        <v/>
      </c>
      <c r="K1142" s="19" t="n"/>
      <c r="L1142" s="19">
        <f>IF(J1142="","",J1142*IFERROR(INDEX(Equipamentos!$D$6:$D$405,MATCH($D1142,Equipamentos!$A$6:$A$405,0)),0))</f>
        <v/>
      </c>
      <c r="M1142" s="19" t="n"/>
      <c r="N1142" s="16" t="n"/>
      <c r="O1142" s="19" t="n"/>
      <c r="P1142" s="19">
        <f>IF($A1142="","",N(K1142)+N(L1142)+N(M1142))</f>
        <v/>
      </c>
      <c r="Q1142" s="19">
        <f>IF($A1142="","",P1142-N(O1142))</f>
        <v/>
      </c>
      <c r="R1142" s="16">
        <f>IF(OR($A1142="",F1142=""),"",IF(H1142&lt;&gt;"",IF(Q1142&gt;0,"DEVOLVIDO, A RECEBER","ENCERRADO"),IF(G1142="","EM LOCAÇÃO",IF(TODAY()&gt;G1142,"ATRASADO",IF(G1142-TODAY()&lt;=3,"DEVOLVE EM 3 DIAS","EM LOCAÇÃO")))))</f>
        <v/>
      </c>
      <c r="S1142" s="16" t="n"/>
    </row>
    <row r="1143">
      <c r="A1143" s="16" t="n"/>
      <c r="B1143" s="16" t="n"/>
      <c r="C1143" s="16" t="n"/>
      <c r="D1143" s="16" t="n"/>
      <c r="E1143" s="16">
        <f>IF($D1143="","",IFERROR(INDEX(Equipamentos!$B$6:$B$405,MATCH($D1143,Equipamentos!$A$6:$A$405,0)),"Código não cadastrado"))</f>
        <v/>
      </c>
      <c r="F1143" s="17" t="n"/>
      <c r="G1143" s="17" t="n"/>
      <c r="H1143" s="17" t="n"/>
      <c r="I1143" s="18">
        <f>IF(OR(F1143="",G1143=""),"",G1143-F1143)</f>
        <v/>
      </c>
      <c r="J1143" s="18">
        <f>IF(OR(F1143="",G1143=""),"",MAX(0,IF(H1143&lt;&gt;"",H1143,TODAY())-G1143))</f>
        <v/>
      </c>
      <c r="K1143" s="19" t="n"/>
      <c r="L1143" s="19">
        <f>IF(J1143="","",J1143*IFERROR(INDEX(Equipamentos!$D$6:$D$405,MATCH($D1143,Equipamentos!$A$6:$A$405,0)),0))</f>
        <v/>
      </c>
      <c r="M1143" s="19" t="n"/>
      <c r="N1143" s="16" t="n"/>
      <c r="O1143" s="19" t="n"/>
      <c r="P1143" s="19">
        <f>IF($A1143="","",N(K1143)+N(L1143)+N(M1143))</f>
        <v/>
      </c>
      <c r="Q1143" s="19">
        <f>IF($A1143="","",P1143-N(O1143))</f>
        <v/>
      </c>
      <c r="R1143" s="16">
        <f>IF(OR($A1143="",F1143=""),"",IF(H1143&lt;&gt;"",IF(Q1143&gt;0,"DEVOLVIDO, A RECEBER","ENCERRADO"),IF(G1143="","EM LOCAÇÃO",IF(TODAY()&gt;G1143,"ATRASADO",IF(G1143-TODAY()&lt;=3,"DEVOLVE EM 3 DIAS","EM LOCAÇÃO")))))</f>
        <v/>
      </c>
      <c r="S1143" s="16" t="n"/>
    </row>
    <row r="1144">
      <c r="A1144" s="16" t="n"/>
      <c r="B1144" s="16" t="n"/>
      <c r="C1144" s="16" t="n"/>
      <c r="D1144" s="16" t="n"/>
      <c r="E1144" s="16">
        <f>IF($D1144="","",IFERROR(INDEX(Equipamentos!$B$6:$B$405,MATCH($D1144,Equipamentos!$A$6:$A$405,0)),"Código não cadastrado"))</f>
        <v/>
      </c>
      <c r="F1144" s="17" t="n"/>
      <c r="G1144" s="17" t="n"/>
      <c r="H1144" s="17" t="n"/>
      <c r="I1144" s="18">
        <f>IF(OR(F1144="",G1144=""),"",G1144-F1144)</f>
        <v/>
      </c>
      <c r="J1144" s="18">
        <f>IF(OR(F1144="",G1144=""),"",MAX(0,IF(H1144&lt;&gt;"",H1144,TODAY())-G1144))</f>
        <v/>
      </c>
      <c r="K1144" s="19" t="n"/>
      <c r="L1144" s="19">
        <f>IF(J1144="","",J1144*IFERROR(INDEX(Equipamentos!$D$6:$D$405,MATCH($D1144,Equipamentos!$A$6:$A$405,0)),0))</f>
        <v/>
      </c>
      <c r="M1144" s="19" t="n"/>
      <c r="N1144" s="16" t="n"/>
      <c r="O1144" s="19" t="n"/>
      <c r="P1144" s="19">
        <f>IF($A1144="","",N(K1144)+N(L1144)+N(M1144))</f>
        <v/>
      </c>
      <c r="Q1144" s="19">
        <f>IF($A1144="","",P1144-N(O1144))</f>
        <v/>
      </c>
      <c r="R1144" s="16">
        <f>IF(OR($A1144="",F1144=""),"",IF(H1144&lt;&gt;"",IF(Q1144&gt;0,"DEVOLVIDO, A RECEBER","ENCERRADO"),IF(G1144="","EM LOCAÇÃO",IF(TODAY()&gt;G1144,"ATRASADO",IF(G1144-TODAY()&lt;=3,"DEVOLVE EM 3 DIAS","EM LOCAÇÃO")))))</f>
        <v/>
      </c>
      <c r="S1144" s="16" t="n"/>
    </row>
    <row r="1145">
      <c r="A1145" s="16" t="n"/>
      <c r="B1145" s="16" t="n"/>
      <c r="C1145" s="16" t="n"/>
      <c r="D1145" s="16" t="n"/>
      <c r="E1145" s="16">
        <f>IF($D1145="","",IFERROR(INDEX(Equipamentos!$B$6:$B$405,MATCH($D1145,Equipamentos!$A$6:$A$405,0)),"Código não cadastrado"))</f>
        <v/>
      </c>
      <c r="F1145" s="17" t="n"/>
      <c r="G1145" s="17" t="n"/>
      <c r="H1145" s="17" t="n"/>
      <c r="I1145" s="18">
        <f>IF(OR(F1145="",G1145=""),"",G1145-F1145)</f>
        <v/>
      </c>
      <c r="J1145" s="18">
        <f>IF(OR(F1145="",G1145=""),"",MAX(0,IF(H1145&lt;&gt;"",H1145,TODAY())-G1145))</f>
        <v/>
      </c>
      <c r="K1145" s="19" t="n"/>
      <c r="L1145" s="19">
        <f>IF(J1145="","",J1145*IFERROR(INDEX(Equipamentos!$D$6:$D$405,MATCH($D1145,Equipamentos!$A$6:$A$405,0)),0))</f>
        <v/>
      </c>
      <c r="M1145" s="19" t="n"/>
      <c r="N1145" s="16" t="n"/>
      <c r="O1145" s="19" t="n"/>
      <c r="P1145" s="19">
        <f>IF($A1145="","",N(K1145)+N(L1145)+N(M1145))</f>
        <v/>
      </c>
      <c r="Q1145" s="19">
        <f>IF($A1145="","",P1145-N(O1145))</f>
        <v/>
      </c>
      <c r="R1145" s="16">
        <f>IF(OR($A1145="",F1145=""),"",IF(H1145&lt;&gt;"",IF(Q1145&gt;0,"DEVOLVIDO, A RECEBER","ENCERRADO"),IF(G1145="","EM LOCAÇÃO",IF(TODAY()&gt;G1145,"ATRASADO",IF(G1145-TODAY()&lt;=3,"DEVOLVE EM 3 DIAS","EM LOCAÇÃO")))))</f>
        <v/>
      </c>
      <c r="S1145" s="16" t="n"/>
    </row>
    <row r="1146">
      <c r="A1146" s="16" t="n"/>
      <c r="B1146" s="16" t="n"/>
      <c r="C1146" s="16" t="n"/>
      <c r="D1146" s="16" t="n"/>
      <c r="E1146" s="16">
        <f>IF($D1146="","",IFERROR(INDEX(Equipamentos!$B$6:$B$405,MATCH($D1146,Equipamentos!$A$6:$A$405,0)),"Código não cadastrado"))</f>
        <v/>
      </c>
      <c r="F1146" s="17" t="n"/>
      <c r="G1146" s="17" t="n"/>
      <c r="H1146" s="17" t="n"/>
      <c r="I1146" s="18">
        <f>IF(OR(F1146="",G1146=""),"",G1146-F1146)</f>
        <v/>
      </c>
      <c r="J1146" s="18">
        <f>IF(OR(F1146="",G1146=""),"",MAX(0,IF(H1146&lt;&gt;"",H1146,TODAY())-G1146))</f>
        <v/>
      </c>
      <c r="K1146" s="19" t="n"/>
      <c r="L1146" s="19">
        <f>IF(J1146="","",J1146*IFERROR(INDEX(Equipamentos!$D$6:$D$405,MATCH($D1146,Equipamentos!$A$6:$A$405,0)),0))</f>
        <v/>
      </c>
      <c r="M1146" s="19" t="n"/>
      <c r="N1146" s="16" t="n"/>
      <c r="O1146" s="19" t="n"/>
      <c r="P1146" s="19">
        <f>IF($A1146="","",N(K1146)+N(L1146)+N(M1146))</f>
        <v/>
      </c>
      <c r="Q1146" s="19">
        <f>IF($A1146="","",P1146-N(O1146))</f>
        <v/>
      </c>
      <c r="R1146" s="16">
        <f>IF(OR($A1146="",F1146=""),"",IF(H1146&lt;&gt;"",IF(Q1146&gt;0,"DEVOLVIDO, A RECEBER","ENCERRADO"),IF(G1146="","EM LOCAÇÃO",IF(TODAY()&gt;G1146,"ATRASADO",IF(G1146-TODAY()&lt;=3,"DEVOLVE EM 3 DIAS","EM LOCAÇÃO")))))</f>
        <v/>
      </c>
      <c r="S1146" s="16" t="n"/>
    </row>
    <row r="1147">
      <c r="A1147" s="16" t="n"/>
      <c r="B1147" s="16" t="n"/>
      <c r="C1147" s="16" t="n"/>
      <c r="D1147" s="16" t="n"/>
      <c r="E1147" s="16">
        <f>IF($D1147="","",IFERROR(INDEX(Equipamentos!$B$6:$B$405,MATCH($D1147,Equipamentos!$A$6:$A$405,0)),"Código não cadastrado"))</f>
        <v/>
      </c>
      <c r="F1147" s="17" t="n"/>
      <c r="G1147" s="17" t="n"/>
      <c r="H1147" s="17" t="n"/>
      <c r="I1147" s="18">
        <f>IF(OR(F1147="",G1147=""),"",G1147-F1147)</f>
        <v/>
      </c>
      <c r="J1147" s="18">
        <f>IF(OR(F1147="",G1147=""),"",MAX(0,IF(H1147&lt;&gt;"",H1147,TODAY())-G1147))</f>
        <v/>
      </c>
      <c r="K1147" s="19" t="n"/>
      <c r="L1147" s="19">
        <f>IF(J1147="","",J1147*IFERROR(INDEX(Equipamentos!$D$6:$D$405,MATCH($D1147,Equipamentos!$A$6:$A$405,0)),0))</f>
        <v/>
      </c>
      <c r="M1147" s="19" t="n"/>
      <c r="N1147" s="16" t="n"/>
      <c r="O1147" s="19" t="n"/>
      <c r="P1147" s="19">
        <f>IF($A1147="","",N(K1147)+N(L1147)+N(M1147))</f>
        <v/>
      </c>
      <c r="Q1147" s="19">
        <f>IF($A1147="","",P1147-N(O1147))</f>
        <v/>
      </c>
      <c r="R1147" s="16">
        <f>IF(OR($A1147="",F1147=""),"",IF(H1147&lt;&gt;"",IF(Q1147&gt;0,"DEVOLVIDO, A RECEBER","ENCERRADO"),IF(G1147="","EM LOCAÇÃO",IF(TODAY()&gt;G1147,"ATRASADO",IF(G1147-TODAY()&lt;=3,"DEVOLVE EM 3 DIAS","EM LOCAÇÃO")))))</f>
        <v/>
      </c>
      <c r="S1147" s="16" t="n"/>
    </row>
    <row r="1148">
      <c r="A1148" s="16" t="n"/>
      <c r="B1148" s="16" t="n"/>
      <c r="C1148" s="16" t="n"/>
      <c r="D1148" s="16" t="n"/>
      <c r="E1148" s="16">
        <f>IF($D1148="","",IFERROR(INDEX(Equipamentos!$B$6:$B$405,MATCH($D1148,Equipamentos!$A$6:$A$405,0)),"Código não cadastrado"))</f>
        <v/>
      </c>
      <c r="F1148" s="17" t="n"/>
      <c r="G1148" s="17" t="n"/>
      <c r="H1148" s="17" t="n"/>
      <c r="I1148" s="18">
        <f>IF(OR(F1148="",G1148=""),"",G1148-F1148)</f>
        <v/>
      </c>
      <c r="J1148" s="18">
        <f>IF(OR(F1148="",G1148=""),"",MAX(0,IF(H1148&lt;&gt;"",H1148,TODAY())-G1148))</f>
        <v/>
      </c>
      <c r="K1148" s="19" t="n"/>
      <c r="L1148" s="19">
        <f>IF(J1148="","",J1148*IFERROR(INDEX(Equipamentos!$D$6:$D$405,MATCH($D1148,Equipamentos!$A$6:$A$405,0)),0))</f>
        <v/>
      </c>
      <c r="M1148" s="19" t="n"/>
      <c r="N1148" s="16" t="n"/>
      <c r="O1148" s="19" t="n"/>
      <c r="P1148" s="19">
        <f>IF($A1148="","",N(K1148)+N(L1148)+N(M1148))</f>
        <v/>
      </c>
      <c r="Q1148" s="19">
        <f>IF($A1148="","",P1148-N(O1148))</f>
        <v/>
      </c>
      <c r="R1148" s="16">
        <f>IF(OR($A1148="",F1148=""),"",IF(H1148&lt;&gt;"",IF(Q1148&gt;0,"DEVOLVIDO, A RECEBER","ENCERRADO"),IF(G1148="","EM LOCAÇÃO",IF(TODAY()&gt;G1148,"ATRASADO",IF(G1148-TODAY()&lt;=3,"DEVOLVE EM 3 DIAS","EM LOCAÇÃO")))))</f>
        <v/>
      </c>
      <c r="S1148" s="16" t="n"/>
    </row>
    <row r="1149">
      <c r="A1149" s="16" t="n"/>
      <c r="B1149" s="16" t="n"/>
      <c r="C1149" s="16" t="n"/>
      <c r="D1149" s="16" t="n"/>
      <c r="E1149" s="16">
        <f>IF($D1149="","",IFERROR(INDEX(Equipamentos!$B$6:$B$405,MATCH($D1149,Equipamentos!$A$6:$A$405,0)),"Código não cadastrado"))</f>
        <v/>
      </c>
      <c r="F1149" s="17" t="n"/>
      <c r="G1149" s="17" t="n"/>
      <c r="H1149" s="17" t="n"/>
      <c r="I1149" s="18">
        <f>IF(OR(F1149="",G1149=""),"",G1149-F1149)</f>
        <v/>
      </c>
      <c r="J1149" s="18">
        <f>IF(OR(F1149="",G1149=""),"",MAX(0,IF(H1149&lt;&gt;"",H1149,TODAY())-G1149))</f>
        <v/>
      </c>
      <c r="K1149" s="19" t="n"/>
      <c r="L1149" s="19">
        <f>IF(J1149="","",J1149*IFERROR(INDEX(Equipamentos!$D$6:$D$405,MATCH($D1149,Equipamentos!$A$6:$A$405,0)),0))</f>
        <v/>
      </c>
      <c r="M1149" s="19" t="n"/>
      <c r="N1149" s="16" t="n"/>
      <c r="O1149" s="19" t="n"/>
      <c r="P1149" s="19">
        <f>IF($A1149="","",N(K1149)+N(L1149)+N(M1149))</f>
        <v/>
      </c>
      <c r="Q1149" s="19">
        <f>IF($A1149="","",P1149-N(O1149))</f>
        <v/>
      </c>
      <c r="R1149" s="16">
        <f>IF(OR($A1149="",F1149=""),"",IF(H1149&lt;&gt;"",IF(Q1149&gt;0,"DEVOLVIDO, A RECEBER","ENCERRADO"),IF(G1149="","EM LOCAÇÃO",IF(TODAY()&gt;G1149,"ATRASADO",IF(G1149-TODAY()&lt;=3,"DEVOLVE EM 3 DIAS","EM LOCAÇÃO")))))</f>
        <v/>
      </c>
      <c r="S1149" s="16" t="n"/>
    </row>
    <row r="1150">
      <c r="A1150" s="16" t="n"/>
      <c r="B1150" s="16" t="n"/>
      <c r="C1150" s="16" t="n"/>
      <c r="D1150" s="16" t="n"/>
      <c r="E1150" s="16">
        <f>IF($D1150="","",IFERROR(INDEX(Equipamentos!$B$6:$B$405,MATCH($D1150,Equipamentos!$A$6:$A$405,0)),"Código não cadastrado"))</f>
        <v/>
      </c>
      <c r="F1150" s="17" t="n"/>
      <c r="G1150" s="17" t="n"/>
      <c r="H1150" s="17" t="n"/>
      <c r="I1150" s="18">
        <f>IF(OR(F1150="",G1150=""),"",G1150-F1150)</f>
        <v/>
      </c>
      <c r="J1150" s="18">
        <f>IF(OR(F1150="",G1150=""),"",MAX(0,IF(H1150&lt;&gt;"",H1150,TODAY())-G1150))</f>
        <v/>
      </c>
      <c r="K1150" s="19" t="n"/>
      <c r="L1150" s="19">
        <f>IF(J1150="","",J1150*IFERROR(INDEX(Equipamentos!$D$6:$D$405,MATCH($D1150,Equipamentos!$A$6:$A$405,0)),0))</f>
        <v/>
      </c>
      <c r="M1150" s="19" t="n"/>
      <c r="N1150" s="16" t="n"/>
      <c r="O1150" s="19" t="n"/>
      <c r="P1150" s="19">
        <f>IF($A1150="","",N(K1150)+N(L1150)+N(M1150))</f>
        <v/>
      </c>
      <c r="Q1150" s="19">
        <f>IF($A1150="","",P1150-N(O1150))</f>
        <v/>
      </c>
      <c r="R1150" s="16">
        <f>IF(OR($A1150="",F1150=""),"",IF(H1150&lt;&gt;"",IF(Q1150&gt;0,"DEVOLVIDO, A RECEBER","ENCERRADO"),IF(G1150="","EM LOCAÇÃO",IF(TODAY()&gt;G1150,"ATRASADO",IF(G1150-TODAY()&lt;=3,"DEVOLVE EM 3 DIAS","EM LOCAÇÃO")))))</f>
        <v/>
      </c>
      <c r="S1150" s="16" t="n"/>
    </row>
    <row r="1151">
      <c r="A1151" s="16" t="n"/>
      <c r="B1151" s="16" t="n"/>
      <c r="C1151" s="16" t="n"/>
      <c r="D1151" s="16" t="n"/>
      <c r="E1151" s="16">
        <f>IF($D1151="","",IFERROR(INDEX(Equipamentos!$B$6:$B$405,MATCH($D1151,Equipamentos!$A$6:$A$405,0)),"Código não cadastrado"))</f>
        <v/>
      </c>
      <c r="F1151" s="17" t="n"/>
      <c r="G1151" s="17" t="n"/>
      <c r="H1151" s="17" t="n"/>
      <c r="I1151" s="18">
        <f>IF(OR(F1151="",G1151=""),"",G1151-F1151)</f>
        <v/>
      </c>
      <c r="J1151" s="18">
        <f>IF(OR(F1151="",G1151=""),"",MAX(0,IF(H1151&lt;&gt;"",H1151,TODAY())-G1151))</f>
        <v/>
      </c>
      <c r="K1151" s="19" t="n"/>
      <c r="L1151" s="19">
        <f>IF(J1151="","",J1151*IFERROR(INDEX(Equipamentos!$D$6:$D$405,MATCH($D1151,Equipamentos!$A$6:$A$405,0)),0))</f>
        <v/>
      </c>
      <c r="M1151" s="19" t="n"/>
      <c r="N1151" s="16" t="n"/>
      <c r="O1151" s="19" t="n"/>
      <c r="P1151" s="19">
        <f>IF($A1151="","",N(K1151)+N(L1151)+N(M1151))</f>
        <v/>
      </c>
      <c r="Q1151" s="19">
        <f>IF($A1151="","",P1151-N(O1151))</f>
        <v/>
      </c>
      <c r="R1151" s="16">
        <f>IF(OR($A1151="",F1151=""),"",IF(H1151&lt;&gt;"",IF(Q1151&gt;0,"DEVOLVIDO, A RECEBER","ENCERRADO"),IF(G1151="","EM LOCAÇÃO",IF(TODAY()&gt;G1151,"ATRASADO",IF(G1151-TODAY()&lt;=3,"DEVOLVE EM 3 DIAS","EM LOCAÇÃO")))))</f>
        <v/>
      </c>
      <c r="S1151" s="16" t="n"/>
    </row>
    <row r="1152">
      <c r="A1152" s="16" t="n"/>
      <c r="B1152" s="16" t="n"/>
      <c r="C1152" s="16" t="n"/>
      <c r="D1152" s="16" t="n"/>
      <c r="E1152" s="16">
        <f>IF($D1152="","",IFERROR(INDEX(Equipamentos!$B$6:$B$405,MATCH($D1152,Equipamentos!$A$6:$A$405,0)),"Código não cadastrado"))</f>
        <v/>
      </c>
      <c r="F1152" s="17" t="n"/>
      <c r="G1152" s="17" t="n"/>
      <c r="H1152" s="17" t="n"/>
      <c r="I1152" s="18">
        <f>IF(OR(F1152="",G1152=""),"",G1152-F1152)</f>
        <v/>
      </c>
      <c r="J1152" s="18">
        <f>IF(OR(F1152="",G1152=""),"",MAX(0,IF(H1152&lt;&gt;"",H1152,TODAY())-G1152))</f>
        <v/>
      </c>
      <c r="K1152" s="19" t="n"/>
      <c r="L1152" s="19">
        <f>IF(J1152="","",J1152*IFERROR(INDEX(Equipamentos!$D$6:$D$405,MATCH($D1152,Equipamentos!$A$6:$A$405,0)),0))</f>
        <v/>
      </c>
      <c r="M1152" s="19" t="n"/>
      <c r="N1152" s="16" t="n"/>
      <c r="O1152" s="19" t="n"/>
      <c r="P1152" s="19">
        <f>IF($A1152="","",N(K1152)+N(L1152)+N(M1152))</f>
        <v/>
      </c>
      <c r="Q1152" s="19">
        <f>IF($A1152="","",P1152-N(O1152))</f>
        <v/>
      </c>
      <c r="R1152" s="16">
        <f>IF(OR($A1152="",F1152=""),"",IF(H1152&lt;&gt;"",IF(Q1152&gt;0,"DEVOLVIDO, A RECEBER","ENCERRADO"),IF(G1152="","EM LOCAÇÃO",IF(TODAY()&gt;G1152,"ATRASADO",IF(G1152-TODAY()&lt;=3,"DEVOLVE EM 3 DIAS","EM LOCAÇÃO")))))</f>
        <v/>
      </c>
      <c r="S1152" s="16" t="n"/>
    </row>
    <row r="1153">
      <c r="A1153" s="16" t="n"/>
      <c r="B1153" s="16" t="n"/>
      <c r="C1153" s="16" t="n"/>
      <c r="D1153" s="16" t="n"/>
      <c r="E1153" s="16">
        <f>IF($D1153="","",IFERROR(INDEX(Equipamentos!$B$6:$B$405,MATCH($D1153,Equipamentos!$A$6:$A$405,0)),"Código não cadastrado"))</f>
        <v/>
      </c>
      <c r="F1153" s="17" t="n"/>
      <c r="G1153" s="17" t="n"/>
      <c r="H1153" s="17" t="n"/>
      <c r="I1153" s="18">
        <f>IF(OR(F1153="",G1153=""),"",G1153-F1153)</f>
        <v/>
      </c>
      <c r="J1153" s="18">
        <f>IF(OR(F1153="",G1153=""),"",MAX(0,IF(H1153&lt;&gt;"",H1153,TODAY())-G1153))</f>
        <v/>
      </c>
      <c r="K1153" s="19" t="n"/>
      <c r="L1153" s="19">
        <f>IF(J1153="","",J1153*IFERROR(INDEX(Equipamentos!$D$6:$D$405,MATCH($D1153,Equipamentos!$A$6:$A$405,0)),0))</f>
        <v/>
      </c>
      <c r="M1153" s="19" t="n"/>
      <c r="N1153" s="16" t="n"/>
      <c r="O1153" s="19" t="n"/>
      <c r="P1153" s="19">
        <f>IF($A1153="","",N(K1153)+N(L1153)+N(M1153))</f>
        <v/>
      </c>
      <c r="Q1153" s="19">
        <f>IF($A1153="","",P1153-N(O1153))</f>
        <v/>
      </c>
      <c r="R1153" s="16">
        <f>IF(OR($A1153="",F1153=""),"",IF(H1153&lt;&gt;"",IF(Q1153&gt;0,"DEVOLVIDO, A RECEBER","ENCERRADO"),IF(G1153="","EM LOCAÇÃO",IF(TODAY()&gt;G1153,"ATRASADO",IF(G1153-TODAY()&lt;=3,"DEVOLVE EM 3 DIAS","EM LOCAÇÃO")))))</f>
        <v/>
      </c>
      <c r="S1153" s="16" t="n"/>
    </row>
    <row r="1154">
      <c r="A1154" s="16" t="n"/>
      <c r="B1154" s="16" t="n"/>
      <c r="C1154" s="16" t="n"/>
      <c r="D1154" s="16" t="n"/>
      <c r="E1154" s="16">
        <f>IF($D1154="","",IFERROR(INDEX(Equipamentos!$B$6:$B$405,MATCH($D1154,Equipamentos!$A$6:$A$405,0)),"Código não cadastrado"))</f>
        <v/>
      </c>
      <c r="F1154" s="17" t="n"/>
      <c r="G1154" s="17" t="n"/>
      <c r="H1154" s="17" t="n"/>
      <c r="I1154" s="18">
        <f>IF(OR(F1154="",G1154=""),"",G1154-F1154)</f>
        <v/>
      </c>
      <c r="J1154" s="18">
        <f>IF(OR(F1154="",G1154=""),"",MAX(0,IF(H1154&lt;&gt;"",H1154,TODAY())-G1154))</f>
        <v/>
      </c>
      <c r="K1154" s="19" t="n"/>
      <c r="L1154" s="19">
        <f>IF(J1154="","",J1154*IFERROR(INDEX(Equipamentos!$D$6:$D$405,MATCH($D1154,Equipamentos!$A$6:$A$405,0)),0))</f>
        <v/>
      </c>
      <c r="M1154" s="19" t="n"/>
      <c r="N1154" s="16" t="n"/>
      <c r="O1154" s="19" t="n"/>
      <c r="P1154" s="19">
        <f>IF($A1154="","",N(K1154)+N(L1154)+N(M1154))</f>
        <v/>
      </c>
      <c r="Q1154" s="19">
        <f>IF($A1154="","",P1154-N(O1154))</f>
        <v/>
      </c>
      <c r="R1154" s="16">
        <f>IF(OR($A1154="",F1154=""),"",IF(H1154&lt;&gt;"",IF(Q1154&gt;0,"DEVOLVIDO, A RECEBER","ENCERRADO"),IF(G1154="","EM LOCAÇÃO",IF(TODAY()&gt;G1154,"ATRASADO",IF(G1154-TODAY()&lt;=3,"DEVOLVE EM 3 DIAS","EM LOCAÇÃO")))))</f>
        <v/>
      </c>
      <c r="S1154" s="16" t="n"/>
    </row>
    <row r="1155">
      <c r="A1155" s="16" t="n"/>
      <c r="B1155" s="16" t="n"/>
      <c r="C1155" s="16" t="n"/>
      <c r="D1155" s="16" t="n"/>
      <c r="E1155" s="16">
        <f>IF($D1155="","",IFERROR(INDEX(Equipamentos!$B$6:$B$405,MATCH($D1155,Equipamentos!$A$6:$A$405,0)),"Código não cadastrado"))</f>
        <v/>
      </c>
      <c r="F1155" s="17" t="n"/>
      <c r="G1155" s="17" t="n"/>
      <c r="H1155" s="17" t="n"/>
      <c r="I1155" s="18">
        <f>IF(OR(F1155="",G1155=""),"",G1155-F1155)</f>
        <v/>
      </c>
      <c r="J1155" s="18">
        <f>IF(OR(F1155="",G1155=""),"",MAX(0,IF(H1155&lt;&gt;"",H1155,TODAY())-G1155))</f>
        <v/>
      </c>
      <c r="K1155" s="19" t="n"/>
      <c r="L1155" s="19">
        <f>IF(J1155="","",J1155*IFERROR(INDEX(Equipamentos!$D$6:$D$405,MATCH($D1155,Equipamentos!$A$6:$A$405,0)),0))</f>
        <v/>
      </c>
      <c r="M1155" s="19" t="n"/>
      <c r="N1155" s="16" t="n"/>
      <c r="O1155" s="19" t="n"/>
      <c r="P1155" s="19">
        <f>IF($A1155="","",N(K1155)+N(L1155)+N(M1155))</f>
        <v/>
      </c>
      <c r="Q1155" s="19">
        <f>IF($A1155="","",P1155-N(O1155))</f>
        <v/>
      </c>
      <c r="R1155" s="16">
        <f>IF(OR($A1155="",F1155=""),"",IF(H1155&lt;&gt;"",IF(Q1155&gt;0,"DEVOLVIDO, A RECEBER","ENCERRADO"),IF(G1155="","EM LOCAÇÃO",IF(TODAY()&gt;G1155,"ATRASADO",IF(G1155-TODAY()&lt;=3,"DEVOLVE EM 3 DIAS","EM LOCAÇÃO")))))</f>
        <v/>
      </c>
      <c r="S1155" s="16" t="n"/>
    </row>
    <row r="1156">
      <c r="A1156" s="16" t="n"/>
      <c r="B1156" s="16" t="n"/>
      <c r="C1156" s="16" t="n"/>
      <c r="D1156" s="16" t="n"/>
      <c r="E1156" s="16">
        <f>IF($D1156="","",IFERROR(INDEX(Equipamentos!$B$6:$B$405,MATCH($D1156,Equipamentos!$A$6:$A$405,0)),"Código não cadastrado"))</f>
        <v/>
      </c>
      <c r="F1156" s="17" t="n"/>
      <c r="G1156" s="17" t="n"/>
      <c r="H1156" s="17" t="n"/>
      <c r="I1156" s="18">
        <f>IF(OR(F1156="",G1156=""),"",G1156-F1156)</f>
        <v/>
      </c>
      <c r="J1156" s="18">
        <f>IF(OR(F1156="",G1156=""),"",MAX(0,IF(H1156&lt;&gt;"",H1156,TODAY())-G1156))</f>
        <v/>
      </c>
      <c r="K1156" s="19" t="n"/>
      <c r="L1156" s="19">
        <f>IF(J1156="","",J1156*IFERROR(INDEX(Equipamentos!$D$6:$D$405,MATCH($D1156,Equipamentos!$A$6:$A$405,0)),0))</f>
        <v/>
      </c>
      <c r="M1156" s="19" t="n"/>
      <c r="N1156" s="16" t="n"/>
      <c r="O1156" s="19" t="n"/>
      <c r="P1156" s="19">
        <f>IF($A1156="","",N(K1156)+N(L1156)+N(M1156))</f>
        <v/>
      </c>
      <c r="Q1156" s="19">
        <f>IF($A1156="","",P1156-N(O1156))</f>
        <v/>
      </c>
      <c r="R1156" s="16">
        <f>IF(OR($A1156="",F1156=""),"",IF(H1156&lt;&gt;"",IF(Q1156&gt;0,"DEVOLVIDO, A RECEBER","ENCERRADO"),IF(G1156="","EM LOCAÇÃO",IF(TODAY()&gt;G1156,"ATRASADO",IF(G1156-TODAY()&lt;=3,"DEVOLVE EM 3 DIAS","EM LOCAÇÃO")))))</f>
        <v/>
      </c>
      <c r="S1156" s="16" t="n"/>
    </row>
    <row r="1157">
      <c r="A1157" s="16" t="n"/>
      <c r="B1157" s="16" t="n"/>
      <c r="C1157" s="16" t="n"/>
      <c r="D1157" s="16" t="n"/>
      <c r="E1157" s="16">
        <f>IF($D1157="","",IFERROR(INDEX(Equipamentos!$B$6:$B$405,MATCH($D1157,Equipamentos!$A$6:$A$405,0)),"Código não cadastrado"))</f>
        <v/>
      </c>
      <c r="F1157" s="17" t="n"/>
      <c r="G1157" s="17" t="n"/>
      <c r="H1157" s="17" t="n"/>
      <c r="I1157" s="18">
        <f>IF(OR(F1157="",G1157=""),"",G1157-F1157)</f>
        <v/>
      </c>
      <c r="J1157" s="18">
        <f>IF(OR(F1157="",G1157=""),"",MAX(0,IF(H1157&lt;&gt;"",H1157,TODAY())-G1157))</f>
        <v/>
      </c>
      <c r="K1157" s="19" t="n"/>
      <c r="L1157" s="19">
        <f>IF(J1157="","",J1157*IFERROR(INDEX(Equipamentos!$D$6:$D$405,MATCH($D1157,Equipamentos!$A$6:$A$405,0)),0))</f>
        <v/>
      </c>
      <c r="M1157" s="19" t="n"/>
      <c r="N1157" s="16" t="n"/>
      <c r="O1157" s="19" t="n"/>
      <c r="P1157" s="19">
        <f>IF($A1157="","",N(K1157)+N(L1157)+N(M1157))</f>
        <v/>
      </c>
      <c r="Q1157" s="19">
        <f>IF($A1157="","",P1157-N(O1157))</f>
        <v/>
      </c>
      <c r="R1157" s="16">
        <f>IF(OR($A1157="",F1157=""),"",IF(H1157&lt;&gt;"",IF(Q1157&gt;0,"DEVOLVIDO, A RECEBER","ENCERRADO"),IF(G1157="","EM LOCAÇÃO",IF(TODAY()&gt;G1157,"ATRASADO",IF(G1157-TODAY()&lt;=3,"DEVOLVE EM 3 DIAS","EM LOCAÇÃO")))))</f>
        <v/>
      </c>
      <c r="S1157" s="16" t="n"/>
    </row>
    <row r="1158">
      <c r="A1158" s="16" t="n"/>
      <c r="B1158" s="16" t="n"/>
      <c r="C1158" s="16" t="n"/>
      <c r="D1158" s="16" t="n"/>
      <c r="E1158" s="16">
        <f>IF($D1158="","",IFERROR(INDEX(Equipamentos!$B$6:$B$405,MATCH($D1158,Equipamentos!$A$6:$A$405,0)),"Código não cadastrado"))</f>
        <v/>
      </c>
      <c r="F1158" s="17" t="n"/>
      <c r="G1158" s="17" t="n"/>
      <c r="H1158" s="17" t="n"/>
      <c r="I1158" s="18">
        <f>IF(OR(F1158="",G1158=""),"",G1158-F1158)</f>
        <v/>
      </c>
      <c r="J1158" s="18">
        <f>IF(OR(F1158="",G1158=""),"",MAX(0,IF(H1158&lt;&gt;"",H1158,TODAY())-G1158))</f>
        <v/>
      </c>
      <c r="K1158" s="19" t="n"/>
      <c r="L1158" s="19">
        <f>IF(J1158="","",J1158*IFERROR(INDEX(Equipamentos!$D$6:$D$405,MATCH($D1158,Equipamentos!$A$6:$A$405,0)),0))</f>
        <v/>
      </c>
      <c r="M1158" s="19" t="n"/>
      <c r="N1158" s="16" t="n"/>
      <c r="O1158" s="19" t="n"/>
      <c r="P1158" s="19">
        <f>IF($A1158="","",N(K1158)+N(L1158)+N(M1158))</f>
        <v/>
      </c>
      <c r="Q1158" s="19">
        <f>IF($A1158="","",P1158-N(O1158))</f>
        <v/>
      </c>
      <c r="R1158" s="16">
        <f>IF(OR($A1158="",F1158=""),"",IF(H1158&lt;&gt;"",IF(Q1158&gt;0,"DEVOLVIDO, A RECEBER","ENCERRADO"),IF(G1158="","EM LOCAÇÃO",IF(TODAY()&gt;G1158,"ATRASADO",IF(G1158-TODAY()&lt;=3,"DEVOLVE EM 3 DIAS","EM LOCAÇÃO")))))</f>
        <v/>
      </c>
      <c r="S1158" s="16" t="n"/>
    </row>
    <row r="1159">
      <c r="A1159" s="16" t="n"/>
      <c r="B1159" s="16" t="n"/>
      <c r="C1159" s="16" t="n"/>
      <c r="D1159" s="16" t="n"/>
      <c r="E1159" s="16">
        <f>IF($D1159="","",IFERROR(INDEX(Equipamentos!$B$6:$B$405,MATCH($D1159,Equipamentos!$A$6:$A$405,0)),"Código não cadastrado"))</f>
        <v/>
      </c>
      <c r="F1159" s="17" t="n"/>
      <c r="G1159" s="17" t="n"/>
      <c r="H1159" s="17" t="n"/>
      <c r="I1159" s="18">
        <f>IF(OR(F1159="",G1159=""),"",G1159-F1159)</f>
        <v/>
      </c>
      <c r="J1159" s="18">
        <f>IF(OR(F1159="",G1159=""),"",MAX(0,IF(H1159&lt;&gt;"",H1159,TODAY())-G1159))</f>
        <v/>
      </c>
      <c r="K1159" s="19" t="n"/>
      <c r="L1159" s="19">
        <f>IF(J1159="","",J1159*IFERROR(INDEX(Equipamentos!$D$6:$D$405,MATCH($D1159,Equipamentos!$A$6:$A$405,0)),0))</f>
        <v/>
      </c>
      <c r="M1159" s="19" t="n"/>
      <c r="N1159" s="16" t="n"/>
      <c r="O1159" s="19" t="n"/>
      <c r="P1159" s="19">
        <f>IF($A1159="","",N(K1159)+N(L1159)+N(M1159))</f>
        <v/>
      </c>
      <c r="Q1159" s="19">
        <f>IF($A1159="","",P1159-N(O1159))</f>
        <v/>
      </c>
      <c r="R1159" s="16">
        <f>IF(OR($A1159="",F1159=""),"",IF(H1159&lt;&gt;"",IF(Q1159&gt;0,"DEVOLVIDO, A RECEBER","ENCERRADO"),IF(G1159="","EM LOCAÇÃO",IF(TODAY()&gt;G1159,"ATRASADO",IF(G1159-TODAY()&lt;=3,"DEVOLVE EM 3 DIAS","EM LOCAÇÃO")))))</f>
        <v/>
      </c>
      <c r="S1159" s="16" t="n"/>
    </row>
    <row r="1160">
      <c r="A1160" s="16" t="n"/>
      <c r="B1160" s="16" t="n"/>
      <c r="C1160" s="16" t="n"/>
      <c r="D1160" s="16" t="n"/>
      <c r="E1160" s="16">
        <f>IF($D1160="","",IFERROR(INDEX(Equipamentos!$B$6:$B$405,MATCH($D1160,Equipamentos!$A$6:$A$405,0)),"Código não cadastrado"))</f>
        <v/>
      </c>
      <c r="F1160" s="17" t="n"/>
      <c r="G1160" s="17" t="n"/>
      <c r="H1160" s="17" t="n"/>
      <c r="I1160" s="18">
        <f>IF(OR(F1160="",G1160=""),"",G1160-F1160)</f>
        <v/>
      </c>
      <c r="J1160" s="18">
        <f>IF(OR(F1160="",G1160=""),"",MAX(0,IF(H1160&lt;&gt;"",H1160,TODAY())-G1160))</f>
        <v/>
      </c>
      <c r="K1160" s="19" t="n"/>
      <c r="L1160" s="19">
        <f>IF(J1160="","",J1160*IFERROR(INDEX(Equipamentos!$D$6:$D$405,MATCH($D1160,Equipamentos!$A$6:$A$405,0)),0))</f>
        <v/>
      </c>
      <c r="M1160" s="19" t="n"/>
      <c r="N1160" s="16" t="n"/>
      <c r="O1160" s="19" t="n"/>
      <c r="P1160" s="19">
        <f>IF($A1160="","",N(K1160)+N(L1160)+N(M1160))</f>
        <v/>
      </c>
      <c r="Q1160" s="19">
        <f>IF($A1160="","",P1160-N(O1160))</f>
        <v/>
      </c>
      <c r="R1160" s="16">
        <f>IF(OR($A1160="",F1160=""),"",IF(H1160&lt;&gt;"",IF(Q1160&gt;0,"DEVOLVIDO, A RECEBER","ENCERRADO"),IF(G1160="","EM LOCAÇÃO",IF(TODAY()&gt;G1160,"ATRASADO",IF(G1160-TODAY()&lt;=3,"DEVOLVE EM 3 DIAS","EM LOCAÇÃO")))))</f>
        <v/>
      </c>
      <c r="S1160" s="16" t="n"/>
    </row>
    <row r="1161">
      <c r="A1161" s="16" t="n"/>
      <c r="B1161" s="16" t="n"/>
      <c r="C1161" s="16" t="n"/>
      <c r="D1161" s="16" t="n"/>
      <c r="E1161" s="16">
        <f>IF($D1161="","",IFERROR(INDEX(Equipamentos!$B$6:$B$405,MATCH($D1161,Equipamentos!$A$6:$A$405,0)),"Código não cadastrado"))</f>
        <v/>
      </c>
      <c r="F1161" s="17" t="n"/>
      <c r="G1161" s="17" t="n"/>
      <c r="H1161" s="17" t="n"/>
      <c r="I1161" s="18">
        <f>IF(OR(F1161="",G1161=""),"",G1161-F1161)</f>
        <v/>
      </c>
      <c r="J1161" s="18">
        <f>IF(OR(F1161="",G1161=""),"",MAX(0,IF(H1161&lt;&gt;"",H1161,TODAY())-G1161))</f>
        <v/>
      </c>
      <c r="K1161" s="19" t="n"/>
      <c r="L1161" s="19">
        <f>IF(J1161="","",J1161*IFERROR(INDEX(Equipamentos!$D$6:$D$405,MATCH($D1161,Equipamentos!$A$6:$A$405,0)),0))</f>
        <v/>
      </c>
      <c r="M1161" s="19" t="n"/>
      <c r="N1161" s="16" t="n"/>
      <c r="O1161" s="19" t="n"/>
      <c r="P1161" s="19">
        <f>IF($A1161="","",N(K1161)+N(L1161)+N(M1161))</f>
        <v/>
      </c>
      <c r="Q1161" s="19">
        <f>IF($A1161="","",P1161-N(O1161))</f>
        <v/>
      </c>
      <c r="R1161" s="16">
        <f>IF(OR($A1161="",F1161=""),"",IF(H1161&lt;&gt;"",IF(Q1161&gt;0,"DEVOLVIDO, A RECEBER","ENCERRADO"),IF(G1161="","EM LOCAÇÃO",IF(TODAY()&gt;G1161,"ATRASADO",IF(G1161-TODAY()&lt;=3,"DEVOLVE EM 3 DIAS","EM LOCAÇÃO")))))</f>
        <v/>
      </c>
      <c r="S1161" s="16" t="n"/>
    </row>
    <row r="1162">
      <c r="A1162" s="16" t="n"/>
      <c r="B1162" s="16" t="n"/>
      <c r="C1162" s="16" t="n"/>
      <c r="D1162" s="16" t="n"/>
      <c r="E1162" s="16">
        <f>IF($D1162="","",IFERROR(INDEX(Equipamentos!$B$6:$B$405,MATCH($D1162,Equipamentos!$A$6:$A$405,0)),"Código não cadastrado"))</f>
        <v/>
      </c>
      <c r="F1162" s="17" t="n"/>
      <c r="G1162" s="17" t="n"/>
      <c r="H1162" s="17" t="n"/>
      <c r="I1162" s="18">
        <f>IF(OR(F1162="",G1162=""),"",G1162-F1162)</f>
        <v/>
      </c>
      <c r="J1162" s="18">
        <f>IF(OR(F1162="",G1162=""),"",MAX(0,IF(H1162&lt;&gt;"",H1162,TODAY())-G1162))</f>
        <v/>
      </c>
      <c r="K1162" s="19" t="n"/>
      <c r="L1162" s="19">
        <f>IF(J1162="","",J1162*IFERROR(INDEX(Equipamentos!$D$6:$D$405,MATCH($D1162,Equipamentos!$A$6:$A$405,0)),0))</f>
        <v/>
      </c>
      <c r="M1162" s="19" t="n"/>
      <c r="N1162" s="16" t="n"/>
      <c r="O1162" s="19" t="n"/>
      <c r="P1162" s="19">
        <f>IF($A1162="","",N(K1162)+N(L1162)+N(M1162))</f>
        <v/>
      </c>
      <c r="Q1162" s="19">
        <f>IF($A1162="","",P1162-N(O1162))</f>
        <v/>
      </c>
      <c r="R1162" s="16">
        <f>IF(OR($A1162="",F1162=""),"",IF(H1162&lt;&gt;"",IF(Q1162&gt;0,"DEVOLVIDO, A RECEBER","ENCERRADO"),IF(G1162="","EM LOCAÇÃO",IF(TODAY()&gt;G1162,"ATRASADO",IF(G1162-TODAY()&lt;=3,"DEVOLVE EM 3 DIAS","EM LOCAÇÃO")))))</f>
        <v/>
      </c>
      <c r="S1162" s="16" t="n"/>
    </row>
    <row r="1163">
      <c r="A1163" s="16" t="n"/>
      <c r="B1163" s="16" t="n"/>
      <c r="C1163" s="16" t="n"/>
      <c r="D1163" s="16" t="n"/>
      <c r="E1163" s="16">
        <f>IF($D1163="","",IFERROR(INDEX(Equipamentos!$B$6:$B$405,MATCH($D1163,Equipamentos!$A$6:$A$405,0)),"Código não cadastrado"))</f>
        <v/>
      </c>
      <c r="F1163" s="17" t="n"/>
      <c r="G1163" s="17" t="n"/>
      <c r="H1163" s="17" t="n"/>
      <c r="I1163" s="18">
        <f>IF(OR(F1163="",G1163=""),"",G1163-F1163)</f>
        <v/>
      </c>
      <c r="J1163" s="18">
        <f>IF(OR(F1163="",G1163=""),"",MAX(0,IF(H1163&lt;&gt;"",H1163,TODAY())-G1163))</f>
        <v/>
      </c>
      <c r="K1163" s="19" t="n"/>
      <c r="L1163" s="19">
        <f>IF(J1163="","",J1163*IFERROR(INDEX(Equipamentos!$D$6:$D$405,MATCH($D1163,Equipamentos!$A$6:$A$405,0)),0))</f>
        <v/>
      </c>
      <c r="M1163" s="19" t="n"/>
      <c r="N1163" s="16" t="n"/>
      <c r="O1163" s="19" t="n"/>
      <c r="P1163" s="19">
        <f>IF($A1163="","",N(K1163)+N(L1163)+N(M1163))</f>
        <v/>
      </c>
      <c r="Q1163" s="19">
        <f>IF($A1163="","",P1163-N(O1163))</f>
        <v/>
      </c>
      <c r="R1163" s="16">
        <f>IF(OR($A1163="",F1163=""),"",IF(H1163&lt;&gt;"",IF(Q1163&gt;0,"DEVOLVIDO, A RECEBER","ENCERRADO"),IF(G1163="","EM LOCAÇÃO",IF(TODAY()&gt;G1163,"ATRASADO",IF(G1163-TODAY()&lt;=3,"DEVOLVE EM 3 DIAS","EM LOCAÇÃO")))))</f>
        <v/>
      </c>
      <c r="S1163" s="16" t="n"/>
    </row>
    <row r="1164">
      <c r="A1164" s="16" t="n"/>
      <c r="B1164" s="16" t="n"/>
      <c r="C1164" s="16" t="n"/>
      <c r="D1164" s="16" t="n"/>
      <c r="E1164" s="16">
        <f>IF($D1164="","",IFERROR(INDEX(Equipamentos!$B$6:$B$405,MATCH($D1164,Equipamentos!$A$6:$A$405,0)),"Código não cadastrado"))</f>
        <v/>
      </c>
      <c r="F1164" s="17" t="n"/>
      <c r="G1164" s="17" t="n"/>
      <c r="H1164" s="17" t="n"/>
      <c r="I1164" s="18">
        <f>IF(OR(F1164="",G1164=""),"",G1164-F1164)</f>
        <v/>
      </c>
      <c r="J1164" s="18">
        <f>IF(OR(F1164="",G1164=""),"",MAX(0,IF(H1164&lt;&gt;"",H1164,TODAY())-G1164))</f>
        <v/>
      </c>
      <c r="K1164" s="19" t="n"/>
      <c r="L1164" s="19">
        <f>IF(J1164="","",J1164*IFERROR(INDEX(Equipamentos!$D$6:$D$405,MATCH($D1164,Equipamentos!$A$6:$A$405,0)),0))</f>
        <v/>
      </c>
      <c r="M1164" s="19" t="n"/>
      <c r="N1164" s="16" t="n"/>
      <c r="O1164" s="19" t="n"/>
      <c r="P1164" s="19">
        <f>IF($A1164="","",N(K1164)+N(L1164)+N(M1164))</f>
        <v/>
      </c>
      <c r="Q1164" s="19">
        <f>IF($A1164="","",P1164-N(O1164))</f>
        <v/>
      </c>
      <c r="R1164" s="16">
        <f>IF(OR($A1164="",F1164=""),"",IF(H1164&lt;&gt;"",IF(Q1164&gt;0,"DEVOLVIDO, A RECEBER","ENCERRADO"),IF(G1164="","EM LOCAÇÃO",IF(TODAY()&gt;G1164,"ATRASADO",IF(G1164-TODAY()&lt;=3,"DEVOLVE EM 3 DIAS","EM LOCAÇÃO")))))</f>
        <v/>
      </c>
      <c r="S1164" s="16" t="n"/>
    </row>
    <row r="1165">
      <c r="A1165" s="16" t="n"/>
      <c r="B1165" s="16" t="n"/>
      <c r="C1165" s="16" t="n"/>
      <c r="D1165" s="16" t="n"/>
      <c r="E1165" s="16">
        <f>IF($D1165="","",IFERROR(INDEX(Equipamentos!$B$6:$B$405,MATCH($D1165,Equipamentos!$A$6:$A$405,0)),"Código não cadastrado"))</f>
        <v/>
      </c>
      <c r="F1165" s="17" t="n"/>
      <c r="G1165" s="17" t="n"/>
      <c r="H1165" s="17" t="n"/>
      <c r="I1165" s="18">
        <f>IF(OR(F1165="",G1165=""),"",G1165-F1165)</f>
        <v/>
      </c>
      <c r="J1165" s="18">
        <f>IF(OR(F1165="",G1165=""),"",MAX(0,IF(H1165&lt;&gt;"",H1165,TODAY())-G1165))</f>
        <v/>
      </c>
      <c r="K1165" s="19" t="n"/>
      <c r="L1165" s="19">
        <f>IF(J1165="","",J1165*IFERROR(INDEX(Equipamentos!$D$6:$D$405,MATCH($D1165,Equipamentos!$A$6:$A$405,0)),0))</f>
        <v/>
      </c>
      <c r="M1165" s="19" t="n"/>
      <c r="N1165" s="16" t="n"/>
      <c r="O1165" s="19" t="n"/>
      <c r="P1165" s="19">
        <f>IF($A1165="","",N(K1165)+N(L1165)+N(M1165))</f>
        <v/>
      </c>
      <c r="Q1165" s="19">
        <f>IF($A1165="","",P1165-N(O1165))</f>
        <v/>
      </c>
      <c r="R1165" s="16">
        <f>IF(OR($A1165="",F1165=""),"",IF(H1165&lt;&gt;"",IF(Q1165&gt;0,"DEVOLVIDO, A RECEBER","ENCERRADO"),IF(G1165="","EM LOCAÇÃO",IF(TODAY()&gt;G1165,"ATRASADO",IF(G1165-TODAY()&lt;=3,"DEVOLVE EM 3 DIAS","EM LOCAÇÃO")))))</f>
        <v/>
      </c>
      <c r="S1165" s="16" t="n"/>
    </row>
    <row r="1166">
      <c r="A1166" s="16" t="n"/>
      <c r="B1166" s="16" t="n"/>
      <c r="C1166" s="16" t="n"/>
      <c r="D1166" s="16" t="n"/>
      <c r="E1166" s="16">
        <f>IF($D1166="","",IFERROR(INDEX(Equipamentos!$B$6:$B$405,MATCH($D1166,Equipamentos!$A$6:$A$405,0)),"Código não cadastrado"))</f>
        <v/>
      </c>
      <c r="F1166" s="17" t="n"/>
      <c r="G1166" s="17" t="n"/>
      <c r="H1166" s="17" t="n"/>
      <c r="I1166" s="18">
        <f>IF(OR(F1166="",G1166=""),"",G1166-F1166)</f>
        <v/>
      </c>
      <c r="J1166" s="18">
        <f>IF(OR(F1166="",G1166=""),"",MAX(0,IF(H1166&lt;&gt;"",H1166,TODAY())-G1166))</f>
        <v/>
      </c>
      <c r="K1166" s="19" t="n"/>
      <c r="L1166" s="19">
        <f>IF(J1166="","",J1166*IFERROR(INDEX(Equipamentos!$D$6:$D$405,MATCH($D1166,Equipamentos!$A$6:$A$405,0)),0))</f>
        <v/>
      </c>
      <c r="M1166" s="19" t="n"/>
      <c r="N1166" s="16" t="n"/>
      <c r="O1166" s="19" t="n"/>
      <c r="P1166" s="19">
        <f>IF($A1166="","",N(K1166)+N(L1166)+N(M1166))</f>
        <v/>
      </c>
      <c r="Q1166" s="19">
        <f>IF($A1166="","",P1166-N(O1166))</f>
        <v/>
      </c>
      <c r="R1166" s="16">
        <f>IF(OR($A1166="",F1166=""),"",IF(H1166&lt;&gt;"",IF(Q1166&gt;0,"DEVOLVIDO, A RECEBER","ENCERRADO"),IF(G1166="","EM LOCAÇÃO",IF(TODAY()&gt;G1166,"ATRASADO",IF(G1166-TODAY()&lt;=3,"DEVOLVE EM 3 DIAS","EM LOCAÇÃO")))))</f>
        <v/>
      </c>
      <c r="S1166" s="16" t="n"/>
    </row>
    <row r="1167">
      <c r="A1167" s="16" t="n"/>
      <c r="B1167" s="16" t="n"/>
      <c r="C1167" s="16" t="n"/>
      <c r="D1167" s="16" t="n"/>
      <c r="E1167" s="16">
        <f>IF($D1167="","",IFERROR(INDEX(Equipamentos!$B$6:$B$405,MATCH($D1167,Equipamentos!$A$6:$A$405,0)),"Código não cadastrado"))</f>
        <v/>
      </c>
      <c r="F1167" s="17" t="n"/>
      <c r="G1167" s="17" t="n"/>
      <c r="H1167" s="17" t="n"/>
      <c r="I1167" s="18">
        <f>IF(OR(F1167="",G1167=""),"",G1167-F1167)</f>
        <v/>
      </c>
      <c r="J1167" s="18">
        <f>IF(OR(F1167="",G1167=""),"",MAX(0,IF(H1167&lt;&gt;"",H1167,TODAY())-G1167))</f>
        <v/>
      </c>
      <c r="K1167" s="19" t="n"/>
      <c r="L1167" s="19">
        <f>IF(J1167="","",J1167*IFERROR(INDEX(Equipamentos!$D$6:$D$405,MATCH($D1167,Equipamentos!$A$6:$A$405,0)),0))</f>
        <v/>
      </c>
      <c r="M1167" s="19" t="n"/>
      <c r="N1167" s="16" t="n"/>
      <c r="O1167" s="19" t="n"/>
      <c r="P1167" s="19">
        <f>IF($A1167="","",N(K1167)+N(L1167)+N(M1167))</f>
        <v/>
      </c>
      <c r="Q1167" s="19">
        <f>IF($A1167="","",P1167-N(O1167))</f>
        <v/>
      </c>
      <c r="R1167" s="16">
        <f>IF(OR($A1167="",F1167=""),"",IF(H1167&lt;&gt;"",IF(Q1167&gt;0,"DEVOLVIDO, A RECEBER","ENCERRADO"),IF(G1167="","EM LOCAÇÃO",IF(TODAY()&gt;G1167,"ATRASADO",IF(G1167-TODAY()&lt;=3,"DEVOLVE EM 3 DIAS","EM LOCAÇÃO")))))</f>
        <v/>
      </c>
      <c r="S1167" s="16" t="n"/>
    </row>
    <row r="1168">
      <c r="A1168" s="16" t="n"/>
      <c r="B1168" s="16" t="n"/>
      <c r="C1168" s="16" t="n"/>
      <c r="D1168" s="16" t="n"/>
      <c r="E1168" s="16">
        <f>IF($D1168="","",IFERROR(INDEX(Equipamentos!$B$6:$B$405,MATCH($D1168,Equipamentos!$A$6:$A$405,0)),"Código não cadastrado"))</f>
        <v/>
      </c>
      <c r="F1168" s="17" t="n"/>
      <c r="G1168" s="17" t="n"/>
      <c r="H1168" s="17" t="n"/>
      <c r="I1168" s="18">
        <f>IF(OR(F1168="",G1168=""),"",G1168-F1168)</f>
        <v/>
      </c>
      <c r="J1168" s="18">
        <f>IF(OR(F1168="",G1168=""),"",MAX(0,IF(H1168&lt;&gt;"",H1168,TODAY())-G1168))</f>
        <v/>
      </c>
      <c r="K1168" s="19" t="n"/>
      <c r="L1168" s="19">
        <f>IF(J1168="","",J1168*IFERROR(INDEX(Equipamentos!$D$6:$D$405,MATCH($D1168,Equipamentos!$A$6:$A$405,0)),0))</f>
        <v/>
      </c>
      <c r="M1168" s="19" t="n"/>
      <c r="N1168" s="16" t="n"/>
      <c r="O1168" s="19" t="n"/>
      <c r="P1168" s="19">
        <f>IF($A1168="","",N(K1168)+N(L1168)+N(M1168))</f>
        <v/>
      </c>
      <c r="Q1168" s="19">
        <f>IF($A1168="","",P1168-N(O1168))</f>
        <v/>
      </c>
      <c r="R1168" s="16">
        <f>IF(OR($A1168="",F1168=""),"",IF(H1168&lt;&gt;"",IF(Q1168&gt;0,"DEVOLVIDO, A RECEBER","ENCERRADO"),IF(G1168="","EM LOCAÇÃO",IF(TODAY()&gt;G1168,"ATRASADO",IF(G1168-TODAY()&lt;=3,"DEVOLVE EM 3 DIAS","EM LOCAÇÃO")))))</f>
        <v/>
      </c>
      <c r="S1168" s="16" t="n"/>
    </row>
    <row r="1169">
      <c r="A1169" s="16" t="n"/>
      <c r="B1169" s="16" t="n"/>
      <c r="C1169" s="16" t="n"/>
      <c r="D1169" s="16" t="n"/>
      <c r="E1169" s="16">
        <f>IF($D1169="","",IFERROR(INDEX(Equipamentos!$B$6:$B$405,MATCH($D1169,Equipamentos!$A$6:$A$405,0)),"Código não cadastrado"))</f>
        <v/>
      </c>
      <c r="F1169" s="17" t="n"/>
      <c r="G1169" s="17" t="n"/>
      <c r="H1169" s="17" t="n"/>
      <c r="I1169" s="18">
        <f>IF(OR(F1169="",G1169=""),"",G1169-F1169)</f>
        <v/>
      </c>
      <c r="J1169" s="18">
        <f>IF(OR(F1169="",G1169=""),"",MAX(0,IF(H1169&lt;&gt;"",H1169,TODAY())-G1169))</f>
        <v/>
      </c>
      <c r="K1169" s="19" t="n"/>
      <c r="L1169" s="19">
        <f>IF(J1169="","",J1169*IFERROR(INDEX(Equipamentos!$D$6:$D$405,MATCH($D1169,Equipamentos!$A$6:$A$405,0)),0))</f>
        <v/>
      </c>
      <c r="M1169" s="19" t="n"/>
      <c r="N1169" s="16" t="n"/>
      <c r="O1169" s="19" t="n"/>
      <c r="P1169" s="19">
        <f>IF($A1169="","",N(K1169)+N(L1169)+N(M1169))</f>
        <v/>
      </c>
      <c r="Q1169" s="19">
        <f>IF($A1169="","",P1169-N(O1169))</f>
        <v/>
      </c>
      <c r="R1169" s="16">
        <f>IF(OR($A1169="",F1169=""),"",IF(H1169&lt;&gt;"",IF(Q1169&gt;0,"DEVOLVIDO, A RECEBER","ENCERRADO"),IF(G1169="","EM LOCAÇÃO",IF(TODAY()&gt;G1169,"ATRASADO",IF(G1169-TODAY()&lt;=3,"DEVOLVE EM 3 DIAS","EM LOCAÇÃO")))))</f>
        <v/>
      </c>
      <c r="S1169" s="16" t="n"/>
    </row>
    <row r="1170">
      <c r="A1170" s="16" t="n"/>
      <c r="B1170" s="16" t="n"/>
      <c r="C1170" s="16" t="n"/>
      <c r="D1170" s="16" t="n"/>
      <c r="E1170" s="16">
        <f>IF($D1170="","",IFERROR(INDEX(Equipamentos!$B$6:$B$405,MATCH($D1170,Equipamentos!$A$6:$A$405,0)),"Código não cadastrado"))</f>
        <v/>
      </c>
      <c r="F1170" s="17" t="n"/>
      <c r="G1170" s="17" t="n"/>
      <c r="H1170" s="17" t="n"/>
      <c r="I1170" s="18">
        <f>IF(OR(F1170="",G1170=""),"",G1170-F1170)</f>
        <v/>
      </c>
      <c r="J1170" s="18">
        <f>IF(OR(F1170="",G1170=""),"",MAX(0,IF(H1170&lt;&gt;"",H1170,TODAY())-G1170))</f>
        <v/>
      </c>
      <c r="K1170" s="19" t="n"/>
      <c r="L1170" s="19">
        <f>IF(J1170="","",J1170*IFERROR(INDEX(Equipamentos!$D$6:$D$405,MATCH($D1170,Equipamentos!$A$6:$A$405,0)),0))</f>
        <v/>
      </c>
      <c r="M1170" s="19" t="n"/>
      <c r="N1170" s="16" t="n"/>
      <c r="O1170" s="19" t="n"/>
      <c r="P1170" s="19">
        <f>IF($A1170="","",N(K1170)+N(L1170)+N(M1170))</f>
        <v/>
      </c>
      <c r="Q1170" s="19">
        <f>IF($A1170="","",P1170-N(O1170))</f>
        <v/>
      </c>
      <c r="R1170" s="16">
        <f>IF(OR($A1170="",F1170=""),"",IF(H1170&lt;&gt;"",IF(Q1170&gt;0,"DEVOLVIDO, A RECEBER","ENCERRADO"),IF(G1170="","EM LOCAÇÃO",IF(TODAY()&gt;G1170,"ATRASADO",IF(G1170-TODAY()&lt;=3,"DEVOLVE EM 3 DIAS","EM LOCAÇÃO")))))</f>
        <v/>
      </c>
      <c r="S1170" s="16" t="n"/>
    </row>
    <row r="1171">
      <c r="A1171" s="16" t="n"/>
      <c r="B1171" s="16" t="n"/>
      <c r="C1171" s="16" t="n"/>
      <c r="D1171" s="16" t="n"/>
      <c r="E1171" s="16">
        <f>IF($D1171="","",IFERROR(INDEX(Equipamentos!$B$6:$B$405,MATCH($D1171,Equipamentos!$A$6:$A$405,0)),"Código não cadastrado"))</f>
        <v/>
      </c>
      <c r="F1171" s="17" t="n"/>
      <c r="G1171" s="17" t="n"/>
      <c r="H1171" s="17" t="n"/>
      <c r="I1171" s="18">
        <f>IF(OR(F1171="",G1171=""),"",G1171-F1171)</f>
        <v/>
      </c>
      <c r="J1171" s="18">
        <f>IF(OR(F1171="",G1171=""),"",MAX(0,IF(H1171&lt;&gt;"",H1171,TODAY())-G1171))</f>
        <v/>
      </c>
      <c r="K1171" s="19" t="n"/>
      <c r="L1171" s="19">
        <f>IF(J1171="","",J1171*IFERROR(INDEX(Equipamentos!$D$6:$D$405,MATCH($D1171,Equipamentos!$A$6:$A$405,0)),0))</f>
        <v/>
      </c>
      <c r="M1171" s="19" t="n"/>
      <c r="N1171" s="16" t="n"/>
      <c r="O1171" s="19" t="n"/>
      <c r="P1171" s="19">
        <f>IF($A1171="","",N(K1171)+N(L1171)+N(M1171))</f>
        <v/>
      </c>
      <c r="Q1171" s="19">
        <f>IF($A1171="","",P1171-N(O1171))</f>
        <v/>
      </c>
      <c r="R1171" s="16">
        <f>IF(OR($A1171="",F1171=""),"",IF(H1171&lt;&gt;"",IF(Q1171&gt;0,"DEVOLVIDO, A RECEBER","ENCERRADO"),IF(G1171="","EM LOCAÇÃO",IF(TODAY()&gt;G1171,"ATRASADO",IF(G1171-TODAY()&lt;=3,"DEVOLVE EM 3 DIAS","EM LOCAÇÃO")))))</f>
        <v/>
      </c>
      <c r="S1171" s="16" t="n"/>
    </row>
    <row r="1172">
      <c r="A1172" s="16" t="n"/>
      <c r="B1172" s="16" t="n"/>
      <c r="C1172" s="16" t="n"/>
      <c r="D1172" s="16" t="n"/>
      <c r="E1172" s="16">
        <f>IF($D1172="","",IFERROR(INDEX(Equipamentos!$B$6:$B$405,MATCH($D1172,Equipamentos!$A$6:$A$405,0)),"Código não cadastrado"))</f>
        <v/>
      </c>
      <c r="F1172" s="17" t="n"/>
      <c r="G1172" s="17" t="n"/>
      <c r="H1172" s="17" t="n"/>
      <c r="I1172" s="18">
        <f>IF(OR(F1172="",G1172=""),"",G1172-F1172)</f>
        <v/>
      </c>
      <c r="J1172" s="18">
        <f>IF(OR(F1172="",G1172=""),"",MAX(0,IF(H1172&lt;&gt;"",H1172,TODAY())-G1172))</f>
        <v/>
      </c>
      <c r="K1172" s="19" t="n"/>
      <c r="L1172" s="19">
        <f>IF(J1172="","",J1172*IFERROR(INDEX(Equipamentos!$D$6:$D$405,MATCH($D1172,Equipamentos!$A$6:$A$405,0)),0))</f>
        <v/>
      </c>
      <c r="M1172" s="19" t="n"/>
      <c r="N1172" s="16" t="n"/>
      <c r="O1172" s="19" t="n"/>
      <c r="P1172" s="19">
        <f>IF($A1172="","",N(K1172)+N(L1172)+N(M1172))</f>
        <v/>
      </c>
      <c r="Q1172" s="19">
        <f>IF($A1172="","",P1172-N(O1172))</f>
        <v/>
      </c>
      <c r="R1172" s="16">
        <f>IF(OR($A1172="",F1172=""),"",IF(H1172&lt;&gt;"",IF(Q1172&gt;0,"DEVOLVIDO, A RECEBER","ENCERRADO"),IF(G1172="","EM LOCAÇÃO",IF(TODAY()&gt;G1172,"ATRASADO",IF(G1172-TODAY()&lt;=3,"DEVOLVE EM 3 DIAS","EM LOCAÇÃO")))))</f>
        <v/>
      </c>
      <c r="S1172" s="16" t="n"/>
    </row>
    <row r="1173">
      <c r="A1173" s="16" t="n"/>
      <c r="B1173" s="16" t="n"/>
      <c r="C1173" s="16" t="n"/>
      <c r="D1173" s="16" t="n"/>
      <c r="E1173" s="16">
        <f>IF($D1173="","",IFERROR(INDEX(Equipamentos!$B$6:$B$405,MATCH($D1173,Equipamentos!$A$6:$A$405,0)),"Código não cadastrado"))</f>
        <v/>
      </c>
      <c r="F1173" s="17" t="n"/>
      <c r="G1173" s="17" t="n"/>
      <c r="H1173" s="17" t="n"/>
      <c r="I1173" s="18">
        <f>IF(OR(F1173="",G1173=""),"",G1173-F1173)</f>
        <v/>
      </c>
      <c r="J1173" s="18">
        <f>IF(OR(F1173="",G1173=""),"",MAX(0,IF(H1173&lt;&gt;"",H1173,TODAY())-G1173))</f>
        <v/>
      </c>
      <c r="K1173" s="19" t="n"/>
      <c r="L1173" s="19">
        <f>IF(J1173="","",J1173*IFERROR(INDEX(Equipamentos!$D$6:$D$405,MATCH($D1173,Equipamentos!$A$6:$A$405,0)),0))</f>
        <v/>
      </c>
      <c r="M1173" s="19" t="n"/>
      <c r="N1173" s="16" t="n"/>
      <c r="O1173" s="19" t="n"/>
      <c r="P1173" s="19">
        <f>IF($A1173="","",N(K1173)+N(L1173)+N(M1173))</f>
        <v/>
      </c>
      <c r="Q1173" s="19">
        <f>IF($A1173="","",P1173-N(O1173))</f>
        <v/>
      </c>
      <c r="R1173" s="16">
        <f>IF(OR($A1173="",F1173=""),"",IF(H1173&lt;&gt;"",IF(Q1173&gt;0,"DEVOLVIDO, A RECEBER","ENCERRADO"),IF(G1173="","EM LOCAÇÃO",IF(TODAY()&gt;G1173,"ATRASADO",IF(G1173-TODAY()&lt;=3,"DEVOLVE EM 3 DIAS","EM LOCAÇÃO")))))</f>
        <v/>
      </c>
      <c r="S1173" s="16" t="n"/>
    </row>
    <row r="1174">
      <c r="A1174" s="16" t="n"/>
      <c r="B1174" s="16" t="n"/>
      <c r="C1174" s="16" t="n"/>
      <c r="D1174" s="16" t="n"/>
      <c r="E1174" s="16">
        <f>IF($D1174="","",IFERROR(INDEX(Equipamentos!$B$6:$B$405,MATCH($D1174,Equipamentos!$A$6:$A$405,0)),"Código não cadastrado"))</f>
        <v/>
      </c>
      <c r="F1174" s="17" t="n"/>
      <c r="G1174" s="17" t="n"/>
      <c r="H1174" s="17" t="n"/>
      <c r="I1174" s="18">
        <f>IF(OR(F1174="",G1174=""),"",G1174-F1174)</f>
        <v/>
      </c>
      <c r="J1174" s="18">
        <f>IF(OR(F1174="",G1174=""),"",MAX(0,IF(H1174&lt;&gt;"",H1174,TODAY())-G1174))</f>
        <v/>
      </c>
      <c r="K1174" s="19" t="n"/>
      <c r="L1174" s="19">
        <f>IF(J1174="","",J1174*IFERROR(INDEX(Equipamentos!$D$6:$D$405,MATCH($D1174,Equipamentos!$A$6:$A$405,0)),0))</f>
        <v/>
      </c>
      <c r="M1174" s="19" t="n"/>
      <c r="N1174" s="16" t="n"/>
      <c r="O1174" s="19" t="n"/>
      <c r="P1174" s="19">
        <f>IF($A1174="","",N(K1174)+N(L1174)+N(M1174))</f>
        <v/>
      </c>
      <c r="Q1174" s="19">
        <f>IF($A1174="","",P1174-N(O1174))</f>
        <v/>
      </c>
      <c r="R1174" s="16">
        <f>IF(OR($A1174="",F1174=""),"",IF(H1174&lt;&gt;"",IF(Q1174&gt;0,"DEVOLVIDO, A RECEBER","ENCERRADO"),IF(G1174="","EM LOCAÇÃO",IF(TODAY()&gt;G1174,"ATRASADO",IF(G1174-TODAY()&lt;=3,"DEVOLVE EM 3 DIAS","EM LOCAÇÃO")))))</f>
        <v/>
      </c>
      <c r="S1174" s="16" t="n"/>
    </row>
    <row r="1175">
      <c r="A1175" s="16" t="n"/>
      <c r="B1175" s="16" t="n"/>
      <c r="C1175" s="16" t="n"/>
      <c r="D1175" s="16" t="n"/>
      <c r="E1175" s="16">
        <f>IF($D1175="","",IFERROR(INDEX(Equipamentos!$B$6:$B$405,MATCH($D1175,Equipamentos!$A$6:$A$405,0)),"Código não cadastrado"))</f>
        <v/>
      </c>
      <c r="F1175" s="17" t="n"/>
      <c r="G1175" s="17" t="n"/>
      <c r="H1175" s="17" t="n"/>
      <c r="I1175" s="18">
        <f>IF(OR(F1175="",G1175=""),"",G1175-F1175)</f>
        <v/>
      </c>
      <c r="J1175" s="18">
        <f>IF(OR(F1175="",G1175=""),"",MAX(0,IF(H1175&lt;&gt;"",H1175,TODAY())-G1175))</f>
        <v/>
      </c>
      <c r="K1175" s="19" t="n"/>
      <c r="L1175" s="19">
        <f>IF(J1175="","",J1175*IFERROR(INDEX(Equipamentos!$D$6:$D$405,MATCH($D1175,Equipamentos!$A$6:$A$405,0)),0))</f>
        <v/>
      </c>
      <c r="M1175" s="19" t="n"/>
      <c r="N1175" s="16" t="n"/>
      <c r="O1175" s="19" t="n"/>
      <c r="P1175" s="19">
        <f>IF($A1175="","",N(K1175)+N(L1175)+N(M1175))</f>
        <v/>
      </c>
      <c r="Q1175" s="19">
        <f>IF($A1175="","",P1175-N(O1175))</f>
        <v/>
      </c>
      <c r="R1175" s="16">
        <f>IF(OR($A1175="",F1175=""),"",IF(H1175&lt;&gt;"",IF(Q1175&gt;0,"DEVOLVIDO, A RECEBER","ENCERRADO"),IF(G1175="","EM LOCAÇÃO",IF(TODAY()&gt;G1175,"ATRASADO",IF(G1175-TODAY()&lt;=3,"DEVOLVE EM 3 DIAS","EM LOCAÇÃO")))))</f>
        <v/>
      </c>
      <c r="S1175" s="16" t="n"/>
    </row>
    <row r="1176">
      <c r="A1176" s="16" t="n"/>
      <c r="B1176" s="16" t="n"/>
      <c r="C1176" s="16" t="n"/>
      <c r="D1176" s="16" t="n"/>
      <c r="E1176" s="16">
        <f>IF($D1176="","",IFERROR(INDEX(Equipamentos!$B$6:$B$405,MATCH($D1176,Equipamentos!$A$6:$A$405,0)),"Código não cadastrado"))</f>
        <v/>
      </c>
      <c r="F1176" s="17" t="n"/>
      <c r="G1176" s="17" t="n"/>
      <c r="H1176" s="17" t="n"/>
      <c r="I1176" s="18">
        <f>IF(OR(F1176="",G1176=""),"",G1176-F1176)</f>
        <v/>
      </c>
      <c r="J1176" s="18">
        <f>IF(OR(F1176="",G1176=""),"",MAX(0,IF(H1176&lt;&gt;"",H1176,TODAY())-G1176))</f>
        <v/>
      </c>
      <c r="K1176" s="19" t="n"/>
      <c r="L1176" s="19">
        <f>IF(J1176="","",J1176*IFERROR(INDEX(Equipamentos!$D$6:$D$405,MATCH($D1176,Equipamentos!$A$6:$A$405,0)),0))</f>
        <v/>
      </c>
      <c r="M1176" s="19" t="n"/>
      <c r="N1176" s="16" t="n"/>
      <c r="O1176" s="19" t="n"/>
      <c r="P1176" s="19">
        <f>IF($A1176="","",N(K1176)+N(L1176)+N(M1176))</f>
        <v/>
      </c>
      <c r="Q1176" s="19">
        <f>IF($A1176="","",P1176-N(O1176))</f>
        <v/>
      </c>
      <c r="R1176" s="16">
        <f>IF(OR($A1176="",F1176=""),"",IF(H1176&lt;&gt;"",IF(Q1176&gt;0,"DEVOLVIDO, A RECEBER","ENCERRADO"),IF(G1176="","EM LOCAÇÃO",IF(TODAY()&gt;G1176,"ATRASADO",IF(G1176-TODAY()&lt;=3,"DEVOLVE EM 3 DIAS","EM LOCAÇÃO")))))</f>
        <v/>
      </c>
      <c r="S1176" s="16" t="n"/>
    </row>
    <row r="1177">
      <c r="A1177" s="16" t="n"/>
      <c r="B1177" s="16" t="n"/>
      <c r="C1177" s="16" t="n"/>
      <c r="D1177" s="16" t="n"/>
      <c r="E1177" s="16">
        <f>IF($D1177="","",IFERROR(INDEX(Equipamentos!$B$6:$B$405,MATCH($D1177,Equipamentos!$A$6:$A$405,0)),"Código não cadastrado"))</f>
        <v/>
      </c>
      <c r="F1177" s="17" t="n"/>
      <c r="G1177" s="17" t="n"/>
      <c r="H1177" s="17" t="n"/>
      <c r="I1177" s="18">
        <f>IF(OR(F1177="",G1177=""),"",G1177-F1177)</f>
        <v/>
      </c>
      <c r="J1177" s="18">
        <f>IF(OR(F1177="",G1177=""),"",MAX(0,IF(H1177&lt;&gt;"",H1177,TODAY())-G1177))</f>
        <v/>
      </c>
      <c r="K1177" s="19" t="n"/>
      <c r="L1177" s="19">
        <f>IF(J1177="","",J1177*IFERROR(INDEX(Equipamentos!$D$6:$D$405,MATCH($D1177,Equipamentos!$A$6:$A$405,0)),0))</f>
        <v/>
      </c>
      <c r="M1177" s="19" t="n"/>
      <c r="N1177" s="16" t="n"/>
      <c r="O1177" s="19" t="n"/>
      <c r="P1177" s="19">
        <f>IF($A1177="","",N(K1177)+N(L1177)+N(M1177))</f>
        <v/>
      </c>
      <c r="Q1177" s="19">
        <f>IF($A1177="","",P1177-N(O1177))</f>
        <v/>
      </c>
      <c r="R1177" s="16">
        <f>IF(OR($A1177="",F1177=""),"",IF(H1177&lt;&gt;"",IF(Q1177&gt;0,"DEVOLVIDO, A RECEBER","ENCERRADO"),IF(G1177="","EM LOCAÇÃO",IF(TODAY()&gt;G1177,"ATRASADO",IF(G1177-TODAY()&lt;=3,"DEVOLVE EM 3 DIAS","EM LOCAÇÃO")))))</f>
        <v/>
      </c>
      <c r="S1177" s="16" t="n"/>
    </row>
    <row r="1178">
      <c r="A1178" s="16" t="n"/>
      <c r="B1178" s="16" t="n"/>
      <c r="C1178" s="16" t="n"/>
      <c r="D1178" s="16" t="n"/>
      <c r="E1178" s="16">
        <f>IF($D1178="","",IFERROR(INDEX(Equipamentos!$B$6:$B$405,MATCH($D1178,Equipamentos!$A$6:$A$405,0)),"Código não cadastrado"))</f>
        <v/>
      </c>
      <c r="F1178" s="17" t="n"/>
      <c r="G1178" s="17" t="n"/>
      <c r="H1178" s="17" t="n"/>
      <c r="I1178" s="18">
        <f>IF(OR(F1178="",G1178=""),"",G1178-F1178)</f>
        <v/>
      </c>
      <c r="J1178" s="18">
        <f>IF(OR(F1178="",G1178=""),"",MAX(0,IF(H1178&lt;&gt;"",H1178,TODAY())-G1178))</f>
        <v/>
      </c>
      <c r="K1178" s="19" t="n"/>
      <c r="L1178" s="19">
        <f>IF(J1178="","",J1178*IFERROR(INDEX(Equipamentos!$D$6:$D$405,MATCH($D1178,Equipamentos!$A$6:$A$405,0)),0))</f>
        <v/>
      </c>
      <c r="M1178" s="19" t="n"/>
      <c r="N1178" s="16" t="n"/>
      <c r="O1178" s="19" t="n"/>
      <c r="P1178" s="19">
        <f>IF($A1178="","",N(K1178)+N(L1178)+N(M1178))</f>
        <v/>
      </c>
      <c r="Q1178" s="19">
        <f>IF($A1178="","",P1178-N(O1178))</f>
        <v/>
      </c>
      <c r="R1178" s="16">
        <f>IF(OR($A1178="",F1178=""),"",IF(H1178&lt;&gt;"",IF(Q1178&gt;0,"DEVOLVIDO, A RECEBER","ENCERRADO"),IF(G1178="","EM LOCAÇÃO",IF(TODAY()&gt;G1178,"ATRASADO",IF(G1178-TODAY()&lt;=3,"DEVOLVE EM 3 DIAS","EM LOCAÇÃO")))))</f>
        <v/>
      </c>
      <c r="S1178" s="16" t="n"/>
    </row>
    <row r="1179">
      <c r="A1179" s="16" t="n"/>
      <c r="B1179" s="16" t="n"/>
      <c r="C1179" s="16" t="n"/>
      <c r="D1179" s="16" t="n"/>
      <c r="E1179" s="16">
        <f>IF($D1179="","",IFERROR(INDEX(Equipamentos!$B$6:$B$405,MATCH($D1179,Equipamentos!$A$6:$A$405,0)),"Código não cadastrado"))</f>
        <v/>
      </c>
      <c r="F1179" s="17" t="n"/>
      <c r="G1179" s="17" t="n"/>
      <c r="H1179" s="17" t="n"/>
      <c r="I1179" s="18">
        <f>IF(OR(F1179="",G1179=""),"",G1179-F1179)</f>
        <v/>
      </c>
      <c r="J1179" s="18">
        <f>IF(OR(F1179="",G1179=""),"",MAX(0,IF(H1179&lt;&gt;"",H1179,TODAY())-G1179))</f>
        <v/>
      </c>
      <c r="K1179" s="19" t="n"/>
      <c r="L1179" s="19">
        <f>IF(J1179="","",J1179*IFERROR(INDEX(Equipamentos!$D$6:$D$405,MATCH($D1179,Equipamentos!$A$6:$A$405,0)),0))</f>
        <v/>
      </c>
      <c r="M1179" s="19" t="n"/>
      <c r="N1179" s="16" t="n"/>
      <c r="O1179" s="19" t="n"/>
      <c r="P1179" s="19">
        <f>IF($A1179="","",N(K1179)+N(L1179)+N(M1179))</f>
        <v/>
      </c>
      <c r="Q1179" s="19">
        <f>IF($A1179="","",P1179-N(O1179))</f>
        <v/>
      </c>
      <c r="R1179" s="16">
        <f>IF(OR($A1179="",F1179=""),"",IF(H1179&lt;&gt;"",IF(Q1179&gt;0,"DEVOLVIDO, A RECEBER","ENCERRADO"),IF(G1179="","EM LOCAÇÃO",IF(TODAY()&gt;G1179,"ATRASADO",IF(G1179-TODAY()&lt;=3,"DEVOLVE EM 3 DIAS","EM LOCAÇÃO")))))</f>
        <v/>
      </c>
      <c r="S1179" s="16" t="n"/>
    </row>
    <row r="1180">
      <c r="A1180" s="16" t="n"/>
      <c r="B1180" s="16" t="n"/>
      <c r="C1180" s="16" t="n"/>
      <c r="D1180" s="16" t="n"/>
      <c r="E1180" s="16">
        <f>IF($D1180="","",IFERROR(INDEX(Equipamentos!$B$6:$B$405,MATCH($D1180,Equipamentos!$A$6:$A$405,0)),"Código não cadastrado"))</f>
        <v/>
      </c>
      <c r="F1180" s="17" t="n"/>
      <c r="G1180" s="17" t="n"/>
      <c r="H1180" s="17" t="n"/>
      <c r="I1180" s="18">
        <f>IF(OR(F1180="",G1180=""),"",G1180-F1180)</f>
        <v/>
      </c>
      <c r="J1180" s="18">
        <f>IF(OR(F1180="",G1180=""),"",MAX(0,IF(H1180&lt;&gt;"",H1180,TODAY())-G1180))</f>
        <v/>
      </c>
      <c r="K1180" s="19" t="n"/>
      <c r="L1180" s="19">
        <f>IF(J1180="","",J1180*IFERROR(INDEX(Equipamentos!$D$6:$D$405,MATCH($D1180,Equipamentos!$A$6:$A$405,0)),0))</f>
        <v/>
      </c>
      <c r="M1180" s="19" t="n"/>
      <c r="N1180" s="16" t="n"/>
      <c r="O1180" s="19" t="n"/>
      <c r="P1180" s="19">
        <f>IF($A1180="","",N(K1180)+N(L1180)+N(M1180))</f>
        <v/>
      </c>
      <c r="Q1180" s="19">
        <f>IF($A1180="","",P1180-N(O1180))</f>
        <v/>
      </c>
      <c r="R1180" s="16">
        <f>IF(OR($A1180="",F1180=""),"",IF(H1180&lt;&gt;"",IF(Q1180&gt;0,"DEVOLVIDO, A RECEBER","ENCERRADO"),IF(G1180="","EM LOCAÇÃO",IF(TODAY()&gt;G1180,"ATRASADO",IF(G1180-TODAY()&lt;=3,"DEVOLVE EM 3 DIAS","EM LOCAÇÃO")))))</f>
        <v/>
      </c>
      <c r="S1180" s="16" t="n"/>
    </row>
    <row r="1181">
      <c r="A1181" s="16" t="n"/>
      <c r="B1181" s="16" t="n"/>
      <c r="C1181" s="16" t="n"/>
      <c r="D1181" s="16" t="n"/>
      <c r="E1181" s="16">
        <f>IF($D1181="","",IFERROR(INDEX(Equipamentos!$B$6:$B$405,MATCH($D1181,Equipamentos!$A$6:$A$405,0)),"Código não cadastrado"))</f>
        <v/>
      </c>
      <c r="F1181" s="17" t="n"/>
      <c r="G1181" s="17" t="n"/>
      <c r="H1181" s="17" t="n"/>
      <c r="I1181" s="18">
        <f>IF(OR(F1181="",G1181=""),"",G1181-F1181)</f>
        <v/>
      </c>
      <c r="J1181" s="18">
        <f>IF(OR(F1181="",G1181=""),"",MAX(0,IF(H1181&lt;&gt;"",H1181,TODAY())-G1181))</f>
        <v/>
      </c>
      <c r="K1181" s="19" t="n"/>
      <c r="L1181" s="19">
        <f>IF(J1181="","",J1181*IFERROR(INDEX(Equipamentos!$D$6:$D$405,MATCH($D1181,Equipamentos!$A$6:$A$405,0)),0))</f>
        <v/>
      </c>
      <c r="M1181" s="19" t="n"/>
      <c r="N1181" s="16" t="n"/>
      <c r="O1181" s="19" t="n"/>
      <c r="P1181" s="19">
        <f>IF($A1181="","",N(K1181)+N(L1181)+N(M1181))</f>
        <v/>
      </c>
      <c r="Q1181" s="19">
        <f>IF($A1181="","",P1181-N(O1181))</f>
        <v/>
      </c>
      <c r="R1181" s="16">
        <f>IF(OR($A1181="",F1181=""),"",IF(H1181&lt;&gt;"",IF(Q1181&gt;0,"DEVOLVIDO, A RECEBER","ENCERRADO"),IF(G1181="","EM LOCAÇÃO",IF(TODAY()&gt;G1181,"ATRASADO",IF(G1181-TODAY()&lt;=3,"DEVOLVE EM 3 DIAS","EM LOCAÇÃO")))))</f>
        <v/>
      </c>
      <c r="S1181" s="16" t="n"/>
    </row>
    <row r="1182">
      <c r="A1182" s="16" t="n"/>
      <c r="B1182" s="16" t="n"/>
      <c r="C1182" s="16" t="n"/>
      <c r="D1182" s="16" t="n"/>
      <c r="E1182" s="16">
        <f>IF($D1182="","",IFERROR(INDEX(Equipamentos!$B$6:$B$405,MATCH($D1182,Equipamentos!$A$6:$A$405,0)),"Código não cadastrado"))</f>
        <v/>
      </c>
      <c r="F1182" s="17" t="n"/>
      <c r="G1182" s="17" t="n"/>
      <c r="H1182" s="17" t="n"/>
      <c r="I1182" s="18">
        <f>IF(OR(F1182="",G1182=""),"",G1182-F1182)</f>
        <v/>
      </c>
      <c r="J1182" s="18">
        <f>IF(OR(F1182="",G1182=""),"",MAX(0,IF(H1182&lt;&gt;"",H1182,TODAY())-G1182))</f>
        <v/>
      </c>
      <c r="K1182" s="19" t="n"/>
      <c r="L1182" s="19">
        <f>IF(J1182="","",J1182*IFERROR(INDEX(Equipamentos!$D$6:$D$405,MATCH($D1182,Equipamentos!$A$6:$A$405,0)),0))</f>
        <v/>
      </c>
      <c r="M1182" s="19" t="n"/>
      <c r="N1182" s="16" t="n"/>
      <c r="O1182" s="19" t="n"/>
      <c r="P1182" s="19">
        <f>IF($A1182="","",N(K1182)+N(L1182)+N(M1182))</f>
        <v/>
      </c>
      <c r="Q1182" s="19">
        <f>IF($A1182="","",P1182-N(O1182))</f>
        <v/>
      </c>
      <c r="R1182" s="16">
        <f>IF(OR($A1182="",F1182=""),"",IF(H1182&lt;&gt;"",IF(Q1182&gt;0,"DEVOLVIDO, A RECEBER","ENCERRADO"),IF(G1182="","EM LOCAÇÃO",IF(TODAY()&gt;G1182,"ATRASADO",IF(G1182-TODAY()&lt;=3,"DEVOLVE EM 3 DIAS","EM LOCAÇÃO")))))</f>
        <v/>
      </c>
      <c r="S1182" s="16" t="n"/>
    </row>
    <row r="1183">
      <c r="A1183" s="16" t="n"/>
      <c r="B1183" s="16" t="n"/>
      <c r="C1183" s="16" t="n"/>
      <c r="D1183" s="16" t="n"/>
      <c r="E1183" s="16">
        <f>IF($D1183="","",IFERROR(INDEX(Equipamentos!$B$6:$B$405,MATCH($D1183,Equipamentos!$A$6:$A$405,0)),"Código não cadastrado"))</f>
        <v/>
      </c>
      <c r="F1183" s="17" t="n"/>
      <c r="G1183" s="17" t="n"/>
      <c r="H1183" s="17" t="n"/>
      <c r="I1183" s="18">
        <f>IF(OR(F1183="",G1183=""),"",G1183-F1183)</f>
        <v/>
      </c>
      <c r="J1183" s="18">
        <f>IF(OR(F1183="",G1183=""),"",MAX(0,IF(H1183&lt;&gt;"",H1183,TODAY())-G1183))</f>
        <v/>
      </c>
      <c r="K1183" s="19" t="n"/>
      <c r="L1183" s="19">
        <f>IF(J1183="","",J1183*IFERROR(INDEX(Equipamentos!$D$6:$D$405,MATCH($D1183,Equipamentos!$A$6:$A$405,0)),0))</f>
        <v/>
      </c>
      <c r="M1183" s="19" t="n"/>
      <c r="N1183" s="16" t="n"/>
      <c r="O1183" s="19" t="n"/>
      <c r="P1183" s="19">
        <f>IF($A1183="","",N(K1183)+N(L1183)+N(M1183))</f>
        <v/>
      </c>
      <c r="Q1183" s="19">
        <f>IF($A1183="","",P1183-N(O1183))</f>
        <v/>
      </c>
      <c r="R1183" s="16">
        <f>IF(OR($A1183="",F1183=""),"",IF(H1183&lt;&gt;"",IF(Q1183&gt;0,"DEVOLVIDO, A RECEBER","ENCERRADO"),IF(G1183="","EM LOCAÇÃO",IF(TODAY()&gt;G1183,"ATRASADO",IF(G1183-TODAY()&lt;=3,"DEVOLVE EM 3 DIAS","EM LOCAÇÃO")))))</f>
        <v/>
      </c>
      <c r="S1183" s="16" t="n"/>
    </row>
    <row r="1184">
      <c r="A1184" s="16" t="n"/>
      <c r="B1184" s="16" t="n"/>
      <c r="C1184" s="16" t="n"/>
      <c r="D1184" s="16" t="n"/>
      <c r="E1184" s="16">
        <f>IF($D1184="","",IFERROR(INDEX(Equipamentos!$B$6:$B$405,MATCH($D1184,Equipamentos!$A$6:$A$405,0)),"Código não cadastrado"))</f>
        <v/>
      </c>
      <c r="F1184" s="17" t="n"/>
      <c r="G1184" s="17" t="n"/>
      <c r="H1184" s="17" t="n"/>
      <c r="I1184" s="18">
        <f>IF(OR(F1184="",G1184=""),"",G1184-F1184)</f>
        <v/>
      </c>
      <c r="J1184" s="18">
        <f>IF(OR(F1184="",G1184=""),"",MAX(0,IF(H1184&lt;&gt;"",H1184,TODAY())-G1184))</f>
        <v/>
      </c>
      <c r="K1184" s="19" t="n"/>
      <c r="L1184" s="19">
        <f>IF(J1184="","",J1184*IFERROR(INDEX(Equipamentos!$D$6:$D$405,MATCH($D1184,Equipamentos!$A$6:$A$405,0)),0))</f>
        <v/>
      </c>
      <c r="M1184" s="19" t="n"/>
      <c r="N1184" s="16" t="n"/>
      <c r="O1184" s="19" t="n"/>
      <c r="P1184" s="19">
        <f>IF($A1184="","",N(K1184)+N(L1184)+N(M1184))</f>
        <v/>
      </c>
      <c r="Q1184" s="19">
        <f>IF($A1184="","",P1184-N(O1184))</f>
        <v/>
      </c>
      <c r="R1184" s="16">
        <f>IF(OR($A1184="",F1184=""),"",IF(H1184&lt;&gt;"",IF(Q1184&gt;0,"DEVOLVIDO, A RECEBER","ENCERRADO"),IF(G1184="","EM LOCAÇÃO",IF(TODAY()&gt;G1184,"ATRASADO",IF(G1184-TODAY()&lt;=3,"DEVOLVE EM 3 DIAS","EM LOCAÇÃO")))))</f>
        <v/>
      </c>
      <c r="S1184" s="16" t="n"/>
    </row>
    <row r="1185">
      <c r="A1185" s="16" t="n"/>
      <c r="B1185" s="16" t="n"/>
      <c r="C1185" s="16" t="n"/>
      <c r="D1185" s="16" t="n"/>
      <c r="E1185" s="16">
        <f>IF($D1185="","",IFERROR(INDEX(Equipamentos!$B$6:$B$405,MATCH($D1185,Equipamentos!$A$6:$A$405,0)),"Código não cadastrado"))</f>
        <v/>
      </c>
      <c r="F1185" s="17" t="n"/>
      <c r="G1185" s="17" t="n"/>
      <c r="H1185" s="17" t="n"/>
      <c r="I1185" s="18">
        <f>IF(OR(F1185="",G1185=""),"",G1185-F1185)</f>
        <v/>
      </c>
      <c r="J1185" s="18">
        <f>IF(OR(F1185="",G1185=""),"",MAX(0,IF(H1185&lt;&gt;"",H1185,TODAY())-G1185))</f>
        <v/>
      </c>
      <c r="K1185" s="19" t="n"/>
      <c r="L1185" s="19">
        <f>IF(J1185="","",J1185*IFERROR(INDEX(Equipamentos!$D$6:$D$405,MATCH($D1185,Equipamentos!$A$6:$A$405,0)),0))</f>
        <v/>
      </c>
      <c r="M1185" s="19" t="n"/>
      <c r="N1185" s="16" t="n"/>
      <c r="O1185" s="19" t="n"/>
      <c r="P1185" s="19">
        <f>IF($A1185="","",N(K1185)+N(L1185)+N(M1185))</f>
        <v/>
      </c>
      <c r="Q1185" s="19">
        <f>IF($A1185="","",P1185-N(O1185))</f>
        <v/>
      </c>
      <c r="R1185" s="16">
        <f>IF(OR($A1185="",F1185=""),"",IF(H1185&lt;&gt;"",IF(Q1185&gt;0,"DEVOLVIDO, A RECEBER","ENCERRADO"),IF(G1185="","EM LOCAÇÃO",IF(TODAY()&gt;G1185,"ATRASADO",IF(G1185-TODAY()&lt;=3,"DEVOLVE EM 3 DIAS","EM LOCAÇÃO")))))</f>
        <v/>
      </c>
      <c r="S1185" s="16" t="n"/>
    </row>
    <row r="1186">
      <c r="A1186" s="16" t="n"/>
      <c r="B1186" s="16" t="n"/>
      <c r="C1186" s="16" t="n"/>
      <c r="D1186" s="16" t="n"/>
      <c r="E1186" s="16">
        <f>IF($D1186="","",IFERROR(INDEX(Equipamentos!$B$6:$B$405,MATCH($D1186,Equipamentos!$A$6:$A$405,0)),"Código não cadastrado"))</f>
        <v/>
      </c>
      <c r="F1186" s="17" t="n"/>
      <c r="G1186" s="17" t="n"/>
      <c r="H1186" s="17" t="n"/>
      <c r="I1186" s="18">
        <f>IF(OR(F1186="",G1186=""),"",G1186-F1186)</f>
        <v/>
      </c>
      <c r="J1186" s="18">
        <f>IF(OR(F1186="",G1186=""),"",MAX(0,IF(H1186&lt;&gt;"",H1186,TODAY())-G1186))</f>
        <v/>
      </c>
      <c r="K1186" s="19" t="n"/>
      <c r="L1186" s="19">
        <f>IF(J1186="","",J1186*IFERROR(INDEX(Equipamentos!$D$6:$D$405,MATCH($D1186,Equipamentos!$A$6:$A$405,0)),0))</f>
        <v/>
      </c>
      <c r="M1186" s="19" t="n"/>
      <c r="N1186" s="16" t="n"/>
      <c r="O1186" s="19" t="n"/>
      <c r="P1186" s="19">
        <f>IF($A1186="","",N(K1186)+N(L1186)+N(M1186))</f>
        <v/>
      </c>
      <c r="Q1186" s="19">
        <f>IF($A1186="","",P1186-N(O1186))</f>
        <v/>
      </c>
      <c r="R1186" s="16">
        <f>IF(OR($A1186="",F1186=""),"",IF(H1186&lt;&gt;"",IF(Q1186&gt;0,"DEVOLVIDO, A RECEBER","ENCERRADO"),IF(G1186="","EM LOCAÇÃO",IF(TODAY()&gt;G1186,"ATRASADO",IF(G1186-TODAY()&lt;=3,"DEVOLVE EM 3 DIAS","EM LOCAÇÃO")))))</f>
        <v/>
      </c>
      <c r="S1186" s="16" t="n"/>
    </row>
    <row r="1187">
      <c r="A1187" s="16" t="n"/>
      <c r="B1187" s="16" t="n"/>
      <c r="C1187" s="16" t="n"/>
      <c r="D1187" s="16" t="n"/>
      <c r="E1187" s="16">
        <f>IF($D1187="","",IFERROR(INDEX(Equipamentos!$B$6:$B$405,MATCH($D1187,Equipamentos!$A$6:$A$405,0)),"Código não cadastrado"))</f>
        <v/>
      </c>
      <c r="F1187" s="17" t="n"/>
      <c r="G1187" s="17" t="n"/>
      <c r="H1187" s="17" t="n"/>
      <c r="I1187" s="18">
        <f>IF(OR(F1187="",G1187=""),"",G1187-F1187)</f>
        <v/>
      </c>
      <c r="J1187" s="18">
        <f>IF(OR(F1187="",G1187=""),"",MAX(0,IF(H1187&lt;&gt;"",H1187,TODAY())-G1187))</f>
        <v/>
      </c>
      <c r="K1187" s="19" t="n"/>
      <c r="L1187" s="19">
        <f>IF(J1187="","",J1187*IFERROR(INDEX(Equipamentos!$D$6:$D$405,MATCH($D1187,Equipamentos!$A$6:$A$405,0)),0))</f>
        <v/>
      </c>
      <c r="M1187" s="19" t="n"/>
      <c r="N1187" s="16" t="n"/>
      <c r="O1187" s="19" t="n"/>
      <c r="P1187" s="19">
        <f>IF($A1187="","",N(K1187)+N(L1187)+N(M1187))</f>
        <v/>
      </c>
      <c r="Q1187" s="19">
        <f>IF($A1187="","",P1187-N(O1187))</f>
        <v/>
      </c>
      <c r="R1187" s="16">
        <f>IF(OR($A1187="",F1187=""),"",IF(H1187&lt;&gt;"",IF(Q1187&gt;0,"DEVOLVIDO, A RECEBER","ENCERRADO"),IF(G1187="","EM LOCAÇÃO",IF(TODAY()&gt;G1187,"ATRASADO",IF(G1187-TODAY()&lt;=3,"DEVOLVE EM 3 DIAS","EM LOCAÇÃO")))))</f>
        <v/>
      </c>
      <c r="S1187" s="16" t="n"/>
    </row>
    <row r="1188">
      <c r="A1188" s="16" t="n"/>
      <c r="B1188" s="16" t="n"/>
      <c r="C1188" s="16" t="n"/>
      <c r="D1188" s="16" t="n"/>
      <c r="E1188" s="16">
        <f>IF($D1188="","",IFERROR(INDEX(Equipamentos!$B$6:$B$405,MATCH($D1188,Equipamentos!$A$6:$A$405,0)),"Código não cadastrado"))</f>
        <v/>
      </c>
      <c r="F1188" s="17" t="n"/>
      <c r="G1188" s="17" t="n"/>
      <c r="H1188" s="17" t="n"/>
      <c r="I1188" s="18">
        <f>IF(OR(F1188="",G1188=""),"",G1188-F1188)</f>
        <v/>
      </c>
      <c r="J1188" s="18">
        <f>IF(OR(F1188="",G1188=""),"",MAX(0,IF(H1188&lt;&gt;"",H1188,TODAY())-G1188))</f>
        <v/>
      </c>
      <c r="K1188" s="19" t="n"/>
      <c r="L1188" s="19">
        <f>IF(J1188="","",J1188*IFERROR(INDEX(Equipamentos!$D$6:$D$405,MATCH($D1188,Equipamentos!$A$6:$A$405,0)),0))</f>
        <v/>
      </c>
      <c r="M1188" s="19" t="n"/>
      <c r="N1188" s="16" t="n"/>
      <c r="O1188" s="19" t="n"/>
      <c r="P1188" s="19">
        <f>IF($A1188="","",N(K1188)+N(L1188)+N(M1188))</f>
        <v/>
      </c>
      <c r="Q1188" s="19">
        <f>IF($A1188="","",P1188-N(O1188))</f>
        <v/>
      </c>
      <c r="R1188" s="16">
        <f>IF(OR($A1188="",F1188=""),"",IF(H1188&lt;&gt;"",IF(Q1188&gt;0,"DEVOLVIDO, A RECEBER","ENCERRADO"),IF(G1188="","EM LOCAÇÃO",IF(TODAY()&gt;G1188,"ATRASADO",IF(G1188-TODAY()&lt;=3,"DEVOLVE EM 3 DIAS","EM LOCAÇÃO")))))</f>
        <v/>
      </c>
      <c r="S1188" s="16" t="n"/>
    </row>
    <row r="1189">
      <c r="A1189" s="16" t="n"/>
      <c r="B1189" s="16" t="n"/>
      <c r="C1189" s="16" t="n"/>
      <c r="D1189" s="16" t="n"/>
      <c r="E1189" s="16">
        <f>IF($D1189="","",IFERROR(INDEX(Equipamentos!$B$6:$B$405,MATCH($D1189,Equipamentos!$A$6:$A$405,0)),"Código não cadastrado"))</f>
        <v/>
      </c>
      <c r="F1189" s="17" t="n"/>
      <c r="G1189" s="17" t="n"/>
      <c r="H1189" s="17" t="n"/>
      <c r="I1189" s="18">
        <f>IF(OR(F1189="",G1189=""),"",G1189-F1189)</f>
        <v/>
      </c>
      <c r="J1189" s="18">
        <f>IF(OR(F1189="",G1189=""),"",MAX(0,IF(H1189&lt;&gt;"",H1189,TODAY())-G1189))</f>
        <v/>
      </c>
      <c r="K1189" s="19" t="n"/>
      <c r="L1189" s="19">
        <f>IF(J1189="","",J1189*IFERROR(INDEX(Equipamentos!$D$6:$D$405,MATCH($D1189,Equipamentos!$A$6:$A$405,0)),0))</f>
        <v/>
      </c>
      <c r="M1189" s="19" t="n"/>
      <c r="N1189" s="16" t="n"/>
      <c r="O1189" s="19" t="n"/>
      <c r="P1189" s="19">
        <f>IF($A1189="","",N(K1189)+N(L1189)+N(M1189))</f>
        <v/>
      </c>
      <c r="Q1189" s="19">
        <f>IF($A1189="","",P1189-N(O1189))</f>
        <v/>
      </c>
      <c r="R1189" s="16">
        <f>IF(OR($A1189="",F1189=""),"",IF(H1189&lt;&gt;"",IF(Q1189&gt;0,"DEVOLVIDO, A RECEBER","ENCERRADO"),IF(G1189="","EM LOCAÇÃO",IF(TODAY()&gt;G1189,"ATRASADO",IF(G1189-TODAY()&lt;=3,"DEVOLVE EM 3 DIAS","EM LOCAÇÃO")))))</f>
        <v/>
      </c>
      <c r="S1189" s="16" t="n"/>
    </row>
    <row r="1190">
      <c r="A1190" s="16" t="n"/>
      <c r="B1190" s="16" t="n"/>
      <c r="C1190" s="16" t="n"/>
      <c r="D1190" s="16" t="n"/>
      <c r="E1190" s="16">
        <f>IF($D1190="","",IFERROR(INDEX(Equipamentos!$B$6:$B$405,MATCH($D1190,Equipamentos!$A$6:$A$405,0)),"Código não cadastrado"))</f>
        <v/>
      </c>
      <c r="F1190" s="17" t="n"/>
      <c r="G1190" s="17" t="n"/>
      <c r="H1190" s="17" t="n"/>
      <c r="I1190" s="18">
        <f>IF(OR(F1190="",G1190=""),"",G1190-F1190)</f>
        <v/>
      </c>
      <c r="J1190" s="18">
        <f>IF(OR(F1190="",G1190=""),"",MAX(0,IF(H1190&lt;&gt;"",H1190,TODAY())-G1190))</f>
        <v/>
      </c>
      <c r="K1190" s="19" t="n"/>
      <c r="L1190" s="19">
        <f>IF(J1190="","",J1190*IFERROR(INDEX(Equipamentos!$D$6:$D$405,MATCH($D1190,Equipamentos!$A$6:$A$405,0)),0))</f>
        <v/>
      </c>
      <c r="M1190" s="19" t="n"/>
      <c r="N1190" s="16" t="n"/>
      <c r="O1190" s="19" t="n"/>
      <c r="P1190" s="19">
        <f>IF($A1190="","",N(K1190)+N(L1190)+N(M1190))</f>
        <v/>
      </c>
      <c r="Q1190" s="19">
        <f>IF($A1190="","",P1190-N(O1190))</f>
        <v/>
      </c>
      <c r="R1190" s="16">
        <f>IF(OR($A1190="",F1190=""),"",IF(H1190&lt;&gt;"",IF(Q1190&gt;0,"DEVOLVIDO, A RECEBER","ENCERRADO"),IF(G1190="","EM LOCAÇÃO",IF(TODAY()&gt;G1190,"ATRASADO",IF(G1190-TODAY()&lt;=3,"DEVOLVE EM 3 DIAS","EM LOCAÇÃO")))))</f>
        <v/>
      </c>
      <c r="S1190" s="16" t="n"/>
    </row>
    <row r="1191">
      <c r="A1191" s="16" t="n"/>
      <c r="B1191" s="16" t="n"/>
      <c r="C1191" s="16" t="n"/>
      <c r="D1191" s="16" t="n"/>
      <c r="E1191" s="16">
        <f>IF($D1191="","",IFERROR(INDEX(Equipamentos!$B$6:$B$405,MATCH($D1191,Equipamentos!$A$6:$A$405,0)),"Código não cadastrado"))</f>
        <v/>
      </c>
      <c r="F1191" s="17" t="n"/>
      <c r="G1191" s="17" t="n"/>
      <c r="H1191" s="17" t="n"/>
      <c r="I1191" s="18">
        <f>IF(OR(F1191="",G1191=""),"",G1191-F1191)</f>
        <v/>
      </c>
      <c r="J1191" s="18">
        <f>IF(OR(F1191="",G1191=""),"",MAX(0,IF(H1191&lt;&gt;"",H1191,TODAY())-G1191))</f>
        <v/>
      </c>
      <c r="K1191" s="19" t="n"/>
      <c r="L1191" s="19">
        <f>IF(J1191="","",J1191*IFERROR(INDEX(Equipamentos!$D$6:$D$405,MATCH($D1191,Equipamentos!$A$6:$A$405,0)),0))</f>
        <v/>
      </c>
      <c r="M1191" s="19" t="n"/>
      <c r="N1191" s="16" t="n"/>
      <c r="O1191" s="19" t="n"/>
      <c r="P1191" s="19">
        <f>IF($A1191="","",N(K1191)+N(L1191)+N(M1191))</f>
        <v/>
      </c>
      <c r="Q1191" s="19">
        <f>IF($A1191="","",P1191-N(O1191))</f>
        <v/>
      </c>
      <c r="R1191" s="16">
        <f>IF(OR($A1191="",F1191=""),"",IF(H1191&lt;&gt;"",IF(Q1191&gt;0,"DEVOLVIDO, A RECEBER","ENCERRADO"),IF(G1191="","EM LOCAÇÃO",IF(TODAY()&gt;G1191,"ATRASADO",IF(G1191-TODAY()&lt;=3,"DEVOLVE EM 3 DIAS","EM LOCAÇÃO")))))</f>
        <v/>
      </c>
      <c r="S1191" s="16" t="n"/>
    </row>
    <row r="1192">
      <c r="A1192" s="16" t="n"/>
      <c r="B1192" s="16" t="n"/>
      <c r="C1192" s="16" t="n"/>
      <c r="D1192" s="16" t="n"/>
      <c r="E1192" s="16">
        <f>IF($D1192="","",IFERROR(INDEX(Equipamentos!$B$6:$B$405,MATCH($D1192,Equipamentos!$A$6:$A$405,0)),"Código não cadastrado"))</f>
        <v/>
      </c>
      <c r="F1192" s="17" t="n"/>
      <c r="G1192" s="17" t="n"/>
      <c r="H1192" s="17" t="n"/>
      <c r="I1192" s="18">
        <f>IF(OR(F1192="",G1192=""),"",G1192-F1192)</f>
        <v/>
      </c>
      <c r="J1192" s="18">
        <f>IF(OR(F1192="",G1192=""),"",MAX(0,IF(H1192&lt;&gt;"",H1192,TODAY())-G1192))</f>
        <v/>
      </c>
      <c r="K1192" s="19" t="n"/>
      <c r="L1192" s="19">
        <f>IF(J1192="","",J1192*IFERROR(INDEX(Equipamentos!$D$6:$D$405,MATCH($D1192,Equipamentos!$A$6:$A$405,0)),0))</f>
        <v/>
      </c>
      <c r="M1192" s="19" t="n"/>
      <c r="N1192" s="16" t="n"/>
      <c r="O1192" s="19" t="n"/>
      <c r="P1192" s="19">
        <f>IF($A1192="","",N(K1192)+N(L1192)+N(M1192))</f>
        <v/>
      </c>
      <c r="Q1192" s="19">
        <f>IF($A1192="","",P1192-N(O1192))</f>
        <v/>
      </c>
      <c r="R1192" s="16">
        <f>IF(OR($A1192="",F1192=""),"",IF(H1192&lt;&gt;"",IF(Q1192&gt;0,"DEVOLVIDO, A RECEBER","ENCERRADO"),IF(G1192="","EM LOCAÇÃO",IF(TODAY()&gt;G1192,"ATRASADO",IF(G1192-TODAY()&lt;=3,"DEVOLVE EM 3 DIAS","EM LOCAÇÃO")))))</f>
        <v/>
      </c>
      <c r="S1192" s="16" t="n"/>
    </row>
    <row r="1193">
      <c r="A1193" s="16" t="n"/>
      <c r="B1193" s="16" t="n"/>
      <c r="C1193" s="16" t="n"/>
      <c r="D1193" s="16" t="n"/>
      <c r="E1193" s="16">
        <f>IF($D1193="","",IFERROR(INDEX(Equipamentos!$B$6:$B$405,MATCH($D1193,Equipamentos!$A$6:$A$405,0)),"Código não cadastrado"))</f>
        <v/>
      </c>
      <c r="F1193" s="17" t="n"/>
      <c r="G1193" s="17" t="n"/>
      <c r="H1193" s="17" t="n"/>
      <c r="I1193" s="18">
        <f>IF(OR(F1193="",G1193=""),"",G1193-F1193)</f>
        <v/>
      </c>
      <c r="J1193" s="18">
        <f>IF(OR(F1193="",G1193=""),"",MAX(0,IF(H1193&lt;&gt;"",H1193,TODAY())-G1193))</f>
        <v/>
      </c>
      <c r="K1193" s="19" t="n"/>
      <c r="L1193" s="19">
        <f>IF(J1193="","",J1193*IFERROR(INDEX(Equipamentos!$D$6:$D$405,MATCH($D1193,Equipamentos!$A$6:$A$405,0)),0))</f>
        <v/>
      </c>
      <c r="M1193" s="19" t="n"/>
      <c r="N1193" s="16" t="n"/>
      <c r="O1193" s="19" t="n"/>
      <c r="P1193" s="19">
        <f>IF($A1193="","",N(K1193)+N(L1193)+N(M1193))</f>
        <v/>
      </c>
      <c r="Q1193" s="19">
        <f>IF($A1193="","",P1193-N(O1193))</f>
        <v/>
      </c>
      <c r="R1193" s="16">
        <f>IF(OR($A1193="",F1193=""),"",IF(H1193&lt;&gt;"",IF(Q1193&gt;0,"DEVOLVIDO, A RECEBER","ENCERRADO"),IF(G1193="","EM LOCAÇÃO",IF(TODAY()&gt;G1193,"ATRASADO",IF(G1193-TODAY()&lt;=3,"DEVOLVE EM 3 DIAS","EM LOCAÇÃO")))))</f>
        <v/>
      </c>
      <c r="S1193" s="16" t="n"/>
    </row>
    <row r="1194">
      <c r="A1194" s="16" t="n"/>
      <c r="B1194" s="16" t="n"/>
      <c r="C1194" s="16" t="n"/>
      <c r="D1194" s="16" t="n"/>
      <c r="E1194" s="16">
        <f>IF($D1194="","",IFERROR(INDEX(Equipamentos!$B$6:$B$405,MATCH($D1194,Equipamentos!$A$6:$A$405,0)),"Código não cadastrado"))</f>
        <v/>
      </c>
      <c r="F1194" s="17" t="n"/>
      <c r="G1194" s="17" t="n"/>
      <c r="H1194" s="17" t="n"/>
      <c r="I1194" s="18">
        <f>IF(OR(F1194="",G1194=""),"",G1194-F1194)</f>
        <v/>
      </c>
      <c r="J1194" s="18">
        <f>IF(OR(F1194="",G1194=""),"",MAX(0,IF(H1194&lt;&gt;"",H1194,TODAY())-G1194))</f>
        <v/>
      </c>
      <c r="K1194" s="19" t="n"/>
      <c r="L1194" s="19">
        <f>IF(J1194="","",J1194*IFERROR(INDEX(Equipamentos!$D$6:$D$405,MATCH($D1194,Equipamentos!$A$6:$A$405,0)),0))</f>
        <v/>
      </c>
      <c r="M1194" s="19" t="n"/>
      <c r="N1194" s="16" t="n"/>
      <c r="O1194" s="19" t="n"/>
      <c r="P1194" s="19">
        <f>IF($A1194="","",N(K1194)+N(L1194)+N(M1194))</f>
        <v/>
      </c>
      <c r="Q1194" s="19">
        <f>IF($A1194="","",P1194-N(O1194))</f>
        <v/>
      </c>
      <c r="R1194" s="16">
        <f>IF(OR($A1194="",F1194=""),"",IF(H1194&lt;&gt;"",IF(Q1194&gt;0,"DEVOLVIDO, A RECEBER","ENCERRADO"),IF(G1194="","EM LOCAÇÃO",IF(TODAY()&gt;G1194,"ATRASADO",IF(G1194-TODAY()&lt;=3,"DEVOLVE EM 3 DIAS","EM LOCAÇÃO")))))</f>
        <v/>
      </c>
      <c r="S1194" s="16" t="n"/>
    </row>
    <row r="1195">
      <c r="A1195" s="16" t="n"/>
      <c r="B1195" s="16" t="n"/>
      <c r="C1195" s="16" t="n"/>
      <c r="D1195" s="16" t="n"/>
      <c r="E1195" s="16">
        <f>IF($D1195="","",IFERROR(INDEX(Equipamentos!$B$6:$B$405,MATCH($D1195,Equipamentos!$A$6:$A$405,0)),"Código não cadastrado"))</f>
        <v/>
      </c>
      <c r="F1195" s="17" t="n"/>
      <c r="G1195" s="17" t="n"/>
      <c r="H1195" s="17" t="n"/>
      <c r="I1195" s="18">
        <f>IF(OR(F1195="",G1195=""),"",G1195-F1195)</f>
        <v/>
      </c>
      <c r="J1195" s="18">
        <f>IF(OR(F1195="",G1195=""),"",MAX(0,IF(H1195&lt;&gt;"",H1195,TODAY())-G1195))</f>
        <v/>
      </c>
      <c r="K1195" s="19" t="n"/>
      <c r="L1195" s="19">
        <f>IF(J1195="","",J1195*IFERROR(INDEX(Equipamentos!$D$6:$D$405,MATCH($D1195,Equipamentos!$A$6:$A$405,0)),0))</f>
        <v/>
      </c>
      <c r="M1195" s="19" t="n"/>
      <c r="N1195" s="16" t="n"/>
      <c r="O1195" s="19" t="n"/>
      <c r="P1195" s="19">
        <f>IF($A1195="","",N(K1195)+N(L1195)+N(M1195))</f>
        <v/>
      </c>
      <c r="Q1195" s="19">
        <f>IF($A1195="","",P1195-N(O1195))</f>
        <v/>
      </c>
      <c r="R1195" s="16">
        <f>IF(OR($A1195="",F1195=""),"",IF(H1195&lt;&gt;"",IF(Q1195&gt;0,"DEVOLVIDO, A RECEBER","ENCERRADO"),IF(G1195="","EM LOCAÇÃO",IF(TODAY()&gt;G1195,"ATRASADO",IF(G1195-TODAY()&lt;=3,"DEVOLVE EM 3 DIAS","EM LOCAÇÃO")))))</f>
        <v/>
      </c>
      <c r="S1195" s="16" t="n"/>
    </row>
    <row r="1196">
      <c r="A1196" s="16" t="n"/>
      <c r="B1196" s="16" t="n"/>
      <c r="C1196" s="16" t="n"/>
      <c r="D1196" s="16" t="n"/>
      <c r="E1196" s="16">
        <f>IF($D1196="","",IFERROR(INDEX(Equipamentos!$B$6:$B$405,MATCH($D1196,Equipamentos!$A$6:$A$405,0)),"Código não cadastrado"))</f>
        <v/>
      </c>
      <c r="F1196" s="17" t="n"/>
      <c r="G1196" s="17" t="n"/>
      <c r="H1196" s="17" t="n"/>
      <c r="I1196" s="18">
        <f>IF(OR(F1196="",G1196=""),"",G1196-F1196)</f>
        <v/>
      </c>
      <c r="J1196" s="18">
        <f>IF(OR(F1196="",G1196=""),"",MAX(0,IF(H1196&lt;&gt;"",H1196,TODAY())-G1196))</f>
        <v/>
      </c>
      <c r="K1196" s="19" t="n"/>
      <c r="L1196" s="19">
        <f>IF(J1196="","",J1196*IFERROR(INDEX(Equipamentos!$D$6:$D$405,MATCH($D1196,Equipamentos!$A$6:$A$405,0)),0))</f>
        <v/>
      </c>
      <c r="M1196" s="19" t="n"/>
      <c r="N1196" s="16" t="n"/>
      <c r="O1196" s="19" t="n"/>
      <c r="P1196" s="19">
        <f>IF($A1196="","",N(K1196)+N(L1196)+N(M1196))</f>
        <v/>
      </c>
      <c r="Q1196" s="19">
        <f>IF($A1196="","",P1196-N(O1196))</f>
        <v/>
      </c>
      <c r="R1196" s="16">
        <f>IF(OR($A1196="",F1196=""),"",IF(H1196&lt;&gt;"",IF(Q1196&gt;0,"DEVOLVIDO, A RECEBER","ENCERRADO"),IF(G1196="","EM LOCAÇÃO",IF(TODAY()&gt;G1196,"ATRASADO",IF(G1196-TODAY()&lt;=3,"DEVOLVE EM 3 DIAS","EM LOCAÇÃO")))))</f>
        <v/>
      </c>
      <c r="S1196" s="16" t="n"/>
    </row>
    <row r="1197">
      <c r="A1197" s="16" t="n"/>
      <c r="B1197" s="16" t="n"/>
      <c r="C1197" s="16" t="n"/>
      <c r="D1197" s="16" t="n"/>
      <c r="E1197" s="16">
        <f>IF($D1197="","",IFERROR(INDEX(Equipamentos!$B$6:$B$405,MATCH($D1197,Equipamentos!$A$6:$A$405,0)),"Código não cadastrado"))</f>
        <v/>
      </c>
      <c r="F1197" s="17" t="n"/>
      <c r="G1197" s="17" t="n"/>
      <c r="H1197" s="17" t="n"/>
      <c r="I1197" s="18">
        <f>IF(OR(F1197="",G1197=""),"",G1197-F1197)</f>
        <v/>
      </c>
      <c r="J1197" s="18">
        <f>IF(OR(F1197="",G1197=""),"",MAX(0,IF(H1197&lt;&gt;"",H1197,TODAY())-G1197))</f>
        <v/>
      </c>
      <c r="K1197" s="19" t="n"/>
      <c r="L1197" s="19">
        <f>IF(J1197="","",J1197*IFERROR(INDEX(Equipamentos!$D$6:$D$405,MATCH($D1197,Equipamentos!$A$6:$A$405,0)),0))</f>
        <v/>
      </c>
      <c r="M1197" s="19" t="n"/>
      <c r="N1197" s="16" t="n"/>
      <c r="O1197" s="19" t="n"/>
      <c r="P1197" s="19">
        <f>IF($A1197="","",N(K1197)+N(L1197)+N(M1197))</f>
        <v/>
      </c>
      <c r="Q1197" s="19">
        <f>IF($A1197="","",P1197-N(O1197))</f>
        <v/>
      </c>
      <c r="R1197" s="16">
        <f>IF(OR($A1197="",F1197=""),"",IF(H1197&lt;&gt;"",IF(Q1197&gt;0,"DEVOLVIDO, A RECEBER","ENCERRADO"),IF(G1197="","EM LOCAÇÃO",IF(TODAY()&gt;G1197,"ATRASADO",IF(G1197-TODAY()&lt;=3,"DEVOLVE EM 3 DIAS","EM LOCAÇÃO")))))</f>
        <v/>
      </c>
      <c r="S1197" s="16" t="n"/>
    </row>
    <row r="1198">
      <c r="A1198" s="16" t="n"/>
      <c r="B1198" s="16" t="n"/>
      <c r="C1198" s="16" t="n"/>
      <c r="D1198" s="16" t="n"/>
      <c r="E1198" s="16">
        <f>IF($D1198="","",IFERROR(INDEX(Equipamentos!$B$6:$B$405,MATCH($D1198,Equipamentos!$A$6:$A$405,0)),"Código não cadastrado"))</f>
        <v/>
      </c>
      <c r="F1198" s="17" t="n"/>
      <c r="G1198" s="17" t="n"/>
      <c r="H1198" s="17" t="n"/>
      <c r="I1198" s="18">
        <f>IF(OR(F1198="",G1198=""),"",G1198-F1198)</f>
        <v/>
      </c>
      <c r="J1198" s="18">
        <f>IF(OR(F1198="",G1198=""),"",MAX(0,IF(H1198&lt;&gt;"",H1198,TODAY())-G1198))</f>
        <v/>
      </c>
      <c r="K1198" s="19" t="n"/>
      <c r="L1198" s="19">
        <f>IF(J1198="","",J1198*IFERROR(INDEX(Equipamentos!$D$6:$D$405,MATCH($D1198,Equipamentos!$A$6:$A$405,0)),0))</f>
        <v/>
      </c>
      <c r="M1198" s="19" t="n"/>
      <c r="N1198" s="16" t="n"/>
      <c r="O1198" s="19" t="n"/>
      <c r="P1198" s="19">
        <f>IF($A1198="","",N(K1198)+N(L1198)+N(M1198))</f>
        <v/>
      </c>
      <c r="Q1198" s="19">
        <f>IF($A1198="","",P1198-N(O1198))</f>
        <v/>
      </c>
      <c r="R1198" s="16">
        <f>IF(OR($A1198="",F1198=""),"",IF(H1198&lt;&gt;"",IF(Q1198&gt;0,"DEVOLVIDO, A RECEBER","ENCERRADO"),IF(G1198="","EM LOCAÇÃO",IF(TODAY()&gt;G1198,"ATRASADO",IF(G1198-TODAY()&lt;=3,"DEVOLVE EM 3 DIAS","EM LOCAÇÃO")))))</f>
        <v/>
      </c>
      <c r="S1198" s="16" t="n"/>
    </row>
    <row r="1199">
      <c r="A1199" s="16" t="n"/>
      <c r="B1199" s="16" t="n"/>
      <c r="C1199" s="16" t="n"/>
      <c r="D1199" s="16" t="n"/>
      <c r="E1199" s="16">
        <f>IF($D1199="","",IFERROR(INDEX(Equipamentos!$B$6:$B$405,MATCH($D1199,Equipamentos!$A$6:$A$405,0)),"Código não cadastrado"))</f>
        <v/>
      </c>
      <c r="F1199" s="17" t="n"/>
      <c r="G1199" s="17" t="n"/>
      <c r="H1199" s="17" t="n"/>
      <c r="I1199" s="18">
        <f>IF(OR(F1199="",G1199=""),"",G1199-F1199)</f>
        <v/>
      </c>
      <c r="J1199" s="18">
        <f>IF(OR(F1199="",G1199=""),"",MAX(0,IF(H1199&lt;&gt;"",H1199,TODAY())-G1199))</f>
        <v/>
      </c>
      <c r="K1199" s="19" t="n"/>
      <c r="L1199" s="19">
        <f>IF(J1199="","",J1199*IFERROR(INDEX(Equipamentos!$D$6:$D$405,MATCH($D1199,Equipamentos!$A$6:$A$405,0)),0))</f>
        <v/>
      </c>
      <c r="M1199" s="19" t="n"/>
      <c r="N1199" s="16" t="n"/>
      <c r="O1199" s="19" t="n"/>
      <c r="P1199" s="19">
        <f>IF($A1199="","",N(K1199)+N(L1199)+N(M1199))</f>
        <v/>
      </c>
      <c r="Q1199" s="19">
        <f>IF($A1199="","",P1199-N(O1199))</f>
        <v/>
      </c>
      <c r="R1199" s="16">
        <f>IF(OR($A1199="",F1199=""),"",IF(H1199&lt;&gt;"",IF(Q1199&gt;0,"DEVOLVIDO, A RECEBER","ENCERRADO"),IF(G1199="","EM LOCAÇÃO",IF(TODAY()&gt;G1199,"ATRASADO",IF(G1199-TODAY()&lt;=3,"DEVOLVE EM 3 DIAS","EM LOCAÇÃO")))))</f>
        <v/>
      </c>
      <c r="S1199" s="16" t="n"/>
    </row>
    <row r="1200">
      <c r="A1200" s="16" t="n"/>
      <c r="B1200" s="16" t="n"/>
      <c r="C1200" s="16" t="n"/>
      <c r="D1200" s="16" t="n"/>
      <c r="E1200" s="16">
        <f>IF($D1200="","",IFERROR(INDEX(Equipamentos!$B$6:$B$405,MATCH($D1200,Equipamentos!$A$6:$A$405,0)),"Código não cadastrado"))</f>
        <v/>
      </c>
      <c r="F1200" s="17" t="n"/>
      <c r="G1200" s="17" t="n"/>
      <c r="H1200" s="17" t="n"/>
      <c r="I1200" s="18">
        <f>IF(OR(F1200="",G1200=""),"",G1200-F1200)</f>
        <v/>
      </c>
      <c r="J1200" s="18">
        <f>IF(OR(F1200="",G1200=""),"",MAX(0,IF(H1200&lt;&gt;"",H1200,TODAY())-G1200))</f>
        <v/>
      </c>
      <c r="K1200" s="19" t="n"/>
      <c r="L1200" s="19">
        <f>IF(J1200="","",J1200*IFERROR(INDEX(Equipamentos!$D$6:$D$405,MATCH($D1200,Equipamentos!$A$6:$A$405,0)),0))</f>
        <v/>
      </c>
      <c r="M1200" s="19" t="n"/>
      <c r="N1200" s="16" t="n"/>
      <c r="O1200" s="19" t="n"/>
      <c r="P1200" s="19">
        <f>IF($A1200="","",N(K1200)+N(L1200)+N(M1200))</f>
        <v/>
      </c>
      <c r="Q1200" s="19">
        <f>IF($A1200="","",P1200-N(O1200))</f>
        <v/>
      </c>
      <c r="R1200" s="16">
        <f>IF(OR($A1200="",F1200=""),"",IF(H1200&lt;&gt;"",IF(Q1200&gt;0,"DEVOLVIDO, A RECEBER","ENCERRADO"),IF(G1200="","EM LOCAÇÃO",IF(TODAY()&gt;G1200,"ATRASADO",IF(G1200-TODAY()&lt;=3,"DEVOLVE EM 3 DIAS","EM LOCAÇÃO")))))</f>
        <v/>
      </c>
      <c r="S1200" s="16" t="n"/>
    </row>
    <row r="1201">
      <c r="A1201" s="16" t="n"/>
      <c r="B1201" s="16" t="n"/>
      <c r="C1201" s="16" t="n"/>
      <c r="D1201" s="16" t="n"/>
      <c r="E1201" s="16">
        <f>IF($D1201="","",IFERROR(INDEX(Equipamentos!$B$6:$B$405,MATCH($D1201,Equipamentos!$A$6:$A$405,0)),"Código não cadastrado"))</f>
        <v/>
      </c>
      <c r="F1201" s="17" t="n"/>
      <c r="G1201" s="17" t="n"/>
      <c r="H1201" s="17" t="n"/>
      <c r="I1201" s="18">
        <f>IF(OR(F1201="",G1201=""),"",G1201-F1201)</f>
        <v/>
      </c>
      <c r="J1201" s="18">
        <f>IF(OR(F1201="",G1201=""),"",MAX(0,IF(H1201&lt;&gt;"",H1201,TODAY())-G1201))</f>
        <v/>
      </c>
      <c r="K1201" s="19" t="n"/>
      <c r="L1201" s="19">
        <f>IF(J1201="","",J1201*IFERROR(INDEX(Equipamentos!$D$6:$D$405,MATCH($D1201,Equipamentos!$A$6:$A$405,0)),0))</f>
        <v/>
      </c>
      <c r="M1201" s="19" t="n"/>
      <c r="N1201" s="16" t="n"/>
      <c r="O1201" s="19" t="n"/>
      <c r="P1201" s="19">
        <f>IF($A1201="","",N(K1201)+N(L1201)+N(M1201))</f>
        <v/>
      </c>
      <c r="Q1201" s="19">
        <f>IF($A1201="","",P1201-N(O1201))</f>
        <v/>
      </c>
      <c r="R1201" s="16">
        <f>IF(OR($A1201="",F1201=""),"",IF(H1201&lt;&gt;"",IF(Q1201&gt;0,"DEVOLVIDO, A RECEBER","ENCERRADO"),IF(G1201="","EM LOCAÇÃO",IF(TODAY()&gt;G1201,"ATRASADO",IF(G1201-TODAY()&lt;=3,"DEVOLVE EM 3 DIAS","EM LOCAÇÃO")))))</f>
        <v/>
      </c>
      <c r="S1201" s="16" t="n"/>
    </row>
    <row r="1202">
      <c r="A1202" s="16" t="n"/>
      <c r="B1202" s="16" t="n"/>
      <c r="C1202" s="16" t="n"/>
      <c r="D1202" s="16" t="n"/>
      <c r="E1202" s="16">
        <f>IF($D1202="","",IFERROR(INDEX(Equipamentos!$B$6:$B$405,MATCH($D1202,Equipamentos!$A$6:$A$405,0)),"Código não cadastrado"))</f>
        <v/>
      </c>
      <c r="F1202" s="17" t="n"/>
      <c r="G1202" s="17" t="n"/>
      <c r="H1202" s="17" t="n"/>
      <c r="I1202" s="18">
        <f>IF(OR(F1202="",G1202=""),"",G1202-F1202)</f>
        <v/>
      </c>
      <c r="J1202" s="18">
        <f>IF(OR(F1202="",G1202=""),"",MAX(0,IF(H1202&lt;&gt;"",H1202,TODAY())-G1202))</f>
        <v/>
      </c>
      <c r="K1202" s="19" t="n"/>
      <c r="L1202" s="19">
        <f>IF(J1202="","",J1202*IFERROR(INDEX(Equipamentos!$D$6:$D$405,MATCH($D1202,Equipamentos!$A$6:$A$405,0)),0))</f>
        <v/>
      </c>
      <c r="M1202" s="19" t="n"/>
      <c r="N1202" s="16" t="n"/>
      <c r="O1202" s="19" t="n"/>
      <c r="P1202" s="19">
        <f>IF($A1202="","",N(K1202)+N(L1202)+N(M1202))</f>
        <v/>
      </c>
      <c r="Q1202" s="19">
        <f>IF($A1202="","",P1202-N(O1202))</f>
        <v/>
      </c>
      <c r="R1202" s="16">
        <f>IF(OR($A1202="",F1202=""),"",IF(H1202&lt;&gt;"",IF(Q1202&gt;0,"DEVOLVIDO, A RECEBER","ENCERRADO"),IF(G1202="","EM LOCAÇÃO",IF(TODAY()&gt;G1202,"ATRASADO",IF(G1202-TODAY()&lt;=3,"DEVOLVE EM 3 DIAS","EM LOCAÇÃO")))))</f>
        <v/>
      </c>
      <c r="S1202" s="16" t="n"/>
    </row>
    <row r="1203">
      <c r="A1203" s="16" t="n"/>
      <c r="B1203" s="16" t="n"/>
      <c r="C1203" s="16" t="n"/>
      <c r="D1203" s="16" t="n"/>
      <c r="E1203" s="16">
        <f>IF($D1203="","",IFERROR(INDEX(Equipamentos!$B$6:$B$405,MATCH($D1203,Equipamentos!$A$6:$A$405,0)),"Código não cadastrado"))</f>
        <v/>
      </c>
      <c r="F1203" s="17" t="n"/>
      <c r="G1203" s="17" t="n"/>
      <c r="H1203" s="17" t="n"/>
      <c r="I1203" s="18">
        <f>IF(OR(F1203="",G1203=""),"",G1203-F1203)</f>
        <v/>
      </c>
      <c r="J1203" s="18">
        <f>IF(OR(F1203="",G1203=""),"",MAX(0,IF(H1203&lt;&gt;"",H1203,TODAY())-G1203))</f>
        <v/>
      </c>
      <c r="K1203" s="19" t="n"/>
      <c r="L1203" s="19">
        <f>IF(J1203="","",J1203*IFERROR(INDEX(Equipamentos!$D$6:$D$405,MATCH($D1203,Equipamentos!$A$6:$A$405,0)),0))</f>
        <v/>
      </c>
      <c r="M1203" s="19" t="n"/>
      <c r="N1203" s="16" t="n"/>
      <c r="O1203" s="19" t="n"/>
      <c r="P1203" s="19">
        <f>IF($A1203="","",N(K1203)+N(L1203)+N(M1203))</f>
        <v/>
      </c>
      <c r="Q1203" s="19">
        <f>IF($A1203="","",P1203-N(O1203))</f>
        <v/>
      </c>
      <c r="R1203" s="16">
        <f>IF(OR($A1203="",F1203=""),"",IF(H1203&lt;&gt;"",IF(Q1203&gt;0,"DEVOLVIDO, A RECEBER","ENCERRADO"),IF(G1203="","EM LOCAÇÃO",IF(TODAY()&gt;G1203,"ATRASADO",IF(G1203-TODAY()&lt;=3,"DEVOLVE EM 3 DIAS","EM LOCAÇÃO")))))</f>
        <v/>
      </c>
      <c r="S1203" s="16" t="n"/>
    </row>
    <row r="1204">
      <c r="A1204" s="16" t="n"/>
      <c r="B1204" s="16" t="n"/>
      <c r="C1204" s="16" t="n"/>
      <c r="D1204" s="16" t="n"/>
      <c r="E1204" s="16">
        <f>IF($D1204="","",IFERROR(INDEX(Equipamentos!$B$6:$B$405,MATCH($D1204,Equipamentos!$A$6:$A$405,0)),"Código não cadastrado"))</f>
        <v/>
      </c>
      <c r="F1204" s="17" t="n"/>
      <c r="G1204" s="17" t="n"/>
      <c r="H1204" s="17" t="n"/>
      <c r="I1204" s="18">
        <f>IF(OR(F1204="",G1204=""),"",G1204-F1204)</f>
        <v/>
      </c>
      <c r="J1204" s="18">
        <f>IF(OR(F1204="",G1204=""),"",MAX(0,IF(H1204&lt;&gt;"",H1204,TODAY())-G1204))</f>
        <v/>
      </c>
      <c r="K1204" s="19" t="n"/>
      <c r="L1204" s="19">
        <f>IF(J1204="","",J1204*IFERROR(INDEX(Equipamentos!$D$6:$D$405,MATCH($D1204,Equipamentos!$A$6:$A$405,0)),0))</f>
        <v/>
      </c>
      <c r="M1204" s="19" t="n"/>
      <c r="N1204" s="16" t="n"/>
      <c r="O1204" s="19" t="n"/>
      <c r="P1204" s="19">
        <f>IF($A1204="","",N(K1204)+N(L1204)+N(M1204))</f>
        <v/>
      </c>
      <c r="Q1204" s="19">
        <f>IF($A1204="","",P1204-N(O1204))</f>
        <v/>
      </c>
      <c r="R1204" s="16">
        <f>IF(OR($A1204="",F1204=""),"",IF(H1204&lt;&gt;"",IF(Q1204&gt;0,"DEVOLVIDO, A RECEBER","ENCERRADO"),IF(G1204="","EM LOCAÇÃO",IF(TODAY()&gt;G1204,"ATRASADO",IF(G1204-TODAY()&lt;=3,"DEVOLVE EM 3 DIAS","EM LOCAÇÃO")))))</f>
        <v/>
      </c>
      <c r="S1204" s="16" t="n"/>
    </row>
    <row r="1205">
      <c r="A1205" s="16" t="n"/>
      <c r="B1205" s="16" t="n"/>
      <c r="C1205" s="16" t="n"/>
      <c r="D1205" s="16" t="n"/>
      <c r="E1205" s="16">
        <f>IF($D1205="","",IFERROR(INDEX(Equipamentos!$B$6:$B$405,MATCH($D1205,Equipamentos!$A$6:$A$405,0)),"Código não cadastrado"))</f>
        <v/>
      </c>
      <c r="F1205" s="17" t="n"/>
      <c r="G1205" s="17" t="n"/>
      <c r="H1205" s="17" t="n"/>
      <c r="I1205" s="18">
        <f>IF(OR(F1205="",G1205=""),"",G1205-F1205)</f>
        <v/>
      </c>
      <c r="J1205" s="18">
        <f>IF(OR(F1205="",G1205=""),"",MAX(0,IF(H1205&lt;&gt;"",H1205,TODAY())-G1205))</f>
        <v/>
      </c>
      <c r="K1205" s="19" t="n"/>
      <c r="L1205" s="19">
        <f>IF(J1205="","",J1205*IFERROR(INDEX(Equipamentos!$D$6:$D$405,MATCH($D1205,Equipamentos!$A$6:$A$405,0)),0))</f>
        <v/>
      </c>
      <c r="M1205" s="19" t="n"/>
      <c r="N1205" s="16" t="n"/>
      <c r="O1205" s="19" t="n"/>
      <c r="P1205" s="19">
        <f>IF($A1205="","",N(K1205)+N(L1205)+N(M1205))</f>
        <v/>
      </c>
      <c r="Q1205" s="19">
        <f>IF($A1205="","",P1205-N(O1205))</f>
        <v/>
      </c>
      <c r="R1205" s="16">
        <f>IF(OR($A1205="",F1205=""),"",IF(H1205&lt;&gt;"",IF(Q1205&gt;0,"DEVOLVIDO, A RECEBER","ENCERRADO"),IF(G1205="","EM LOCAÇÃO",IF(TODAY()&gt;G1205,"ATRASADO",IF(G1205-TODAY()&lt;=3,"DEVOLVE EM 3 DIAS","EM LOCAÇÃO")))))</f>
        <v/>
      </c>
      <c r="S1205" s="16" t="n"/>
    </row>
    <row r="1206">
      <c r="A1206" s="16" t="n"/>
      <c r="B1206" s="16" t="n"/>
      <c r="C1206" s="16" t="n"/>
      <c r="D1206" s="16" t="n"/>
      <c r="E1206" s="16">
        <f>IF($D1206="","",IFERROR(INDEX(Equipamentos!$B$6:$B$405,MATCH($D1206,Equipamentos!$A$6:$A$405,0)),"Código não cadastrado"))</f>
        <v/>
      </c>
      <c r="F1206" s="17" t="n"/>
      <c r="G1206" s="17" t="n"/>
      <c r="H1206" s="17" t="n"/>
      <c r="I1206" s="18">
        <f>IF(OR(F1206="",G1206=""),"",G1206-F1206)</f>
        <v/>
      </c>
      <c r="J1206" s="18">
        <f>IF(OR(F1206="",G1206=""),"",MAX(0,IF(H1206&lt;&gt;"",H1206,TODAY())-G1206))</f>
        <v/>
      </c>
      <c r="K1206" s="19" t="n"/>
      <c r="L1206" s="19">
        <f>IF(J1206="","",J1206*IFERROR(INDEX(Equipamentos!$D$6:$D$405,MATCH($D1206,Equipamentos!$A$6:$A$405,0)),0))</f>
        <v/>
      </c>
      <c r="M1206" s="19" t="n"/>
      <c r="N1206" s="16" t="n"/>
      <c r="O1206" s="19" t="n"/>
      <c r="P1206" s="19">
        <f>IF($A1206="","",N(K1206)+N(L1206)+N(M1206))</f>
        <v/>
      </c>
      <c r="Q1206" s="19">
        <f>IF($A1206="","",P1206-N(O1206))</f>
        <v/>
      </c>
      <c r="R1206" s="16">
        <f>IF(OR($A1206="",F1206=""),"",IF(H1206&lt;&gt;"",IF(Q1206&gt;0,"DEVOLVIDO, A RECEBER","ENCERRADO"),IF(G1206="","EM LOCAÇÃO",IF(TODAY()&gt;G1206,"ATRASADO",IF(G1206-TODAY()&lt;=3,"DEVOLVE EM 3 DIAS","EM LOCAÇÃO")))))</f>
        <v/>
      </c>
      <c r="S1206" s="16" t="n"/>
    </row>
    <row r="1207">
      <c r="A1207" s="16" t="n"/>
      <c r="B1207" s="16" t="n"/>
      <c r="C1207" s="16" t="n"/>
      <c r="D1207" s="16" t="n"/>
      <c r="E1207" s="16">
        <f>IF($D1207="","",IFERROR(INDEX(Equipamentos!$B$6:$B$405,MATCH($D1207,Equipamentos!$A$6:$A$405,0)),"Código não cadastrado"))</f>
        <v/>
      </c>
      <c r="F1207" s="17" t="n"/>
      <c r="G1207" s="17" t="n"/>
      <c r="H1207" s="17" t="n"/>
      <c r="I1207" s="18">
        <f>IF(OR(F1207="",G1207=""),"",G1207-F1207)</f>
        <v/>
      </c>
      <c r="J1207" s="18">
        <f>IF(OR(F1207="",G1207=""),"",MAX(0,IF(H1207&lt;&gt;"",H1207,TODAY())-G1207))</f>
        <v/>
      </c>
      <c r="K1207" s="19" t="n"/>
      <c r="L1207" s="19">
        <f>IF(J1207="","",J1207*IFERROR(INDEX(Equipamentos!$D$6:$D$405,MATCH($D1207,Equipamentos!$A$6:$A$405,0)),0))</f>
        <v/>
      </c>
      <c r="M1207" s="19" t="n"/>
      <c r="N1207" s="16" t="n"/>
      <c r="O1207" s="19" t="n"/>
      <c r="P1207" s="19">
        <f>IF($A1207="","",N(K1207)+N(L1207)+N(M1207))</f>
        <v/>
      </c>
      <c r="Q1207" s="19">
        <f>IF($A1207="","",P1207-N(O1207))</f>
        <v/>
      </c>
      <c r="R1207" s="16">
        <f>IF(OR($A1207="",F1207=""),"",IF(H1207&lt;&gt;"",IF(Q1207&gt;0,"DEVOLVIDO, A RECEBER","ENCERRADO"),IF(G1207="","EM LOCAÇÃO",IF(TODAY()&gt;G1207,"ATRASADO",IF(G1207-TODAY()&lt;=3,"DEVOLVE EM 3 DIAS","EM LOCAÇÃO")))))</f>
        <v/>
      </c>
      <c r="S1207" s="16" t="n"/>
    </row>
    <row r="1208">
      <c r="A1208" s="16" t="n"/>
      <c r="B1208" s="16" t="n"/>
      <c r="C1208" s="16" t="n"/>
      <c r="D1208" s="16" t="n"/>
      <c r="E1208" s="16">
        <f>IF($D1208="","",IFERROR(INDEX(Equipamentos!$B$6:$B$405,MATCH($D1208,Equipamentos!$A$6:$A$405,0)),"Código não cadastrado"))</f>
        <v/>
      </c>
      <c r="F1208" s="17" t="n"/>
      <c r="G1208" s="17" t="n"/>
      <c r="H1208" s="17" t="n"/>
      <c r="I1208" s="18">
        <f>IF(OR(F1208="",G1208=""),"",G1208-F1208)</f>
        <v/>
      </c>
      <c r="J1208" s="18">
        <f>IF(OR(F1208="",G1208=""),"",MAX(0,IF(H1208&lt;&gt;"",H1208,TODAY())-G1208))</f>
        <v/>
      </c>
      <c r="K1208" s="19" t="n"/>
      <c r="L1208" s="19">
        <f>IF(J1208="","",J1208*IFERROR(INDEX(Equipamentos!$D$6:$D$405,MATCH($D1208,Equipamentos!$A$6:$A$405,0)),0))</f>
        <v/>
      </c>
      <c r="M1208" s="19" t="n"/>
      <c r="N1208" s="16" t="n"/>
      <c r="O1208" s="19" t="n"/>
      <c r="P1208" s="19">
        <f>IF($A1208="","",N(K1208)+N(L1208)+N(M1208))</f>
        <v/>
      </c>
      <c r="Q1208" s="19">
        <f>IF($A1208="","",P1208-N(O1208))</f>
        <v/>
      </c>
      <c r="R1208" s="16">
        <f>IF(OR($A1208="",F1208=""),"",IF(H1208&lt;&gt;"",IF(Q1208&gt;0,"DEVOLVIDO, A RECEBER","ENCERRADO"),IF(G1208="","EM LOCAÇÃO",IF(TODAY()&gt;G1208,"ATRASADO",IF(G1208-TODAY()&lt;=3,"DEVOLVE EM 3 DIAS","EM LOCAÇÃO")))))</f>
        <v/>
      </c>
      <c r="S1208" s="16" t="n"/>
    </row>
    <row r="1209">
      <c r="A1209" s="16" t="n"/>
      <c r="B1209" s="16" t="n"/>
      <c r="C1209" s="16" t="n"/>
      <c r="D1209" s="16" t="n"/>
      <c r="E1209" s="16">
        <f>IF($D1209="","",IFERROR(INDEX(Equipamentos!$B$6:$B$405,MATCH($D1209,Equipamentos!$A$6:$A$405,0)),"Código não cadastrado"))</f>
        <v/>
      </c>
      <c r="F1209" s="17" t="n"/>
      <c r="G1209" s="17" t="n"/>
      <c r="H1209" s="17" t="n"/>
      <c r="I1209" s="18">
        <f>IF(OR(F1209="",G1209=""),"",G1209-F1209)</f>
        <v/>
      </c>
      <c r="J1209" s="18">
        <f>IF(OR(F1209="",G1209=""),"",MAX(0,IF(H1209&lt;&gt;"",H1209,TODAY())-G1209))</f>
        <v/>
      </c>
      <c r="K1209" s="19" t="n"/>
      <c r="L1209" s="19">
        <f>IF(J1209="","",J1209*IFERROR(INDEX(Equipamentos!$D$6:$D$405,MATCH($D1209,Equipamentos!$A$6:$A$405,0)),0))</f>
        <v/>
      </c>
      <c r="M1209" s="19" t="n"/>
      <c r="N1209" s="16" t="n"/>
      <c r="O1209" s="19" t="n"/>
      <c r="P1209" s="19">
        <f>IF($A1209="","",N(K1209)+N(L1209)+N(M1209))</f>
        <v/>
      </c>
      <c r="Q1209" s="19">
        <f>IF($A1209="","",P1209-N(O1209))</f>
        <v/>
      </c>
      <c r="R1209" s="16">
        <f>IF(OR($A1209="",F1209=""),"",IF(H1209&lt;&gt;"",IF(Q1209&gt;0,"DEVOLVIDO, A RECEBER","ENCERRADO"),IF(G1209="","EM LOCAÇÃO",IF(TODAY()&gt;G1209,"ATRASADO",IF(G1209-TODAY()&lt;=3,"DEVOLVE EM 3 DIAS","EM LOCAÇÃO")))))</f>
        <v/>
      </c>
      <c r="S1209" s="16" t="n"/>
    </row>
    <row r="1210">
      <c r="A1210" s="16" t="n"/>
      <c r="B1210" s="16" t="n"/>
      <c r="C1210" s="16" t="n"/>
      <c r="D1210" s="16" t="n"/>
      <c r="E1210" s="16">
        <f>IF($D1210="","",IFERROR(INDEX(Equipamentos!$B$6:$B$405,MATCH($D1210,Equipamentos!$A$6:$A$405,0)),"Código não cadastrado"))</f>
        <v/>
      </c>
      <c r="F1210" s="17" t="n"/>
      <c r="G1210" s="17" t="n"/>
      <c r="H1210" s="17" t="n"/>
      <c r="I1210" s="18">
        <f>IF(OR(F1210="",G1210=""),"",G1210-F1210)</f>
        <v/>
      </c>
      <c r="J1210" s="18">
        <f>IF(OR(F1210="",G1210=""),"",MAX(0,IF(H1210&lt;&gt;"",H1210,TODAY())-G1210))</f>
        <v/>
      </c>
      <c r="K1210" s="19" t="n"/>
      <c r="L1210" s="19">
        <f>IF(J1210="","",J1210*IFERROR(INDEX(Equipamentos!$D$6:$D$405,MATCH($D1210,Equipamentos!$A$6:$A$405,0)),0))</f>
        <v/>
      </c>
      <c r="M1210" s="19" t="n"/>
      <c r="N1210" s="16" t="n"/>
      <c r="O1210" s="19" t="n"/>
      <c r="P1210" s="19">
        <f>IF($A1210="","",N(K1210)+N(L1210)+N(M1210))</f>
        <v/>
      </c>
      <c r="Q1210" s="19">
        <f>IF($A1210="","",P1210-N(O1210))</f>
        <v/>
      </c>
      <c r="R1210" s="16">
        <f>IF(OR($A1210="",F1210=""),"",IF(H1210&lt;&gt;"",IF(Q1210&gt;0,"DEVOLVIDO, A RECEBER","ENCERRADO"),IF(G1210="","EM LOCAÇÃO",IF(TODAY()&gt;G1210,"ATRASADO",IF(G1210-TODAY()&lt;=3,"DEVOLVE EM 3 DIAS","EM LOCAÇÃO")))))</f>
        <v/>
      </c>
      <c r="S1210" s="16" t="n"/>
    </row>
    <row r="1211">
      <c r="A1211" s="16" t="n"/>
      <c r="B1211" s="16" t="n"/>
      <c r="C1211" s="16" t="n"/>
      <c r="D1211" s="16" t="n"/>
      <c r="E1211" s="16">
        <f>IF($D1211="","",IFERROR(INDEX(Equipamentos!$B$6:$B$405,MATCH($D1211,Equipamentos!$A$6:$A$405,0)),"Código não cadastrado"))</f>
        <v/>
      </c>
      <c r="F1211" s="17" t="n"/>
      <c r="G1211" s="17" t="n"/>
      <c r="H1211" s="17" t="n"/>
      <c r="I1211" s="18">
        <f>IF(OR(F1211="",G1211=""),"",G1211-F1211)</f>
        <v/>
      </c>
      <c r="J1211" s="18">
        <f>IF(OR(F1211="",G1211=""),"",MAX(0,IF(H1211&lt;&gt;"",H1211,TODAY())-G1211))</f>
        <v/>
      </c>
      <c r="K1211" s="19" t="n"/>
      <c r="L1211" s="19">
        <f>IF(J1211="","",J1211*IFERROR(INDEX(Equipamentos!$D$6:$D$405,MATCH($D1211,Equipamentos!$A$6:$A$405,0)),0))</f>
        <v/>
      </c>
      <c r="M1211" s="19" t="n"/>
      <c r="N1211" s="16" t="n"/>
      <c r="O1211" s="19" t="n"/>
      <c r="P1211" s="19">
        <f>IF($A1211="","",N(K1211)+N(L1211)+N(M1211))</f>
        <v/>
      </c>
      <c r="Q1211" s="19">
        <f>IF($A1211="","",P1211-N(O1211))</f>
        <v/>
      </c>
      <c r="R1211" s="16">
        <f>IF(OR($A1211="",F1211=""),"",IF(H1211&lt;&gt;"",IF(Q1211&gt;0,"DEVOLVIDO, A RECEBER","ENCERRADO"),IF(G1211="","EM LOCAÇÃO",IF(TODAY()&gt;G1211,"ATRASADO",IF(G1211-TODAY()&lt;=3,"DEVOLVE EM 3 DIAS","EM LOCAÇÃO")))))</f>
        <v/>
      </c>
      <c r="S1211" s="16" t="n"/>
    </row>
    <row r="1212">
      <c r="A1212" s="16" t="n"/>
      <c r="B1212" s="16" t="n"/>
      <c r="C1212" s="16" t="n"/>
      <c r="D1212" s="16" t="n"/>
      <c r="E1212" s="16">
        <f>IF($D1212="","",IFERROR(INDEX(Equipamentos!$B$6:$B$405,MATCH($D1212,Equipamentos!$A$6:$A$405,0)),"Código não cadastrado"))</f>
        <v/>
      </c>
      <c r="F1212" s="17" t="n"/>
      <c r="G1212" s="17" t="n"/>
      <c r="H1212" s="17" t="n"/>
      <c r="I1212" s="18">
        <f>IF(OR(F1212="",G1212=""),"",G1212-F1212)</f>
        <v/>
      </c>
      <c r="J1212" s="18">
        <f>IF(OR(F1212="",G1212=""),"",MAX(0,IF(H1212&lt;&gt;"",H1212,TODAY())-G1212))</f>
        <v/>
      </c>
      <c r="K1212" s="19" t="n"/>
      <c r="L1212" s="19">
        <f>IF(J1212="","",J1212*IFERROR(INDEX(Equipamentos!$D$6:$D$405,MATCH($D1212,Equipamentos!$A$6:$A$405,0)),0))</f>
        <v/>
      </c>
      <c r="M1212" s="19" t="n"/>
      <c r="N1212" s="16" t="n"/>
      <c r="O1212" s="19" t="n"/>
      <c r="P1212" s="19">
        <f>IF($A1212="","",N(K1212)+N(L1212)+N(M1212))</f>
        <v/>
      </c>
      <c r="Q1212" s="19">
        <f>IF($A1212="","",P1212-N(O1212))</f>
        <v/>
      </c>
      <c r="R1212" s="16">
        <f>IF(OR($A1212="",F1212=""),"",IF(H1212&lt;&gt;"",IF(Q1212&gt;0,"DEVOLVIDO, A RECEBER","ENCERRADO"),IF(G1212="","EM LOCAÇÃO",IF(TODAY()&gt;G1212,"ATRASADO",IF(G1212-TODAY()&lt;=3,"DEVOLVE EM 3 DIAS","EM LOCAÇÃO")))))</f>
        <v/>
      </c>
      <c r="S1212" s="16" t="n"/>
    </row>
    <row r="1213">
      <c r="A1213" s="16" t="n"/>
      <c r="B1213" s="16" t="n"/>
      <c r="C1213" s="16" t="n"/>
      <c r="D1213" s="16" t="n"/>
      <c r="E1213" s="16">
        <f>IF($D1213="","",IFERROR(INDEX(Equipamentos!$B$6:$B$405,MATCH($D1213,Equipamentos!$A$6:$A$405,0)),"Código não cadastrado"))</f>
        <v/>
      </c>
      <c r="F1213" s="17" t="n"/>
      <c r="G1213" s="17" t="n"/>
      <c r="H1213" s="17" t="n"/>
      <c r="I1213" s="18">
        <f>IF(OR(F1213="",G1213=""),"",G1213-F1213)</f>
        <v/>
      </c>
      <c r="J1213" s="18">
        <f>IF(OR(F1213="",G1213=""),"",MAX(0,IF(H1213&lt;&gt;"",H1213,TODAY())-G1213))</f>
        <v/>
      </c>
      <c r="K1213" s="19" t="n"/>
      <c r="L1213" s="19">
        <f>IF(J1213="","",J1213*IFERROR(INDEX(Equipamentos!$D$6:$D$405,MATCH($D1213,Equipamentos!$A$6:$A$405,0)),0))</f>
        <v/>
      </c>
      <c r="M1213" s="19" t="n"/>
      <c r="N1213" s="16" t="n"/>
      <c r="O1213" s="19" t="n"/>
      <c r="P1213" s="19">
        <f>IF($A1213="","",N(K1213)+N(L1213)+N(M1213))</f>
        <v/>
      </c>
      <c r="Q1213" s="19">
        <f>IF($A1213="","",P1213-N(O1213))</f>
        <v/>
      </c>
      <c r="R1213" s="16">
        <f>IF(OR($A1213="",F1213=""),"",IF(H1213&lt;&gt;"",IF(Q1213&gt;0,"DEVOLVIDO, A RECEBER","ENCERRADO"),IF(G1213="","EM LOCAÇÃO",IF(TODAY()&gt;G1213,"ATRASADO",IF(G1213-TODAY()&lt;=3,"DEVOLVE EM 3 DIAS","EM LOCAÇÃO")))))</f>
        <v/>
      </c>
      <c r="S1213" s="16" t="n"/>
    </row>
    <row r="1214">
      <c r="A1214" s="16" t="n"/>
      <c r="B1214" s="16" t="n"/>
      <c r="C1214" s="16" t="n"/>
      <c r="D1214" s="16" t="n"/>
      <c r="E1214" s="16">
        <f>IF($D1214="","",IFERROR(INDEX(Equipamentos!$B$6:$B$405,MATCH($D1214,Equipamentos!$A$6:$A$405,0)),"Código não cadastrado"))</f>
        <v/>
      </c>
      <c r="F1214" s="17" t="n"/>
      <c r="G1214" s="17" t="n"/>
      <c r="H1214" s="17" t="n"/>
      <c r="I1214" s="18">
        <f>IF(OR(F1214="",G1214=""),"",G1214-F1214)</f>
        <v/>
      </c>
      <c r="J1214" s="18">
        <f>IF(OR(F1214="",G1214=""),"",MAX(0,IF(H1214&lt;&gt;"",H1214,TODAY())-G1214))</f>
        <v/>
      </c>
      <c r="K1214" s="19" t="n"/>
      <c r="L1214" s="19">
        <f>IF(J1214="","",J1214*IFERROR(INDEX(Equipamentos!$D$6:$D$405,MATCH($D1214,Equipamentos!$A$6:$A$405,0)),0))</f>
        <v/>
      </c>
      <c r="M1214" s="19" t="n"/>
      <c r="N1214" s="16" t="n"/>
      <c r="O1214" s="19" t="n"/>
      <c r="P1214" s="19">
        <f>IF($A1214="","",N(K1214)+N(L1214)+N(M1214))</f>
        <v/>
      </c>
      <c r="Q1214" s="19">
        <f>IF($A1214="","",P1214-N(O1214))</f>
        <v/>
      </c>
      <c r="R1214" s="16">
        <f>IF(OR($A1214="",F1214=""),"",IF(H1214&lt;&gt;"",IF(Q1214&gt;0,"DEVOLVIDO, A RECEBER","ENCERRADO"),IF(G1214="","EM LOCAÇÃO",IF(TODAY()&gt;G1214,"ATRASADO",IF(G1214-TODAY()&lt;=3,"DEVOLVE EM 3 DIAS","EM LOCAÇÃO")))))</f>
        <v/>
      </c>
      <c r="S1214" s="16" t="n"/>
    </row>
    <row r="1215">
      <c r="A1215" s="16" t="n"/>
      <c r="B1215" s="16" t="n"/>
      <c r="C1215" s="16" t="n"/>
      <c r="D1215" s="16" t="n"/>
      <c r="E1215" s="16">
        <f>IF($D1215="","",IFERROR(INDEX(Equipamentos!$B$6:$B$405,MATCH($D1215,Equipamentos!$A$6:$A$405,0)),"Código não cadastrado"))</f>
        <v/>
      </c>
      <c r="F1215" s="17" t="n"/>
      <c r="G1215" s="17" t="n"/>
      <c r="H1215" s="17" t="n"/>
      <c r="I1215" s="18">
        <f>IF(OR(F1215="",G1215=""),"",G1215-F1215)</f>
        <v/>
      </c>
      <c r="J1215" s="18">
        <f>IF(OR(F1215="",G1215=""),"",MAX(0,IF(H1215&lt;&gt;"",H1215,TODAY())-G1215))</f>
        <v/>
      </c>
      <c r="K1215" s="19" t="n"/>
      <c r="L1215" s="19">
        <f>IF(J1215="","",J1215*IFERROR(INDEX(Equipamentos!$D$6:$D$405,MATCH($D1215,Equipamentos!$A$6:$A$405,0)),0))</f>
        <v/>
      </c>
      <c r="M1215" s="19" t="n"/>
      <c r="N1215" s="16" t="n"/>
      <c r="O1215" s="19" t="n"/>
      <c r="P1215" s="19">
        <f>IF($A1215="","",N(K1215)+N(L1215)+N(M1215))</f>
        <v/>
      </c>
      <c r="Q1215" s="19">
        <f>IF($A1215="","",P1215-N(O1215))</f>
        <v/>
      </c>
      <c r="R1215" s="16">
        <f>IF(OR($A1215="",F1215=""),"",IF(H1215&lt;&gt;"",IF(Q1215&gt;0,"DEVOLVIDO, A RECEBER","ENCERRADO"),IF(G1215="","EM LOCAÇÃO",IF(TODAY()&gt;G1215,"ATRASADO",IF(G1215-TODAY()&lt;=3,"DEVOLVE EM 3 DIAS","EM LOCAÇÃO")))))</f>
        <v/>
      </c>
      <c r="S1215" s="16" t="n"/>
    </row>
    <row r="1216">
      <c r="A1216" s="16" t="n"/>
      <c r="B1216" s="16" t="n"/>
      <c r="C1216" s="16" t="n"/>
      <c r="D1216" s="16" t="n"/>
      <c r="E1216" s="16">
        <f>IF($D1216="","",IFERROR(INDEX(Equipamentos!$B$6:$B$405,MATCH($D1216,Equipamentos!$A$6:$A$405,0)),"Código não cadastrado"))</f>
        <v/>
      </c>
      <c r="F1216" s="17" t="n"/>
      <c r="G1216" s="17" t="n"/>
      <c r="H1216" s="17" t="n"/>
      <c r="I1216" s="18">
        <f>IF(OR(F1216="",G1216=""),"",G1216-F1216)</f>
        <v/>
      </c>
      <c r="J1216" s="18">
        <f>IF(OR(F1216="",G1216=""),"",MAX(0,IF(H1216&lt;&gt;"",H1216,TODAY())-G1216))</f>
        <v/>
      </c>
      <c r="K1216" s="19" t="n"/>
      <c r="L1216" s="19">
        <f>IF(J1216="","",J1216*IFERROR(INDEX(Equipamentos!$D$6:$D$405,MATCH($D1216,Equipamentos!$A$6:$A$405,0)),0))</f>
        <v/>
      </c>
      <c r="M1216" s="19" t="n"/>
      <c r="N1216" s="16" t="n"/>
      <c r="O1216" s="19" t="n"/>
      <c r="P1216" s="19">
        <f>IF($A1216="","",N(K1216)+N(L1216)+N(M1216))</f>
        <v/>
      </c>
      <c r="Q1216" s="19">
        <f>IF($A1216="","",P1216-N(O1216))</f>
        <v/>
      </c>
      <c r="R1216" s="16">
        <f>IF(OR($A1216="",F1216=""),"",IF(H1216&lt;&gt;"",IF(Q1216&gt;0,"DEVOLVIDO, A RECEBER","ENCERRADO"),IF(G1216="","EM LOCAÇÃO",IF(TODAY()&gt;G1216,"ATRASADO",IF(G1216-TODAY()&lt;=3,"DEVOLVE EM 3 DIAS","EM LOCAÇÃO")))))</f>
        <v/>
      </c>
      <c r="S1216" s="16" t="n"/>
    </row>
    <row r="1217">
      <c r="A1217" s="16" t="n"/>
      <c r="B1217" s="16" t="n"/>
      <c r="C1217" s="16" t="n"/>
      <c r="D1217" s="16" t="n"/>
      <c r="E1217" s="16">
        <f>IF($D1217="","",IFERROR(INDEX(Equipamentos!$B$6:$B$405,MATCH($D1217,Equipamentos!$A$6:$A$405,0)),"Código não cadastrado"))</f>
        <v/>
      </c>
      <c r="F1217" s="17" t="n"/>
      <c r="G1217" s="17" t="n"/>
      <c r="H1217" s="17" t="n"/>
      <c r="I1217" s="18">
        <f>IF(OR(F1217="",G1217=""),"",G1217-F1217)</f>
        <v/>
      </c>
      <c r="J1217" s="18">
        <f>IF(OR(F1217="",G1217=""),"",MAX(0,IF(H1217&lt;&gt;"",H1217,TODAY())-G1217))</f>
        <v/>
      </c>
      <c r="K1217" s="19" t="n"/>
      <c r="L1217" s="19">
        <f>IF(J1217="","",J1217*IFERROR(INDEX(Equipamentos!$D$6:$D$405,MATCH($D1217,Equipamentos!$A$6:$A$405,0)),0))</f>
        <v/>
      </c>
      <c r="M1217" s="19" t="n"/>
      <c r="N1217" s="16" t="n"/>
      <c r="O1217" s="19" t="n"/>
      <c r="P1217" s="19">
        <f>IF($A1217="","",N(K1217)+N(L1217)+N(M1217))</f>
        <v/>
      </c>
      <c r="Q1217" s="19">
        <f>IF($A1217="","",P1217-N(O1217))</f>
        <v/>
      </c>
      <c r="R1217" s="16">
        <f>IF(OR($A1217="",F1217=""),"",IF(H1217&lt;&gt;"",IF(Q1217&gt;0,"DEVOLVIDO, A RECEBER","ENCERRADO"),IF(G1217="","EM LOCAÇÃO",IF(TODAY()&gt;G1217,"ATRASADO",IF(G1217-TODAY()&lt;=3,"DEVOLVE EM 3 DIAS","EM LOCAÇÃO")))))</f>
        <v/>
      </c>
      <c r="S1217" s="16" t="n"/>
    </row>
    <row r="1218">
      <c r="A1218" s="16" t="n"/>
      <c r="B1218" s="16" t="n"/>
      <c r="C1218" s="16" t="n"/>
      <c r="D1218" s="16" t="n"/>
      <c r="E1218" s="16">
        <f>IF($D1218="","",IFERROR(INDEX(Equipamentos!$B$6:$B$405,MATCH($D1218,Equipamentos!$A$6:$A$405,0)),"Código não cadastrado"))</f>
        <v/>
      </c>
      <c r="F1218" s="17" t="n"/>
      <c r="G1218" s="17" t="n"/>
      <c r="H1218" s="17" t="n"/>
      <c r="I1218" s="18">
        <f>IF(OR(F1218="",G1218=""),"",G1218-F1218)</f>
        <v/>
      </c>
      <c r="J1218" s="18">
        <f>IF(OR(F1218="",G1218=""),"",MAX(0,IF(H1218&lt;&gt;"",H1218,TODAY())-G1218))</f>
        <v/>
      </c>
      <c r="K1218" s="19" t="n"/>
      <c r="L1218" s="19">
        <f>IF(J1218="","",J1218*IFERROR(INDEX(Equipamentos!$D$6:$D$405,MATCH($D1218,Equipamentos!$A$6:$A$405,0)),0))</f>
        <v/>
      </c>
      <c r="M1218" s="19" t="n"/>
      <c r="N1218" s="16" t="n"/>
      <c r="O1218" s="19" t="n"/>
      <c r="P1218" s="19">
        <f>IF($A1218="","",N(K1218)+N(L1218)+N(M1218))</f>
        <v/>
      </c>
      <c r="Q1218" s="19">
        <f>IF($A1218="","",P1218-N(O1218))</f>
        <v/>
      </c>
      <c r="R1218" s="16">
        <f>IF(OR($A1218="",F1218=""),"",IF(H1218&lt;&gt;"",IF(Q1218&gt;0,"DEVOLVIDO, A RECEBER","ENCERRADO"),IF(G1218="","EM LOCAÇÃO",IF(TODAY()&gt;G1218,"ATRASADO",IF(G1218-TODAY()&lt;=3,"DEVOLVE EM 3 DIAS","EM LOCAÇÃO")))))</f>
        <v/>
      </c>
      <c r="S1218" s="16" t="n"/>
    </row>
    <row r="1219">
      <c r="A1219" s="16" t="n"/>
      <c r="B1219" s="16" t="n"/>
      <c r="C1219" s="16" t="n"/>
      <c r="D1219" s="16" t="n"/>
      <c r="E1219" s="16">
        <f>IF($D1219="","",IFERROR(INDEX(Equipamentos!$B$6:$B$405,MATCH($D1219,Equipamentos!$A$6:$A$405,0)),"Código não cadastrado"))</f>
        <v/>
      </c>
      <c r="F1219" s="17" t="n"/>
      <c r="G1219" s="17" t="n"/>
      <c r="H1219" s="17" t="n"/>
      <c r="I1219" s="18">
        <f>IF(OR(F1219="",G1219=""),"",G1219-F1219)</f>
        <v/>
      </c>
      <c r="J1219" s="18">
        <f>IF(OR(F1219="",G1219=""),"",MAX(0,IF(H1219&lt;&gt;"",H1219,TODAY())-G1219))</f>
        <v/>
      </c>
      <c r="K1219" s="19" t="n"/>
      <c r="L1219" s="19">
        <f>IF(J1219="","",J1219*IFERROR(INDEX(Equipamentos!$D$6:$D$405,MATCH($D1219,Equipamentos!$A$6:$A$405,0)),0))</f>
        <v/>
      </c>
      <c r="M1219" s="19" t="n"/>
      <c r="N1219" s="16" t="n"/>
      <c r="O1219" s="19" t="n"/>
      <c r="P1219" s="19">
        <f>IF($A1219="","",N(K1219)+N(L1219)+N(M1219))</f>
        <v/>
      </c>
      <c r="Q1219" s="19">
        <f>IF($A1219="","",P1219-N(O1219))</f>
        <v/>
      </c>
      <c r="R1219" s="16">
        <f>IF(OR($A1219="",F1219=""),"",IF(H1219&lt;&gt;"",IF(Q1219&gt;0,"DEVOLVIDO, A RECEBER","ENCERRADO"),IF(G1219="","EM LOCAÇÃO",IF(TODAY()&gt;G1219,"ATRASADO",IF(G1219-TODAY()&lt;=3,"DEVOLVE EM 3 DIAS","EM LOCAÇÃO")))))</f>
        <v/>
      </c>
      <c r="S1219" s="16" t="n"/>
    </row>
    <row r="1220">
      <c r="A1220" s="16" t="n"/>
      <c r="B1220" s="16" t="n"/>
      <c r="C1220" s="16" t="n"/>
      <c r="D1220" s="16" t="n"/>
      <c r="E1220" s="16">
        <f>IF($D1220="","",IFERROR(INDEX(Equipamentos!$B$6:$B$405,MATCH($D1220,Equipamentos!$A$6:$A$405,0)),"Código não cadastrado"))</f>
        <v/>
      </c>
      <c r="F1220" s="17" t="n"/>
      <c r="G1220" s="17" t="n"/>
      <c r="H1220" s="17" t="n"/>
      <c r="I1220" s="18">
        <f>IF(OR(F1220="",G1220=""),"",G1220-F1220)</f>
        <v/>
      </c>
      <c r="J1220" s="18">
        <f>IF(OR(F1220="",G1220=""),"",MAX(0,IF(H1220&lt;&gt;"",H1220,TODAY())-G1220))</f>
        <v/>
      </c>
      <c r="K1220" s="19" t="n"/>
      <c r="L1220" s="19">
        <f>IF(J1220="","",J1220*IFERROR(INDEX(Equipamentos!$D$6:$D$405,MATCH($D1220,Equipamentos!$A$6:$A$405,0)),0))</f>
        <v/>
      </c>
      <c r="M1220" s="19" t="n"/>
      <c r="N1220" s="16" t="n"/>
      <c r="O1220" s="19" t="n"/>
      <c r="P1220" s="19">
        <f>IF($A1220="","",N(K1220)+N(L1220)+N(M1220))</f>
        <v/>
      </c>
      <c r="Q1220" s="19">
        <f>IF($A1220="","",P1220-N(O1220))</f>
        <v/>
      </c>
      <c r="R1220" s="16">
        <f>IF(OR($A1220="",F1220=""),"",IF(H1220&lt;&gt;"",IF(Q1220&gt;0,"DEVOLVIDO, A RECEBER","ENCERRADO"),IF(G1220="","EM LOCAÇÃO",IF(TODAY()&gt;G1220,"ATRASADO",IF(G1220-TODAY()&lt;=3,"DEVOLVE EM 3 DIAS","EM LOCAÇÃO")))))</f>
        <v/>
      </c>
      <c r="S1220" s="16" t="n"/>
    </row>
    <row r="1221">
      <c r="A1221" s="16" t="n"/>
      <c r="B1221" s="16" t="n"/>
      <c r="C1221" s="16" t="n"/>
      <c r="D1221" s="16" t="n"/>
      <c r="E1221" s="16">
        <f>IF($D1221="","",IFERROR(INDEX(Equipamentos!$B$6:$B$405,MATCH($D1221,Equipamentos!$A$6:$A$405,0)),"Código não cadastrado"))</f>
        <v/>
      </c>
      <c r="F1221" s="17" t="n"/>
      <c r="G1221" s="17" t="n"/>
      <c r="H1221" s="17" t="n"/>
      <c r="I1221" s="18">
        <f>IF(OR(F1221="",G1221=""),"",G1221-F1221)</f>
        <v/>
      </c>
      <c r="J1221" s="18">
        <f>IF(OR(F1221="",G1221=""),"",MAX(0,IF(H1221&lt;&gt;"",H1221,TODAY())-G1221))</f>
        <v/>
      </c>
      <c r="K1221" s="19" t="n"/>
      <c r="L1221" s="19">
        <f>IF(J1221="","",J1221*IFERROR(INDEX(Equipamentos!$D$6:$D$405,MATCH($D1221,Equipamentos!$A$6:$A$405,0)),0))</f>
        <v/>
      </c>
      <c r="M1221" s="19" t="n"/>
      <c r="N1221" s="16" t="n"/>
      <c r="O1221" s="19" t="n"/>
      <c r="P1221" s="19">
        <f>IF($A1221="","",N(K1221)+N(L1221)+N(M1221))</f>
        <v/>
      </c>
      <c r="Q1221" s="19">
        <f>IF($A1221="","",P1221-N(O1221))</f>
        <v/>
      </c>
      <c r="R1221" s="16">
        <f>IF(OR($A1221="",F1221=""),"",IF(H1221&lt;&gt;"",IF(Q1221&gt;0,"DEVOLVIDO, A RECEBER","ENCERRADO"),IF(G1221="","EM LOCAÇÃO",IF(TODAY()&gt;G1221,"ATRASADO",IF(G1221-TODAY()&lt;=3,"DEVOLVE EM 3 DIAS","EM LOCAÇÃO")))))</f>
        <v/>
      </c>
      <c r="S1221" s="16" t="n"/>
    </row>
    <row r="1222">
      <c r="A1222" s="16" t="n"/>
      <c r="B1222" s="16" t="n"/>
      <c r="C1222" s="16" t="n"/>
      <c r="D1222" s="16" t="n"/>
      <c r="E1222" s="16">
        <f>IF($D1222="","",IFERROR(INDEX(Equipamentos!$B$6:$B$405,MATCH($D1222,Equipamentos!$A$6:$A$405,0)),"Código não cadastrado"))</f>
        <v/>
      </c>
      <c r="F1222" s="17" t="n"/>
      <c r="G1222" s="17" t="n"/>
      <c r="H1222" s="17" t="n"/>
      <c r="I1222" s="18">
        <f>IF(OR(F1222="",G1222=""),"",G1222-F1222)</f>
        <v/>
      </c>
      <c r="J1222" s="18">
        <f>IF(OR(F1222="",G1222=""),"",MAX(0,IF(H1222&lt;&gt;"",H1222,TODAY())-G1222))</f>
        <v/>
      </c>
      <c r="K1222" s="19" t="n"/>
      <c r="L1222" s="19">
        <f>IF(J1222="","",J1222*IFERROR(INDEX(Equipamentos!$D$6:$D$405,MATCH($D1222,Equipamentos!$A$6:$A$405,0)),0))</f>
        <v/>
      </c>
      <c r="M1222" s="19" t="n"/>
      <c r="N1222" s="16" t="n"/>
      <c r="O1222" s="19" t="n"/>
      <c r="P1222" s="19">
        <f>IF($A1222="","",N(K1222)+N(L1222)+N(M1222))</f>
        <v/>
      </c>
      <c r="Q1222" s="19">
        <f>IF($A1222="","",P1222-N(O1222))</f>
        <v/>
      </c>
      <c r="R1222" s="16">
        <f>IF(OR($A1222="",F1222=""),"",IF(H1222&lt;&gt;"",IF(Q1222&gt;0,"DEVOLVIDO, A RECEBER","ENCERRADO"),IF(G1222="","EM LOCAÇÃO",IF(TODAY()&gt;G1222,"ATRASADO",IF(G1222-TODAY()&lt;=3,"DEVOLVE EM 3 DIAS","EM LOCAÇÃO")))))</f>
        <v/>
      </c>
      <c r="S1222" s="16" t="n"/>
    </row>
    <row r="1223">
      <c r="A1223" s="16" t="n"/>
      <c r="B1223" s="16" t="n"/>
      <c r="C1223" s="16" t="n"/>
      <c r="D1223" s="16" t="n"/>
      <c r="E1223" s="16">
        <f>IF($D1223="","",IFERROR(INDEX(Equipamentos!$B$6:$B$405,MATCH($D1223,Equipamentos!$A$6:$A$405,0)),"Código não cadastrado"))</f>
        <v/>
      </c>
      <c r="F1223" s="17" t="n"/>
      <c r="G1223" s="17" t="n"/>
      <c r="H1223" s="17" t="n"/>
      <c r="I1223" s="18">
        <f>IF(OR(F1223="",G1223=""),"",G1223-F1223)</f>
        <v/>
      </c>
      <c r="J1223" s="18">
        <f>IF(OR(F1223="",G1223=""),"",MAX(0,IF(H1223&lt;&gt;"",H1223,TODAY())-G1223))</f>
        <v/>
      </c>
      <c r="K1223" s="19" t="n"/>
      <c r="L1223" s="19">
        <f>IF(J1223="","",J1223*IFERROR(INDEX(Equipamentos!$D$6:$D$405,MATCH($D1223,Equipamentos!$A$6:$A$405,0)),0))</f>
        <v/>
      </c>
      <c r="M1223" s="19" t="n"/>
      <c r="N1223" s="16" t="n"/>
      <c r="O1223" s="19" t="n"/>
      <c r="P1223" s="19">
        <f>IF($A1223="","",N(K1223)+N(L1223)+N(M1223))</f>
        <v/>
      </c>
      <c r="Q1223" s="19">
        <f>IF($A1223="","",P1223-N(O1223))</f>
        <v/>
      </c>
      <c r="R1223" s="16">
        <f>IF(OR($A1223="",F1223=""),"",IF(H1223&lt;&gt;"",IF(Q1223&gt;0,"DEVOLVIDO, A RECEBER","ENCERRADO"),IF(G1223="","EM LOCAÇÃO",IF(TODAY()&gt;G1223,"ATRASADO",IF(G1223-TODAY()&lt;=3,"DEVOLVE EM 3 DIAS","EM LOCAÇÃO")))))</f>
        <v/>
      </c>
      <c r="S1223" s="16" t="n"/>
    </row>
    <row r="1224">
      <c r="A1224" s="16" t="n"/>
      <c r="B1224" s="16" t="n"/>
      <c r="C1224" s="16" t="n"/>
      <c r="D1224" s="16" t="n"/>
      <c r="E1224" s="16">
        <f>IF($D1224="","",IFERROR(INDEX(Equipamentos!$B$6:$B$405,MATCH($D1224,Equipamentos!$A$6:$A$405,0)),"Código não cadastrado"))</f>
        <v/>
      </c>
      <c r="F1224" s="17" t="n"/>
      <c r="G1224" s="17" t="n"/>
      <c r="H1224" s="17" t="n"/>
      <c r="I1224" s="18">
        <f>IF(OR(F1224="",G1224=""),"",G1224-F1224)</f>
        <v/>
      </c>
      <c r="J1224" s="18">
        <f>IF(OR(F1224="",G1224=""),"",MAX(0,IF(H1224&lt;&gt;"",H1224,TODAY())-G1224))</f>
        <v/>
      </c>
      <c r="K1224" s="19" t="n"/>
      <c r="L1224" s="19">
        <f>IF(J1224="","",J1224*IFERROR(INDEX(Equipamentos!$D$6:$D$405,MATCH($D1224,Equipamentos!$A$6:$A$405,0)),0))</f>
        <v/>
      </c>
      <c r="M1224" s="19" t="n"/>
      <c r="N1224" s="16" t="n"/>
      <c r="O1224" s="19" t="n"/>
      <c r="P1224" s="19">
        <f>IF($A1224="","",N(K1224)+N(L1224)+N(M1224))</f>
        <v/>
      </c>
      <c r="Q1224" s="19">
        <f>IF($A1224="","",P1224-N(O1224))</f>
        <v/>
      </c>
      <c r="R1224" s="16">
        <f>IF(OR($A1224="",F1224=""),"",IF(H1224&lt;&gt;"",IF(Q1224&gt;0,"DEVOLVIDO, A RECEBER","ENCERRADO"),IF(G1224="","EM LOCAÇÃO",IF(TODAY()&gt;G1224,"ATRASADO",IF(G1224-TODAY()&lt;=3,"DEVOLVE EM 3 DIAS","EM LOCAÇÃO")))))</f>
        <v/>
      </c>
      <c r="S1224" s="16" t="n"/>
    </row>
    <row r="1225">
      <c r="A1225" s="16" t="n"/>
      <c r="B1225" s="16" t="n"/>
      <c r="C1225" s="16" t="n"/>
      <c r="D1225" s="16" t="n"/>
      <c r="E1225" s="16">
        <f>IF($D1225="","",IFERROR(INDEX(Equipamentos!$B$6:$B$405,MATCH($D1225,Equipamentos!$A$6:$A$405,0)),"Código não cadastrado"))</f>
        <v/>
      </c>
      <c r="F1225" s="17" t="n"/>
      <c r="G1225" s="17" t="n"/>
      <c r="H1225" s="17" t="n"/>
      <c r="I1225" s="18">
        <f>IF(OR(F1225="",G1225=""),"",G1225-F1225)</f>
        <v/>
      </c>
      <c r="J1225" s="18">
        <f>IF(OR(F1225="",G1225=""),"",MAX(0,IF(H1225&lt;&gt;"",H1225,TODAY())-G1225))</f>
        <v/>
      </c>
      <c r="K1225" s="19" t="n"/>
      <c r="L1225" s="19">
        <f>IF(J1225="","",J1225*IFERROR(INDEX(Equipamentos!$D$6:$D$405,MATCH($D1225,Equipamentos!$A$6:$A$405,0)),0))</f>
        <v/>
      </c>
      <c r="M1225" s="19" t="n"/>
      <c r="N1225" s="16" t="n"/>
      <c r="O1225" s="19" t="n"/>
      <c r="P1225" s="19">
        <f>IF($A1225="","",N(K1225)+N(L1225)+N(M1225))</f>
        <v/>
      </c>
      <c r="Q1225" s="19">
        <f>IF($A1225="","",P1225-N(O1225))</f>
        <v/>
      </c>
      <c r="R1225" s="16">
        <f>IF(OR($A1225="",F1225=""),"",IF(H1225&lt;&gt;"",IF(Q1225&gt;0,"DEVOLVIDO, A RECEBER","ENCERRADO"),IF(G1225="","EM LOCAÇÃO",IF(TODAY()&gt;G1225,"ATRASADO",IF(G1225-TODAY()&lt;=3,"DEVOLVE EM 3 DIAS","EM LOCAÇÃO")))))</f>
        <v/>
      </c>
      <c r="S1225" s="16" t="n"/>
    </row>
    <row r="1226">
      <c r="A1226" s="16" t="n"/>
      <c r="B1226" s="16" t="n"/>
      <c r="C1226" s="16" t="n"/>
      <c r="D1226" s="16" t="n"/>
      <c r="E1226" s="16">
        <f>IF($D1226="","",IFERROR(INDEX(Equipamentos!$B$6:$B$405,MATCH($D1226,Equipamentos!$A$6:$A$405,0)),"Código não cadastrado"))</f>
        <v/>
      </c>
      <c r="F1226" s="17" t="n"/>
      <c r="G1226" s="17" t="n"/>
      <c r="H1226" s="17" t="n"/>
      <c r="I1226" s="18">
        <f>IF(OR(F1226="",G1226=""),"",G1226-F1226)</f>
        <v/>
      </c>
      <c r="J1226" s="18">
        <f>IF(OR(F1226="",G1226=""),"",MAX(0,IF(H1226&lt;&gt;"",H1226,TODAY())-G1226))</f>
        <v/>
      </c>
      <c r="K1226" s="19" t="n"/>
      <c r="L1226" s="19">
        <f>IF(J1226="","",J1226*IFERROR(INDEX(Equipamentos!$D$6:$D$405,MATCH($D1226,Equipamentos!$A$6:$A$405,0)),0))</f>
        <v/>
      </c>
      <c r="M1226" s="19" t="n"/>
      <c r="N1226" s="16" t="n"/>
      <c r="O1226" s="19" t="n"/>
      <c r="P1226" s="19">
        <f>IF($A1226="","",N(K1226)+N(L1226)+N(M1226))</f>
        <v/>
      </c>
      <c r="Q1226" s="19">
        <f>IF($A1226="","",P1226-N(O1226))</f>
        <v/>
      </c>
      <c r="R1226" s="16">
        <f>IF(OR($A1226="",F1226=""),"",IF(H1226&lt;&gt;"",IF(Q1226&gt;0,"DEVOLVIDO, A RECEBER","ENCERRADO"),IF(G1226="","EM LOCAÇÃO",IF(TODAY()&gt;G1226,"ATRASADO",IF(G1226-TODAY()&lt;=3,"DEVOLVE EM 3 DIAS","EM LOCAÇÃO")))))</f>
        <v/>
      </c>
      <c r="S1226" s="16" t="n"/>
    </row>
    <row r="1227">
      <c r="A1227" s="16" t="n"/>
      <c r="B1227" s="16" t="n"/>
      <c r="C1227" s="16" t="n"/>
      <c r="D1227" s="16" t="n"/>
      <c r="E1227" s="16">
        <f>IF($D1227="","",IFERROR(INDEX(Equipamentos!$B$6:$B$405,MATCH($D1227,Equipamentos!$A$6:$A$405,0)),"Código não cadastrado"))</f>
        <v/>
      </c>
      <c r="F1227" s="17" t="n"/>
      <c r="G1227" s="17" t="n"/>
      <c r="H1227" s="17" t="n"/>
      <c r="I1227" s="18">
        <f>IF(OR(F1227="",G1227=""),"",G1227-F1227)</f>
        <v/>
      </c>
      <c r="J1227" s="18">
        <f>IF(OR(F1227="",G1227=""),"",MAX(0,IF(H1227&lt;&gt;"",H1227,TODAY())-G1227))</f>
        <v/>
      </c>
      <c r="K1227" s="19" t="n"/>
      <c r="L1227" s="19">
        <f>IF(J1227="","",J1227*IFERROR(INDEX(Equipamentos!$D$6:$D$405,MATCH($D1227,Equipamentos!$A$6:$A$405,0)),0))</f>
        <v/>
      </c>
      <c r="M1227" s="19" t="n"/>
      <c r="N1227" s="16" t="n"/>
      <c r="O1227" s="19" t="n"/>
      <c r="P1227" s="19">
        <f>IF($A1227="","",N(K1227)+N(L1227)+N(M1227))</f>
        <v/>
      </c>
      <c r="Q1227" s="19">
        <f>IF($A1227="","",P1227-N(O1227))</f>
        <v/>
      </c>
      <c r="R1227" s="16">
        <f>IF(OR($A1227="",F1227=""),"",IF(H1227&lt;&gt;"",IF(Q1227&gt;0,"DEVOLVIDO, A RECEBER","ENCERRADO"),IF(G1227="","EM LOCAÇÃO",IF(TODAY()&gt;G1227,"ATRASADO",IF(G1227-TODAY()&lt;=3,"DEVOLVE EM 3 DIAS","EM LOCAÇÃO")))))</f>
        <v/>
      </c>
      <c r="S1227" s="16" t="n"/>
    </row>
    <row r="1228">
      <c r="A1228" s="16" t="n"/>
      <c r="B1228" s="16" t="n"/>
      <c r="C1228" s="16" t="n"/>
      <c r="D1228" s="16" t="n"/>
      <c r="E1228" s="16">
        <f>IF($D1228="","",IFERROR(INDEX(Equipamentos!$B$6:$B$405,MATCH($D1228,Equipamentos!$A$6:$A$405,0)),"Código não cadastrado"))</f>
        <v/>
      </c>
      <c r="F1228" s="17" t="n"/>
      <c r="G1228" s="17" t="n"/>
      <c r="H1228" s="17" t="n"/>
      <c r="I1228" s="18">
        <f>IF(OR(F1228="",G1228=""),"",G1228-F1228)</f>
        <v/>
      </c>
      <c r="J1228" s="18">
        <f>IF(OR(F1228="",G1228=""),"",MAX(0,IF(H1228&lt;&gt;"",H1228,TODAY())-G1228))</f>
        <v/>
      </c>
      <c r="K1228" s="19" t="n"/>
      <c r="L1228" s="19">
        <f>IF(J1228="","",J1228*IFERROR(INDEX(Equipamentos!$D$6:$D$405,MATCH($D1228,Equipamentos!$A$6:$A$405,0)),0))</f>
        <v/>
      </c>
      <c r="M1228" s="19" t="n"/>
      <c r="N1228" s="16" t="n"/>
      <c r="O1228" s="19" t="n"/>
      <c r="P1228" s="19">
        <f>IF($A1228="","",N(K1228)+N(L1228)+N(M1228))</f>
        <v/>
      </c>
      <c r="Q1228" s="19">
        <f>IF($A1228="","",P1228-N(O1228))</f>
        <v/>
      </c>
      <c r="R1228" s="16">
        <f>IF(OR($A1228="",F1228=""),"",IF(H1228&lt;&gt;"",IF(Q1228&gt;0,"DEVOLVIDO, A RECEBER","ENCERRADO"),IF(G1228="","EM LOCAÇÃO",IF(TODAY()&gt;G1228,"ATRASADO",IF(G1228-TODAY()&lt;=3,"DEVOLVE EM 3 DIAS","EM LOCAÇÃO")))))</f>
        <v/>
      </c>
      <c r="S1228" s="16" t="n"/>
    </row>
    <row r="1229">
      <c r="A1229" s="16" t="n"/>
      <c r="B1229" s="16" t="n"/>
      <c r="C1229" s="16" t="n"/>
      <c r="D1229" s="16" t="n"/>
      <c r="E1229" s="16">
        <f>IF($D1229="","",IFERROR(INDEX(Equipamentos!$B$6:$B$405,MATCH($D1229,Equipamentos!$A$6:$A$405,0)),"Código não cadastrado"))</f>
        <v/>
      </c>
      <c r="F1229" s="17" t="n"/>
      <c r="G1229" s="17" t="n"/>
      <c r="H1229" s="17" t="n"/>
      <c r="I1229" s="18">
        <f>IF(OR(F1229="",G1229=""),"",G1229-F1229)</f>
        <v/>
      </c>
      <c r="J1229" s="18">
        <f>IF(OR(F1229="",G1229=""),"",MAX(0,IF(H1229&lt;&gt;"",H1229,TODAY())-G1229))</f>
        <v/>
      </c>
      <c r="K1229" s="19" t="n"/>
      <c r="L1229" s="19">
        <f>IF(J1229="","",J1229*IFERROR(INDEX(Equipamentos!$D$6:$D$405,MATCH($D1229,Equipamentos!$A$6:$A$405,0)),0))</f>
        <v/>
      </c>
      <c r="M1229" s="19" t="n"/>
      <c r="N1229" s="16" t="n"/>
      <c r="O1229" s="19" t="n"/>
      <c r="P1229" s="19">
        <f>IF($A1229="","",N(K1229)+N(L1229)+N(M1229))</f>
        <v/>
      </c>
      <c r="Q1229" s="19">
        <f>IF($A1229="","",P1229-N(O1229))</f>
        <v/>
      </c>
      <c r="R1229" s="16">
        <f>IF(OR($A1229="",F1229=""),"",IF(H1229&lt;&gt;"",IF(Q1229&gt;0,"DEVOLVIDO, A RECEBER","ENCERRADO"),IF(G1229="","EM LOCAÇÃO",IF(TODAY()&gt;G1229,"ATRASADO",IF(G1229-TODAY()&lt;=3,"DEVOLVE EM 3 DIAS","EM LOCAÇÃO")))))</f>
        <v/>
      </c>
      <c r="S1229" s="16" t="n"/>
    </row>
    <row r="1230">
      <c r="A1230" s="16" t="n"/>
      <c r="B1230" s="16" t="n"/>
      <c r="C1230" s="16" t="n"/>
      <c r="D1230" s="16" t="n"/>
      <c r="E1230" s="16">
        <f>IF($D1230="","",IFERROR(INDEX(Equipamentos!$B$6:$B$405,MATCH($D1230,Equipamentos!$A$6:$A$405,0)),"Código não cadastrado"))</f>
        <v/>
      </c>
      <c r="F1230" s="17" t="n"/>
      <c r="G1230" s="17" t="n"/>
      <c r="H1230" s="17" t="n"/>
      <c r="I1230" s="18">
        <f>IF(OR(F1230="",G1230=""),"",G1230-F1230)</f>
        <v/>
      </c>
      <c r="J1230" s="18">
        <f>IF(OR(F1230="",G1230=""),"",MAX(0,IF(H1230&lt;&gt;"",H1230,TODAY())-G1230))</f>
        <v/>
      </c>
      <c r="K1230" s="19" t="n"/>
      <c r="L1230" s="19">
        <f>IF(J1230="","",J1230*IFERROR(INDEX(Equipamentos!$D$6:$D$405,MATCH($D1230,Equipamentos!$A$6:$A$405,0)),0))</f>
        <v/>
      </c>
      <c r="M1230" s="19" t="n"/>
      <c r="N1230" s="16" t="n"/>
      <c r="O1230" s="19" t="n"/>
      <c r="P1230" s="19">
        <f>IF($A1230="","",N(K1230)+N(L1230)+N(M1230))</f>
        <v/>
      </c>
      <c r="Q1230" s="19">
        <f>IF($A1230="","",P1230-N(O1230))</f>
        <v/>
      </c>
      <c r="R1230" s="16">
        <f>IF(OR($A1230="",F1230=""),"",IF(H1230&lt;&gt;"",IF(Q1230&gt;0,"DEVOLVIDO, A RECEBER","ENCERRADO"),IF(G1230="","EM LOCAÇÃO",IF(TODAY()&gt;G1230,"ATRASADO",IF(G1230-TODAY()&lt;=3,"DEVOLVE EM 3 DIAS","EM LOCAÇÃO")))))</f>
        <v/>
      </c>
      <c r="S1230" s="16" t="n"/>
    </row>
    <row r="1231">
      <c r="A1231" s="16" t="n"/>
      <c r="B1231" s="16" t="n"/>
      <c r="C1231" s="16" t="n"/>
      <c r="D1231" s="16" t="n"/>
      <c r="E1231" s="16">
        <f>IF($D1231="","",IFERROR(INDEX(Equipamentos!$B$6:$B$405,MATCH($D1231,Equipamentos!$A$6:$A$405,0)),"Código não cadastrado"))</f>
        <v/>
      </c>
      <c r="F1231" s="17" t="n"/>
      <c r="G1231" s="17" t="n"/>
      <c r="H1231" s="17" t="n"/>
      <c r="I1231" s="18">
        <f>IF(OR(F1231="",G1231=""),"",G1231-F1231)</f>
        <v/>
      </c>
      <c r="J1231" s="18">
        <f>IF(OR(F1231="",G1231=""),"",MAX(0,IF(H1231&lt;&gt;"",H1231,TODAY())-G1231))</f>
        <v/>
      </c>
      <c r="K1231" s="19" t="n"/>
      <c r="L1231" s="19">
        <f>IF(J1231="","",J1231*IFERROR(INDEX(Equipamentos!$D$6:$D$405,MATCH($D1231,Equipamentos!$A$6:$A$405,0)),0))</f>
        <v/>
      </c>
      <c r="M1231" s="19" t="n"/>
      <c r="N1231" s="16" t="n"/>
      <c r="O1231" s="19" t="n"/>
      <c r="P1231" s="19">
        <f>IF($A1231="","",N(K1231)+N(L1231)+N(M1231))</f>
        <v/>
      </c>
      <c r="Q1231" s="19">
        <f>IF($A1231="","",P1231-N(O1231))</f>
        <v/>
      </c>
      <c r="R1231" s="16">
        <f>IF(OR($A1231="",F1231=""),"",IF(H1231&lt;&gt;"",IF(Q1231&gt;0,"DEVOLVIDO, A RECEBER","ENCERRADO"),IF(G1231="","EM LOCAÇÃO",IF(TODAY()&gt;G1231,"ATRASADO",IF(G1231-TODAY()&lt;=3,"DEVOLVE EM 3 DIAS","EM LOCAÇÃO")))))</f>
        <v/>
      </c>
      <c r="S1231" s="16" t="n"/>
    </row>
    <row r="1232">
      <c r="A1232" s="16" t="n"/>
      <c r="B1232" s="16" t="n"/>
      <c r="C1232" s="16" t="n"/>
      <c r="D1232" s="16" t="n"/>
      <c r="E1232" s="16">
        <f>IF($D1232="","",IFERROR(INDEX(Equipamentos!$B$6:$B$405,MATCH($D1232,Equipamentos!$A$6:$A$405,0)),"Código não cadastrado"))</f>
        <v/>
      </c>
      <c r="F1232" s="17" t="n"/>
      <c r="G1232" s="17" t="n"/>
      <c r="H1232" s="17" t="n"/>
      <c r="I1232" s="18">
        <f>IF(OR(F1232="",G1232=""),"",G1232-F1232)</f>
        <v/>
      </c>
      <c r="J1232" s="18">
        <f>IF(OR(F1232="",G1232=""),"",MAX(0,IF(H1232&lt;&gt;"",H1232,TODAY())-G1232))</f>
        <v/>
      </c>
      <c r="K1232" s="19" t="n"/>
      <c r="L1232" s="19">
        <f>IF(J1232="","",J1232*IFERROR(INDEX(Equipamentos!$D$6:$D$405,MATCH($D1232,Equipamentos!$A$6:$A$405,0)),0))</f>
        <v/>
      </c>
      <c r="M1232" s="19" t="n"/>
      <c r="N1232" s="16" t="n"/>
      <c r="O1232" s="19" t="n"/>
      <c r="P1232" s="19">
        <f>IF($A1232="","",N(K1232)+N(L1232)+N(M1232))</f>
        <v/>
      </c>
      <c r="Q1232" s="19">
        <f>IF($A1232="","",P1232-N(O1232))</f>
        <v/>
      </c>
      <c r="R1232" s="16">
        <f>IF(OR($A1232="",F1232=""),"",IF(H1232&lt;&gt;"",IF(Q1232&gt;0,"DEVOLVIDO, A RECEBER","ENCERRADO"),IF(G1232="","EM LOCAÇÃO",IF(TODAY()&gt;G1232,"ATRASADO",IF(G1232-TODAY()&lt;=3,"DEVOLVE EM 3 DIAS","EM LOCAÇÃO")))))</f>
        <v/>
      </c>
      <c r="S1232" s="16" t="n"/>
    </row>
    <row r="1233">
      <c r="A1233" s="16" t="n"/>
      <c r="B1233" s="16" t="n"/>
      <c r="C1233" s="16" t="n"/>
      <c r="D1233" s="16" t="n"/>
      <c r="E1233" s="16">
        <f>IF($D1233="","",IFERROR(INDEX(Equipamentos!$B$6:$B$405,MATCH($D1233,Equipamentos!$A$6:$A$405,0)),"Código não cadastrado"))</f>
        <v/>
      </c>
      <c r="F1233" s="17" t="n"/>
      <c r="G1233" s="17" t="n"/>
      <c r="H1233" s="17" t="n"/>
      <c r="I1233" s="18">
        <f>IF(OR(F1233="",G1233=""),"",G1233-F1233)</f>
        <v/>
      </c>
      <c r="J1233" s="18">
        <f>IF(OR(F1233="",G1233=""),"",MAX(0,IF(H1233&lt;&gt;"",H1233,TODAY())-G1233))</f>
        <v/>
      </c>
      <c r="K1233" s="19" t="n"/>
      <c r="L1233" s="19">
        <f>IF(J1233="","",J1233*IFERROR(INDEX(Equipamentos!$D$6:$D$405,MATCH($D1233,Equipamentos!$A$6:$A$405,0)),0))</f>
        <v/>
      </c>
      <c r="M1233" s="19" t="n"/>
      <c r="N1233" s="16" t="n"/>
      <c r="O1233" s="19" t="n"/>
      <c r="P1233" s="19">
        <f>IF($A1233="","",N(K1233)+N(L1233)+N(M1233))</f>
        <v/>
      </c>
      <c r="Q1233" s="19">
        <f>IF($A1233="","",P1233-N(O1233))</f>
        <v/>
      </c>
      <c r="R1233" s="16">
        <f>IF(OR($A1233="",F1233=""),"",IF(H1233&lt;&gt;"",IF(Q1233&gt;0,"DEVOLVIDO, A RECEBER","ENCERRADO"),IF(G1233="","EM LOCAÇÃO",IF(TODAY()&gt;G1233,"ATRASADO",IF(G1233-TODAY()&lt;=3,"DEVOLVE EM 3 DIAS","EM LOCAÇÃO")))))</f>
        <v/>
      </c>
      <c r="S1233" s="16" t="n"/>
    </row>
    <row r="1234">
      <c r="A1234" s="16" t="n"/>
      <c r="B1234" s="16" t="n"/>
      <c r="C1234" s="16" t="n"/>
      <c r="D1234" s="16" t="n"/>
      <c r="E1234" s="16">
        <f>IF($D1234="","",IFERROR(INDEX(Equipamentos!$B$6:$B$405,MATCH($D1234,Equipamentos!$A$6:$A$405,0)),"Código não cadastrado"))</f>
        <v/>
      </c>
      <c r="F1234" s="17" t="n"/>
      <c r="G1234" s="17" t="n"/>
      <c r="H1234" s="17" t="n"/>
      <c r="I1234" s="18">
        <f>IF(OR(F1234="",G1234=""),"",G1234-F1234)</f>
        <v/>
      </c>
      <c r="J1234" s="18">
        <f>IF(OR(F1234="",G1234=""),"",MAX(0,IF(H1234&lt;&gt;"",H1234,TODAY())-G1234))</f>
        <v/>
      </c>
      <c r="K1234" s="19" t="n"/>
      <c r="L1234" s="19">
        <f>IF(J1234="","",J1234*IFERROR(INDEX(Equipamentos!$D$6:$D$405,MATCH($D1234,Equipamentos!$A$6:$A$405,0)),0))</f>
        <v/>
      </c>
      <c r="M1234" s="19" t="n"/>
      <c r="N1234" s="16" t="n"/>
      <c r="O1234" s="19" t="n"/>
      <c r="P1234" s="19">
        <f>IF($A1234="","",N(K1234)+N(L1234)+N(M1234))</f>
        <v/>
      </c>
      <c r="Q1234" s="19">
        <f>IF($A1234="","",P1234-N(O1234))</f>
        <v/>
      </c>
      <c r="R1234" s="16">
        <f>IF(OR($A1234="",F1234=""),"",IF(H1234&lt;&gt;"",IF(Q1234&gt;0,"DEVOLVIDO, A RECEBER","ENCERRADO"),IF(G1234="","EM LOCAÇÃO",IF(TODAY()&gt;G1234,"ATRASADO",IF(G1234-TODAY()&lt;=3,"DEVOLVE EM 3 DIAS","EM LOCAÇÃO")))))</f>
        <v/>
      </c>
      <c r="S1234" s="16" t="n"/>
    </row>
    <row r="1235">
      <c r="A1235" s="16" t="n"/>
      <c r="B1235" s="16" t="n"/>
      <c r="C1235" s="16" t="n"/>
      <c r="D1235" s="16" t="n"/>
      <c r="E1235" s="16">
        <f>IF($D1235="","",IFERROR(INDEX(Equipamentos!$B$6:$B$405,MATCH($D1235,Equipamentos!$A$6:$A$405,0)),"Código não cadastrado"))</f>
        <v/>
      </c>
      <c r="F1235" s="17" t="n"/>
      <c r="G1235" s="17" t="n"/>
      <c r="H1235" s="17" t="n"/>
      <c r="I1235" s="18">
        <f>IF(OR(F1235="",G1235=""),"",G1235-F1235)</f>
        <v/>
      </c>
      <c r="J1235" s="18">
        <f>IF(OR(F1235="",G1235=""),"",MAX(0,IF(H1235&lt;&gt;"",H1235,TODAY())-G1235))</f>
        <v/>
      </c>
      <c r="K1235" s="19" t="n"/>
      <c r="L1235" s="19">
        <f>IF(J1235="","",J1235*IFERROR(INDEX(Equipamentos!$D$6:$D$405,MATCH($D1235,Equipamentos!$A$6:$A$405,0)),0))</f>
        <v/>
      </c>
      <c r="M1235" s="19" t="n"/>
      <c r="N1235" s="16" t="n"/>
      <c r="O1235" s="19" t="n"/>
      <c r="P1235" s="19">
        <f>IF($A1235="","",N(K1235)+N(L1235)+N(M1235))</f>
        <v/>
      </c>
      <c r="Q1235" s="19">
        <f>IF($A1235="","",P1235-N(O1235))</f>
        <v/>
      </c>
      <c r="R1235" s="16">
        <f>IF(OR($A1235="",F1235=""),"",IF(H1235&lt;&gt;"",IF(Q1235&gt;0,"DEVOLVIDO, A RECEBER","ENCERRADO"),IF(G1235="","EM LOCAÇÃO",IF(TODAY()&gt;G1235,"ATRASADO",IF(G1235-TODAY()&lt;=3,"DEVOLVE EM 3 DIAS","EM LOCAÇÃO")))))</f>
        <v/>
      </c>
      <c r="S1235" s="16" t="n"/>
    </row>
    <row r="1236">
      <c r="A1236" s="16" t="n"/>
      <c r="B1236" s="16" t="n"/>
      <c r="C1236" s="16" t="n"/>
      <c r="D1236" s="16" t="n"/>
      <c r="E1236" s="16">
        <f>IF($D1236="","",IFERROR(INDEX(Equipamentos!$B$6:$B$405,MATCH($D1236,Equipamentos!$A$6:$A$405,0)),"Código não cadastrado"))</f>
        <v/>
      </c>
      <c r="F1236" s="17" t="n"/>
      <c r="G1236" s="17" t="n"/>
      <c r="H1236" s="17" t="n"/>
      <c r="I1236" s="18">
        <f>IF(OR(F1236="",G1236=""),"",G1236-F1236)</f>
        <v/>
      </c>
      <c r="J1236" s="18">
        <f>IF(OR(F1236="",G1236=""),"",MAX(0,IF(H1236&lt;&gt;"",H1236,TODAY())-G1236))</f>
        <v/>
      </c>
      <c r="K1236" s="19" t="n"/>
      <c r="L1236" s="19">
        <f>IF(J1236="","",J1236*IFERROR(INDEX(Equipamentos!$D$6:$D$405,MATCH($D1236,Equipamentos!$A$6:$A$405,0)),0))</f>
        <v/>
      </c>
      <c r="M1236" s="19" t="n"/>
      <c r="N1236" s="16" t="n"/>
      <c r="O1236" s="19" t="n"/>
      <c r="P1236" s="19">
        <f>IF($A1236="","",N(K1236)+N(L1236)+N(M1236))</f>
        <v/>
      </c>
      <c r="Q1236" s="19">
        <f>IF($A1236="","",P1236-N(O1236))</f>
        <v/>
      </c>
      <c r="R1236" s="16">
        <f>IF(OR($A1236="",F1236=""),"",IF(H1236&lt;&gt;"",IF(Q1236&gt;0,"DEVOLVIDO, A RECEBER","ENCERRADO"),IF(G1236="","EM LOCAÇÃO",IF(TODAY()&gt;G1236,"ATRASADO",IF(G1236-TODAY()&lt;=3,"DEVOLVE EM 3 DIAS","EM LOCAÇÃO")))))</f>
        <v/>
      </c>
      <c r="S1236" s="16" t="n"/>
    </row>
    <row r="1237">
      <c r="A1237" s="16" t="n"/>
      <c r="B1237" s="16" t="n"/>
      <c r="C1237" s="16" t="n"/>
      <c r="D1237" s="16" t="n"/>
      <c r="E1237" s="16">
        <f>IF($D1237="","",IFERROR(INDEX(Equipamentos!$B$6:$B$405,MATCH($D1237,Equipamentos!$A$6:$A$405,0)),"Código não cadastrado"))</f>
        <v/>
      </c>
      <c r="F1237" s="17" t="n"/>
      <c r="G1237" s="17" t="n"/>
      <c r="H1237" s="17" t="n"/>
      <c r="I1237" s="18">
        <f>IF(OR(F1237="",G1237=""),"",G1237-F1237)</f>
        <v/>
      </c>
      <c r="J1237" s="18">
        <f>IF(OR(F1237="",G1237=""),"",MAX(0,IF(H1237&lt;&gt;"",H1237,TODAY())-G1237))</f>
        <v/>
      </c>
      <c r="K1237" s="19" t="n"/>
      <c r="L1237" s="19">
        <f>IF(J1237="","",J1237*IFERROR(INDEX(Equipamentos!$D$6:$D$405,MATCH($D1237,Equipamentos!$A$6:$A$405,0)),0))</f>
        <v/>
      </c>
      <c r="M1237" s="19" t="n"/>
      <c r="N1237" s="16" t="n"/>
      <c r="O1237" s="19" t="n"/>
      <c r="P1237" s="19">
        <f>IF($A1237="","",N(K1237)+N(L1237)+N(M1237))</f>
        <v/>
      </c>
      <c r="Q1237" s="19">
        <f>IF($A1237="","",P1237-N(O1237))</f>
        <v/>
      </c>
      <c r="R1237" s="16">
        <f>IF(OR($A1237="",F1237=""),"",IF(H1237&lt;&gt;"",IF(Q1237&gt;0,"DEVOLVIDO, A RECEBER","ENCERRADO"),IF(G1237="","EM LOCAÇÃO",IF(TODAY()&gt;G1237,"ATRASADO",IF(G1237-TODAY()&lt;=3,"DEVOLVE EM 3 DIAS","EM LOCAÇÃO")))))</f>
        <v/>
      </c>
      <c r="S1237" s="16" t="n"/>
    </row>
    <row r="1238">
      <c r="A1238" s="16" t="n"/>
      <c r="B1238" s="16" t="n"/>
      <c r="C1238" s="16" t="n"/>
      <c r="D1238" s="16" t="n"/>
      <c r="E1238" s="16">
        <f>IF($D1238="","",IFERROR(INDEX(Equipamentos!$B$6:$B$405,MATCH($D1238,Equipamentos!$A$6:$A$405,0)),"Código não cadastrado"))</f>
        <v/>
      </c>
      <c r="F1238" s="17" t="n"/>
      <c r="G1238" s="17" t="n"/>
      <c r="H1238" s="17" t="n"/>
      <c r="I1238" s="18">
        <f>IF(OR(F1238="",G1238=""),"",G1238-F1238)</f>
        <v/>
      </c>
      <c r="J1238" s="18">
        <f>IF(OR(F1238="",G1238=""),"",MAX(0,IF(H1238&lt;&gt;"",H1238,TODAY())-G1238))</f>
        <v/>
      </c>
      <c r="K1238" s="19" t="n"/>
      <c r="L1238" s="19">
        <f>IF(J1238="","",J1238*IFERROR(INDEX(Equipamentos!$D$6:$D$405,MATCH($D1238,Equipamentos!$A$6:$A$405,0)),0))</f>
        <v/>
      </c>
      <c r="M1238" s="19" t="n"/>
      <c r="N1238" s="16" t="n"/>
      <c r="O1238" s="19" t="n"/>
      <c r="P1238" s="19">
        <f>IF($A1238="","",N(K1238)+N(L1238)+N(M1238))</f>
        <v/>
      </c>
      <c r="Q1238" s="19">
        <f>IF($A1238="","",P1238-N(O1238))</f>
        <v/>
      </c>
      <c r="R1238" s="16">
        <f>IF(OR($A1238="",F1238=""),"",IF(H1238&lt;&gt;"",IF(Q1238&gt;0,"DEVOLVIDO, A RECEBER","ENCERRADO"),IF(G1238="","EM LOCAÇÃO",IF(TODAY()&gt;G1238,"ATRASADO",IF(G1238-TODAY()&lt;=3,"DEVOLVE EM 3 DIAS","EM LOCAÇÃO")))))</f>
        <v/>
      </c>
      <c r="S1238" s="16" t="n"/>
    </row>
    <row r="1239">
      <c r="A1239" s="16" t="n"/>
      <c r="B1239" s="16" t="n"/>
      <c r="C1239" s="16" t="n"/>
      <c r="D1239" s="16" t="n"/>
      <c r="E1239" s="16">
        <f>IF($D1239="","",IFERROR(INDEX(Equipamentos!$B$6:$B$405,MATCH($D1239,Equipamentos!$A$6:$A$405,0)),"Código não cadastrado"))</f>
        <v/>
      </c>
      <c r="F1239" s="17" t="n"/>
      <c r="G1239" s="17" t="n"/>
      <c r="H1239" s="17" t="n"/>
      <c r="I1239" s="18">
        <f>IF(OR(F1239="",G1239=""),"",G1239-F1239)</f>
        <v/>
      </c>
      <c r="J1239" s="18">
        <f>IF(OR(F1239="",G1239=""),"",MAX(0,IF(H1239&lt;&gt;"",H1239,TODAY())-G1239))</f>
        <v/>
      </c>
      <c r="K1239" s="19" t="n"/>
      <c r="L1239" s="19">
        <f>IF(J1239="","",J1239*IFERROR(INDEX(Equipamentos!$D$6:$D$405,MATCH($D1239,Equipamentos!$A$6:$A$405,0)),0))</f>
        <v/>
      </c>
      <c r="M1239" s="19" t="n"/>
      <c r="N1239" s="16" t="n"/>
      <c r="O1239" s="19" t="n"/>
      <c r="P1239" s="19">
        <f>IF($A1239="","",N(K1239)+N(L1239)+N(M1239))</f>
        <v/>
      </c>
      <c r="Q1239" s="19">
        <f>IF($A1239="","",P1239-N(O1239))</f>
        <v/>
      </c>
      <c r="R1239" s="16">
        <f>IF(OR($A1239="",F1239=""),"",IF(H1239&lt;&gt;"",IF(Q1239&gt;0,"DEVOLVIDO, A RECEBER","ENCERRADO"),IF(G1239="","EM LOCAÇÃO",IF(TODAY()&gt;G1239,"ATRASADO",IF(G1239-TODAY()&lt;=3,"DEVOLVE EM 3 DIAS","EM LOCAÇÃO")))))</f>
        <v/>
      </c>
      <c r="S1239" s="16" t="n"/>
    </row>
    <row r="1240">
      <c r="A1240" s="16" t="n"/>
      <c r="B1240" s="16" t="n"/>
      <c r="C1240" s="16" t="n"/>
      <c r="D1240" s="16" t="n"/>
      <c r="E1240" s="16">
        <f>IF($D1240="","",IFERROR(INDEX(Equipamentos!$B$6:$B$405,MATCH($D1240,Equipamentos!$A$6:$A$405,0)),"Código não cadastrado"))</f>
        <v/>
      </c>
      <c r="F1240" s="17" t="n"/>
      <c r="G1240" s="17" t="n"/>
      <c r="H1240" s="17" t="n"/>
      <c r="I1240" s="18">
        <f>IF(OR(F1240="",G1240=""),"",G1240-F1240)</f>
        <v/>
      </c>
      <c r="J1240" s="18">
        <f>IF(OR(F1240="",G1240=""),"",MAX(0,IF(H1240&lt;&gt;"",H1240,TODAY())-G1240))</f>
        <v/>
      </c>
      <c r="K1240" s="19" t="n"/>
      <c r="L1240" s="19">
        <f>IF(J1240="","",J1240*IFERROR(INDEX(Equipamentos!$D$6:$D$405,MATCH($D1240,Equipamentos!$A$6:$A$405,0)),0))</f>
        <v/>
      </c>
      <c r="M1240" s="19" t="n"/>
      <c r="N1240" s="16" t="n"/>
      <c r="O1240" s="19" t="n"/>
      <c r="P1240" s="19">
        <f>IF($A1240="","",N(K1240)+N(L1240)+N(M1240))</f>
        <v/>
      </c>
      <c r="Q1240" s="19">
        <f>IF($A1240="","",P1240-N(O1240))</f>
        <v/>
      </c>
      <c r="R1240" s="16">
        <f>IF(OR($A1240="",F1240=""),"",IF(H1240&lt;&gt;"",IF(Q1240&gt;0,"DEVOLVIDO, A RECEBER","ENCERRADO"),IF(G1240="","EM LOCAÇÃO",IF(TODAY()&gt;G1240,"ATRASADO",IF(G1240-TODAY()&lt;=3,"DEVOLVE EM 3 DIAS","EM LOCAÇÃO")))))</f>
        <v/>
      </c>
      <c r="S1240" s="16" t="n"/>
    </row>
    <row r="1241">
      <c r="A1241" s="16" t="n"/>
      <c r="B1241" s="16" t="n"/>
      <c r="C1241" s="16" t="n"/>
      <c r="D1241" s="16" t="n"/>
      <c r="E1241" s="16">
        <f>IF($D1241="","",IFERROR(INDEX(Equipamentos!$B$6:$B$405,MATCH($D1241,Equipamentos!$A$6:$A$405,0)),"Código não cadastrado"))</f>
        <v/>
      </c>
      <c r="F1241" s="17" t="n"/>
      <c r="G1241" s="17" t="n"/>
      <c r="H1241" s="17" t="n"/>
      <c r="I1241" s="18">
        <f>IF(OR(F1241="",G1241=""),"",G1241-F1241)</f>
        <v/>
      </c>
      <c r="J1241" s="18">
        <f>IF(OR(F1241="",G1241=""),"",MAX(0,IF(H1241&lt;&gt;"",H1241,TODAY())-G1241))</f>
        <v/>
      </c>
      <c r="K1241" s="19" t="n"/>
      <c r="L1241" s="19">
        <f>IF(J1241="","",J1241*IFERROR(INDEX(Equipamentos!$D$6:$D$405,MATCH($D1241,Equipamentos!$A$6:$A$405,0)),0))</f>
        <v/>
      </c>
      <c r="M1241" s="19" t="n"/>
      <c r="N1241" s="16" t="n"/>
      <c r="O1241" s="19" t="n"/>
      <c r="P1241" s="19">
        <f>IF($A1241="","",N(K1241)+N(L1241)+N(M1241))</f>
        <v/>
      </c>
      <c r="Q1241" s="19">
        <f>IF($A1241="","",P1241-N(O1241))</f>
        <v/>
      </c>
      <c r="R1241" s="16">
        <f>IF(OR($A1241="",F1241=""),"",IF(H1241&lt;&gt;"",IF(Q1241&gt;0,"DEVOLVIDO, A RECEBER","ENCERRADO"),IF(G1241="","EM LOCAÇÃO",IF(TODAY()&gt;G1241,"ATRASADO",IF(G1241-TODAY()&lt;=3,"DEVOLVE EM 3 DIAS","EM LOCAÇÃO")))))</f>
        <v/>
      </c>
      <c r="S1241" s="16" t="n"/>
    </row>
    <row r="1242">
      <c r="A1242" s="16" t="n"/>
      <c r="B1242" s="16" t="n"/>
      <c r="C1242" s="16" t="n"/>
      <c r="D1242" s="16" t="n"/>
      <c r="E1242" s="16">
        <f>IF($D1242="","",IFERROR(INDEX(Equipamentos!$B$6:$B$405,MATCH($D1242,Equipamentos!$A$6:$A$405,0)),"Código não cadastrado"))</f>
        <v/>
      </c>
      <c r="F1242" s="17" t="n"/>
      <c r="G1242" s="17" t="n"/>
      <c r="H1242" s="17" t="n"/>
      <c r="I1242" s="18">
        <f>IF(OR(F1242="",G1242=""),"",G1242-F1242)</f>
        <v/>
      </c>
      <c r="J1242" s="18">
        <f>IF(OR(F1242="",G1242=""),"",MAX(0,IF(H1242&lt;&gt;"",H1242,TODAY())-G1242))</f>
        <v/>
      </c>
      <c r="K1242" s="19" t="n"/>
      <c r="L1242" s="19">
        <f>IF(J1242="","",J1242*IFERROR(INDEX(Equipamentos!$D$6:$D$405,MATCH($D1242,Equipamentos!$A$6:$A$405,0)),0))</f>
        <v/>
      </c>
      <c r="M1242" s="19" t="n"/>
      <c r="N1242" s="16" t="n"/>
      <c r="O1242" s="19" t="n"/>
      <c r="P1242" s="19">
        <f>IF($A1242="","",N(K1242)+N(L1242)+N(M1242))</f>
        <v/>
      </c>
      <c r="Q1242" s="19">
        <f>IF($A1242="","",P1242-N(O1242))</f>
        <v/>
      </c>
      <c r="R1242" s="16">
        <f>IF(OR($A1242="",F1242=""),"",IF(H1242&lt;&gt;"",IF(Q1242&gt;0,"DEVOLVIDO, A RECEBER","ENCERRADO"),IF(G1242="","EM LOCAÇÃO",IF(TODAY()&gt;G1242,"ATRASADO",IF(G1242-TODAY()&lt;=3,"DEVOLVE EM 3 DIAS","EM LOCAÇÃO")))))</f>
        <v/>
      </c>
      <c r="S1242" s="16" t="n"/>
    </row>
    <row r="1243">
      <c r="A1243" s="16" t="n"/>
      <c r="B1243" s="16" t="n"/>
      <c r="C1243" s="16" t="n"/>
      <c r="D1243" s="16" t="n"/>
      <c r="E1243" s="16">
        <f>IF($D1243="","",IFERROR(INDEX(Equipamentos!$B$6:$B$405,MATCH($D1243,Equipamentos!$A$6:$A$405,0)),"Código não cadastrado"))</f>
        <v/>
      </c>
      <c r="F1243" s="17" t="n"/>
      <c r="G1243" s="17" t="n"/>
      <c r="H1243" s="17" t="n"/>
      <c r="I1243" s="18">
        <f>IF(OR(F1243="",G1243=""),"",G1243-F1243)</f>
        <v/>
      </c>
      <c r="J1243" s="18">
        <f>IF(OR(F1243="",G1243=""),"",MAX(0,IF(H1243&lt;&gt;"",H1243,TODAY())-G1243))</f>
        <v/>
      </c>
      <c r="K1243" s="19" t="n"/>
      <c r="L1243" s="19">
        <f>IF(J1243="","",J1243*IFERROR(INDEX(Equipamentos!$D$6:$D$405,MATCH($D1243,Equipamentos!$A$6:$A$405,0)),0))</f>
        <v/>
      </c>
      <c r="M1243" s="19" t="n"/>
      <c r="N1243" s="16" t="n"/>
      <c r="O1243" s="19" t="n"/>
      <c r="P1243" s="19">
        <f>IF($A1243="","",N(K1243)+N(L1243)+N(M1243))</f>
        <v/>
      </c>
      <c r="Q1243" s="19">
        <f>IF($A1243="","",P1243-N(O1243))</f>
        <v/>
      </c>
      <c r="R1243" s="16">
        <f>IF(OR($A1243="",F1243=""),"",IF(H1243&lt;&gt;"",IF(Q1243&gt;0,"DEVOLVIDO, A RECEBER","ENCERRADO"),IF(G1243="","EM LOCAÇÃO",IF(TODAY()&gt;G1243,"ATRASADO",IF(G1243-TODAY()&lt;=3,"DEVOLVE EM 3 DIAS","EM LOCAÇÃO")))))</f>
        <v/>
      </c>
      <c r="S1243" s="16" t="n"/>
    </row>
    <row r="1244">
      <c r="A1244" s="16" t="n"/>
      <c r="B1244" s="16" t="n"/>
      <c r="C1244" s="16" t="n"/>
      <c r="D1244" s="16" t="n"/>
      <c r="E1244" s="16">
        <f>IF($D1244="","",IFERROR(INDEX(Equipamentos!$B$6:$B$405,MATCH($D1244,Equipamentos!$A$6:$A$405,0)),"Código não cadastrado"))</f>
        <v/>
      </c>
      <c r="F1244" s="17" t="n"/>
      <c r="G1244" s="17" t="n"/>
      <c r="H1244" s="17" t="n"/>
      <c r="I1244" s="18">
        <f>IF(OR(F1244="",G1244=""),"",G1244-F1244)</f>
        <v/>
      </c>
      <c r="J1244" s="18">
        <f>IF(OR(F1244="",G1244=""),"",MAX(0,IF(H1244&lt;&gt;"",H1244,TODAY())-G1244))</f>
        <v/>
      </c>
      <c r="K1244" s="19" t="n"/>
      <c r="L1244" s="19">
        <f>IF(J1244="","",J1244*IFERROR(INDEX(Equipamentos!$D$6:$D$405,MATCH($D1244,Equipamentos!$A$6:$A$405,0)),0))</f>
        <v/>
      </c>
      <c r="M1244" s="19" t="n"/>
      <c r="N1244" s="16" t="n"/>
      <c r="O1244" s="19" t="n"/>
      <c r="P1244" s="19">
        <f>IF($A1244="","",N(K1244)+N(L1244)+N(M1244))</f>
        <v/>
      </c>
      <c r="Q1244" s="19">
        <f>IF($A1244="","",P1244-N(O1244))</f>
        <v/>
      </c>
      <c r="R1244" s="16">
        <f>IF(OR($A1244="",F1244=""),"",IF(H1244&lt;&gt;"",IF(Q1244&gt;0,"DEVOLVIDO, A RECEBER","ENCERRADO"),IF(G1244="","EM LOCAÇÃO",IF(TODAY()&gt;G1244,"ATRASADO",IF(G1244-TODAY()&lt;=3,"DEVOLVE EM 3 DIAS","EM LOCAÇÃO")))))</f>
        <v/>
      </c>
      <c r="S1244" s="16" t="n"/>
    </row>
    <row r="1245">
      <c r="A1245" s="16" t="n"/>
      <c r="B1245" s="16" t="n"/>
      <c r="C1245" s="16" t="n"/>
      <c r="D1245" s="16" t="n"/>
      <c r="E1245" s="16">
        <f>IF($D1245="","",IFERROR(INDEX(Equipamentos!$B$6:$B$405,MATCH($D1245,Equipamentos!$A$6:$A$405,0)),"Código não cadastrado"))</f>
        <v/>
      </c>
      <c r="F1245" s="17" t="n"/>
      <c r="G1245" s="17" t="n"/>
      <c r="H1245" s="17" t="n"/>
      <c r="I1245" s="18">
        <f>IF(OR(F1245="",G1245=""),"",G1245-F1245)</f>
        <v/>
      </c>
      <c r="J1245" s="18">
        <f>IF(OR(F1245="",G1245=""),"",MAX(0,IF(H1245&lt;&gt;"",H1245,TODAY())-G1245))</f>
        <v/>
      </c>
      <c r="K1245" s="19" t="n"/>
      <c r="L1245" s="19">
        <f>IF(J1245="","",J1245*IFERROR(INDEX(Equipamentos!$D$6:$D$405,MATCH($D1245,Equipamentos!$A$6:$A$405,0)),0))</f>
        <v/>
      </c>
      <c r="M1245" s="19" t="n"/>
      <c r="N1245" s="16" t="n"/>
      <c r="O1245" s="19" t="n"/>
      <c r="P1245" s="19">
        <f>IF($A1245="","",N(K1245)+N(L1245)+N(M1245))</f>
        <v/>
      </c>
      <c r="Q1245" s="19">
        <f>IF($A1245="","",P1245-N(O1245))</f>
        <v/>
      </c>
      <c r="R1245" s="16">
        <f>IF(OR($A1245="",F1245=""),"",IF(H1245&lt;&gt;"",IF(Q1245&gt;0,"DEVOLVIDO, A RECEBER","ENCERRADO"),IF(G1245="","EM LOCAÇÃO",IF(TODAY()&gt;G1245,"ATRASADO",IF(G1245-TODAY()&lt;=3,"DEVOLVE EM 3 DIAS","EM LOCAÇÃO")))))</f>
        <v/>
      </c>
      <c r="S1245" s="16" t="n"/>
    </row>
    <row r="1246">
      <c r="A1246" s="16" t="n"/>
      <c r="B1246" s="16" t="n"/>
      <c r="C1246" s="16" t="n"/>
      <c r="D1246" s="16" t="n"/>
      <c r="E1246" s="16">
        <f>IF($D1246="","",IFERROR(INDEX(Equipamentos!$B$6:$B$405,MATCH($D1246,Equipamentos!$A$6:$A$405,0)),"Código não cadastrado"))</f>
        <v/>
      </c>
      <c r="F1246" s="17" t="n"/>
      <c r="G1246" s="17" t="n"/>
      <c r="H1246" s="17" t="n"/>
      <c r="I1246" s="18">
        <f>IF(OR(F1246="",G1246=""),"",G1246-F1246)</f>
        <v/>
      </c>
      <c r="J1246" s="18">
        <f>IF(OR(F1246="",G1246=""),"",MAX(0,IF(H1246&lt;&gt;"",H1246,TODAY())-G1246))</f>
        <v/>
      </c>
      <c r="K1246" s="19" t="n"/>
      <c r="L1246" s="19">
        <f>IF(J1246="","",J1246*IFERROR(INDEX(Equipamentos!$D$6:$D$405,MATCH($D1246,Equipamentos!$A$6:$A$405,0)),0))</f>
        <v/>
      </c>
      <c r="M1246" s="19" t="n"/>
      <c r="N1246" s="16" t="n"/>
      <c r="O1246" s="19" t="n"/>
      <c r="P1246" s="19">
        <f>IF($A1246="","",N(K1246)+N(L1246)+N(M1246))</f>
        <v/>
      </c>
      <c r="Q1246" s="19">
        <f>IF($A1246="","",P1246-N(O1246))</f>
        <v/>
      </c>
      <c r="R1246" s="16">
        <f>IF(OR($A1246="",F1246=""),"",IF(H1246&lt;&gt;"",IF(Q1246&gt;0,"DEVOLVIDO, A RECEBER","ENCERRADO"),IF(G1246="","EM LOCAÇÃO",IF(TODAY()&gt;G1246,"ATRASADO",IF(G1246-TODAY()&lt;=3,"DEVOLVE EM 3 DIAS","EM LOCAÇÃO")))))</f>
        <v/>
      </c>
      <c r="S1246" s="16" t="n"/>
    </row>
    <row r="1247">
      <c r="A1247" s="16" t="n"/>
      <c r="B1247" s="16" t="n"/>
      <c r="C1247" s="16" t="n"/>
      <c r="D1247" s="16" t="n"/>
      <c r="E1247" s="16">
        <f>IF($D1247="","",IFERROR(INDEX(Equipamentos!$B$6:$B$405,MATCH($D1247,Equipamentos!$A$6:$A$405,0)),"Código não cadastrado"))</f>
        <v/>
      </c>
      <c r="F1247" s="17" t="n"/>
      <c r="G1247" s="17" t="n"/>
      <c r="H1247" s="17" t="n"/>
      <c r="I1247" s="18">
        <f>IF(OR(F1247="",G1247=""),"",G1247-F1247)</f>
        <v/>
      </c>
      <c r="J1247" s="18">
        <f>IF(OR(F1247="",G1247=""),"",MAX(0,IF(H1247&lt;&gt;"",H1247,TODAY())-G1247))</f>
        <v/>
      </c>
      <c r="K1247" s="19" t="n"/>
      <c r="L1247" s="19">
        <f>IF(J1247="","",J1247*IFERROR(INDEX(Equipamentos!$D$6:$D$405,MATCH($D1247,Equipamentos!$A$6:$A$405,0)),0))</f>
        <v/>
      </c>
      <c r="M1247" s="19" t="n"/>
      <c r="N1247" s="16" t="n"/>
      <c r="O1247" s="19" t="n"/>
      <c r="P1247" s="19">
        <f>IF($A1247="","",N(K1247)+N(L1247)+N(M1247))</f>
        <v/>
      </c>
      <c r="Q1247" s="19">
        <f>IF($A1247="","",P1247-N(O1247))</f>
        <v/>
      </c>
      <c r="R1247" s="16">
        <f>IF(OR($A1247="",F1247=""),"",IF(H1247&lt;&gt;"",IF(Q1247&gt;0,"DEVOLVIDO, A RECEBER","ENCERRADO"),IF(G1247="","EM LOCAÇÃO",IF(TODAY()&gt;G1247,"ATRASADO",IF(G1247-TODAY()&lt;=3,"DEVOLVE EM 3 DIAS","EM LOCAÇÃO")))))</f>
        <v/>
      </c>
      <c r="S1247" s="16" t="n"/>
    </row>
    <row r="1248">
      <c r="A1248" s="16" t="n"/>
      <c r="B1248" s="16" t="n"/>
      <c r="C1248" s="16" t="n"/>
      <c r="D1248" s="16" t="n"/>
      <c r="E1248" s="16">
        <f>IF($D1248="","",IFERROR(INDEX(Equipamentos!$B$6:$B$405,MATCH($D1248,Equipamentos!$A$6:$A$405,0)),"Código não cadastrado"))</f>
        <v/>
      </c>
      <c r="F1248" s="17" t="n"/>
      <c r="G1248" s="17" t="n"/>
      <c r="H1248" s="17" t="n"/>
      <c r="I1248" s="18">
        <f>IF(OR(F1248="",G1248=""),"",G1248-F1248)</f>
        <v/>
      </c>
      <c r="J1248" s="18">
        <f>IF(OR(F1248="",G1248=""),"",MAX(0,IF(H1248&lt;&gt;"",H1248,TODAY())-G1248))</f>
        <v/>
      </c>
      <c r="K1248" s="19" t="n"/>
      <c r="L1248" s="19">
        <f>IF(J1248="","",J1248*IFERROR(INDEX(Equipamentos!$D$6:$D$405,MATCH($D1248,Equipamentos!$A$6:$A$405,0)),0))</f>
        <v/>
      </c>
      <c r="M1248" s="19" t="n"/>
      <c r="N1248" s="16" t="n"/>
      <c r="O1248" s="19" t="n"/>
      <c r="P1248" s="19">
        <f>IF($A1248="","",N(K1248)+N(L1248)+N(M1248))</f>
        <v/>
      </c>
      <c r="Q1248" s="19">
        <f>IF($A1248="","",P1248-N(O1248))</f>
        <v/>
      </c>
      <c r="R1248" s="16">
        <f>IF(OR($A1248="",F1248=""),"",IF(H1248&lt;&gt;"",IF(Q1248&gt;0,"DEVOLVIDO, A RECEBER","ENCERRADO"),IF(G1248="","EM LOCAÇÃO",IF(TODAY()&gt;G1248,"ATRASADO",IF(G1248-TODAY()&lt;=3,"DEVOLVE EM 3 DIAS","EM LOCAÇÃO")))))</f>
        <v/>
      </c>
      <c r="S1248" s="16" t="n"/>
    </row>
    <row r="1249">
      <c r="A1249" s="16" t="n"/>
      <c r="B1249" s="16" t="n"/>
      <c r="C1249" s="16" t="n"/>
      <c r="D1249" s="16" t="n"/>
      <c r="E1249" s="16">
        <f>IF($D1249="","",IFERROR(INDEX(Equipamentos!$B$6:$B$405,MATCH($D1249,Equipamentos!$A$6:$A$405,0)),"Código não cadastrado"))</f>
        <v/>
      </c>
      <c r="F1249" s="17" t="n"/>
      <c r="G1249" s="17" t="n"/>
      <c r="H1249" s="17" t="n"/>
      <c r="I1249" s="18">
        <f>IF(OR(F1249="",G1249=""),"",G1249-F1249)</f>
        <v/>
      </c>
      <c r="J1249" s="18">
        <f>IF(OR(F1249="",G1249=""),"",MAX(0,IF(H1249&lt;&gt;"",H1249,TODAY())-G1249))</f>
        <v/>
      </c>
      <c r="K1249" s="19" t="n"/>
      <c r="L1249" s="19">
        <f>IF(J1249="","",J1249*IFERROR(INDEX(Equipamentos!$D$6:$D$405,MATCH($D1249,Equipamentos!$A$6:$A$405,0)),0))</f>
        <v/>
      </c>
      <c r="M1249" s="19" t="n"/>
      <c r="N1249" s="16" t="n"/>
      <c r="O1249" s="19" t="n"/>
      <c r="P1249" s="19">
        <f>IF($A1249="","",N(K1249)+N(L1249)+N(M1249))</f>
        <v/>
      </c>
      <c r="Q1249" s="19">
        <f>IF($A1249="","",P1249-N(O1249))</f>
        <v/>
      </c>
      <c r="R1249" s="16">
        <f>IF(OR($A1249="",F1249=""),"",IF(H1249&lt;&gt;"",IF(Q1249&gt;0,"DEVOLVIDO, A RECEBER","ENCERRADO"),IF(G1249="","EM LOCAÇÃO",IF(TODAY()&gt;G1249,"ATRASADO",IF(G1249-TODAY()&lt;=3,"DEVOLVE EM 3 DIAS","EM LOCAÇÃO")))))</f>
        <v/>
      </c>
      <c r="S1249" s="16" t="n"/>
    </row>
    <row r="1250">
      <c r="A1250" s="16" t="n"/>
      <c r="B1250" s="16" t="n"/>
      <c r="C1250" s="16" t="n"/>
      <c r="D1250" s="16" t="n"/>
      <c r="E1250" s="16">
        <f>IF($D1250="","",IFERROR(INDEX(Equipamentos!$B$6:$B$405,MATCH($D1250,Equipamentos!$A$6:$A$405,0)),"Código não cadastrado"))</f>
        <v/>
      </c>
      <c r="F1250" s="17" t="n"/>
      <c r="G1250" s="17" t="n"/>
      <c r="H1250" s="17" t="n"/>
      <c r="I1250" s="18">
        <f>IF(OR(F1250="",G1250=""),"",G1250-F1250)</f>
        <v/>
      </c>
      <c r="J1250" s="18">
        <f>IF(OR(F1250="",G1250=""),"",MAX(0,IF(H1250&lt;&gt;"",H1250,TODAY())-G1250))</f>
        <v/>
      </c>
      <c r="K1250" s="19" t="n"/>
      <c r="L1250" s="19">
        <f>IF(J1250="","",J1250*IFERROR(INDEX(Equipamentos!$D$6:$D$405,MATCH($D1250,Equipamentos!$A$6:$A$405,0)),0))</f>
        <v/>
      </c>
      <c r="M1250" s="19" t="n"/>
      <c r="N1250" s="16" t="n"/>
      <c r="O1250" s="19" t="n"/>
      <c r="P1250" s="19">
        <f>IF($A1250="","",N(K1250)+N(L1250)+N(M1250))</f>
        <v/>
      </c>
      <c r="Q1250" s="19">
        <f>IF($A1250="","",P1250-N(O1250))</f>
        <v/>
      </c>
      <c r="R1250" s="16">
        <f>IF(OR($A1250="",F1250=""),"",IF(H1250&lt;&gt;"",IF(Q1250&gt;0,"DEVOLVIDO, A RECEBER","ENCERRADO"),IF(G1250="","EM LOCAÇÃO",IF(TODAY()&gt;G1250,"ATRASADO",IF(G1250-TODAY()&lt;=3,"DEVOLVE EM 3 DIAS","EM LOCAÇÃO")))))</f>
        <v/>
      </c>
      <c r="S1250" s="16" t="n"/>
    </row>
    <row r="1251">
      <c r="A1251" s="16" t="n"/>
      <c r="B1251" s="16" t="n"/>
      <c r="C1251" s="16" t="n"/>
      <c r="D1251" s="16" t="n"/>
      <c r="E1251" s="16">
        <f>IF($D1251="","",IFERROR(INDEX(Equipamentos!$B$6:$B$405,MATCH($D1251,Equipamentos!$A$6:$A$405,0)),"Código não cadastrado"))</f>
        <v/>
      </c>
      <c r="F1251" s="17" t="n"/>
      <c r="G1251" s="17" t="n"/>
      <c r="H1251" s="17" t="n"/>
      <c r="I1251" s="18">
        <f>IF(OR(F1251="",G1251=""),"",G1251-F1251)</f>
        <v/>
      </c>
      <c r="J1251" s="18">
        <f>IF(OR(F1251="",G1251=""),"",MAX(0,IF(H1251&lt;&gt;"",H1251,TODAY())-G1251))</f>
        <v/>
      </c>
      <c r="K1251" s="19" t="n"/>
      <c r="L1251" s="19">
        <f>IF(J1251="","",J1251*IFERROR(INDEX(Equipamentos!$D$6:$D$405,MATCH($D1251,Equipamentos!$A$6:$A$405,0)),0))</f>
        <v/>
      </c>
      <c r="M1251" s="19" t="n"/>
      <c r="N1251" s="16" t="n"/>
      <c r="O1251" s="19" t="n"/>
      <c r="P1251" s="19">
        <f>IF($A1251="","",N(K1251)+N(L1251)+N(M1251))</f>
        <v/>
      </c>
      <c r="Q1251" s="19">
        <f>IF($A1251="","",P1251-N(O1251))</f>
        <v/>
      </c>
      <c r="R1251" s="16">
        <f>IF(OR($A1251="",F1251=""),"",IF(H1251&lt;&gt;"",IF(Q1251&gt;0,"DEVOLVIDO, A RECEBER","ENCERRADO"),IF(G1251="","EM LOCAÇÃO",IF(TODAY()&gt;G1251,"ATRASADO",IF(G1251-TODAY()&lt;=3,"DEVOLVE EM 3 DIAS","EM LOCAÇÃO")))))</f>
        <v/>
      </c>
      <c r="S1251" s="16" t="n"/>
    </row>
    <row r="1252">
      <c r="A1252" s="16" t="n"/>
      <c r="B1252" s="16" t="n"/>
      <c r="C1252" s="16" t="n"/>
      <c r="D1252" s="16" t="n"/>
      <c r="E1252" s="16">
        <f>IF($D1252="","",IFERROR(INDEX(Equipamentos!$B$6:$B$405,MATCH($D1252,Equipamentos!$A$6:$A$405,0)),"Código não cadastrado"))</f>
        <v/>
      </c>
      <c r="F1252" s="17" t="n"/>
      <c r="G1252" s="17" t="n"/>
      <c r="H1252" s="17" t="n"/>
      <c r="I1252" s="18">
        <f>IF(OR(F1252="",G1252=""),"",G1252-F1252)</f>
        <v/>
      </c>
      <c r="J1252" s="18">
        <f>IF(OR(F1252="",G1252=""),"",MAX(0,IF(H1252&lt;&gt;"",H1252,TODAY())-G1252))</f>
        <v/>
      </c>
      <c r="K1252" s="19" t="n"/>
      <c r="L1252" s="19">
        <f>IF(J1252="","",J1252*IFERROR(INDEX(Equipamentos!$D$6:$D$405,MATCH($D1252,Equipamentos!$A$6:$A$405,0)),0))</f>
        <v/>
      </c>
      <c r="M1252" s="19" t="n"/>
      <c r="N1252" s="16" t="n"/>
      <c r="O1252" s="19" t="n"/>
      <c r="P1252" s="19">
        <f>IF($A1252="","",N(K1252)+N(L1252)+N(M1252))</f>
        <v/>
      </c>
      <c r="Q1252" s="19">
        <f>IF($A1252="","",P1252-N(O1252))</f>
        <v/>
      </c>
      <c r="R1252" s="16">
        <f>IF(OR($A1252="",F1252=""),"",IF(H1252&lt;&gt;"",IF(Q1252&gt;0,"DEVOLVIDO, A RECEBER","ENCERRADO"),IF(G1252="","EM LOCAÇÃO",IF(TODAY()&gt;G1252,"ATRASADO",IF(G1252-TODAY()&lt;=3,"DEVOLVE EM 3 DIAS","EM LOCAÇÃO")))))</f>
        <v/>
      </c>
      <c r="S1252" s="16" t="n"/>
    </row>
    <row r="1253">
      <c r="A1253" s="16" t="n"/>
      <c r="B1253" s="16" t="n"/>
      <c r="C1253" s="16" t="n"/>
      <c r="D1253" s="16" t="n"/>
      <c r="E1253" s="16">
        <f>IF($D1253="","",IFERROR(INDEX(Equipamentos!$B$6:$B$405,MATCH($D1253,Equipamentos!$A$6:$A$405,0)),"Código não cadastrado"))</f>
        <v/>
      </c>
      <c r="F1253" s="17" t="n"/>
      <c r="G1253" s="17" t="n"/>
      <c r="H1253" s="17" t="n"/>
      <c r="I1253" s="18">
        <f>IF(OR(F1253="",G1253=""),"",G1253-F1253)</f>
        <v/>
      </c>
      <c r="J1253" s="18">
        <f>IF(OR(F1253="",G1253=""),"",MAX(0,IF(H1253&lt;&gt;"",H1253,TODAY())-G1253))</f>
        <v/>
      </c>
      <c r="K1253" s="19" t="n"/>
      <c r="L1253" s="19">
        <f>IF(J1253="","",J1253*IFERROR(INDEX(Equipamentos!$D$6:$D$405,MATCH($D1253,Equipamentos!$A$6:$A$405,0)),0))</f>
        <v/>
      </c>
      <c r="M1253" s="19" t="n"/>
      <c r="N1253" s="16" t="n"/>
      <c r="O1253" s="19" t="n"/>
      <c r="P1253" s="19">
        <f>IF($A1253="","",N(K1253)+N(L1253)+N(M1253))</f>
        <v/>
      </c>
      <c r="Q1253" s="19">
        <f>IF($A1253="","",P1253-N(O1253))</f>
        <v/>
      </c>
      <c r="R1253" s="16">
        <f>IF(OR($A1253="",F1253=""),"",IF(H1253&lt;&gt;"",IF(Q1253&gt;0,"DEVOLVIDO, A RECEBER","ENCERRADO"),IF(G1253="","EM LOCAÇÃO",IF(TODAY()&gt;G1253,"ATRASADO",IF(G1253-TODAY()&lt;=3,"DEVOLVE EM 3 DIAS","EM LOCAÇÃO")))))</f>
        <v/>
      </c>
      <c r="S1253" s="16" t="n"/>
    </row>
    <row r="1254">
      <c r="A1254" s="16" t="n"/>
      <c r="B1254" s="16" t="n"/>
      <c r="C1254" s="16" t="n"/>
      <c r="D1254" s="16" t="n"/>
      <c r="E1254" s="16">
        <f>IF($D1254="","",IFERROR(INDEX(Equipamentos!$B$6:$B$405,MATCH($D1254,Equipamentos!$A$6:$A$405,0)),"Código não cadastrado"))</f>
        <v/>
      </c>
      <c r="F1254" s="17" t="n"/>
      <c r="G1254" s="17" t="n"/>
      <c r="H1254" s="17" t="n"/>
      <c r="I1254" s="18">
        <f>IF(OR(F1254="",G1254=""),"",G1254-F1254)</f>
        <v/>
      </c>
      <c r="J1254" s="18">
        <f>IF(OR(F1254="",G1254=""),"",MAX(0,IF(H1254&lt;&gt;"",H1254,TODAY())-G1254))</f>
        <v/>
      </c>
      <c r="K1254" s="19" t="n"/>
      <c r="L1254" s="19">
        <f>IF(J1254="","",J1254*IFERROR(INDEX(Equipamentos!$D$6:$D$405,MATCH($D1254,Equipamentos!$A$6:$A$405,0)),0))</f>
        <v/>
      </c>
      <c r="M1254" s="19" t="n"/>
      <c r="N1254" s="16" t="n"/>
      <c r="O1254" s="19" t="n"/>
      <c r="P1254" s="19">
        <f>IF($A1254="","",N(K1254)+N(L1254)+N(M1254))</f>
        <v/>
      </c>
      <c r="Q1254" s="19">
        <f>IF($A1254="","",P1254-N(O1254))</f>
        <v/>
      </c>
      <c r="R1254" s="16">
        <f>IF(OR($A1254="",F1254=""),"",IF(H1254&lt;&gt;"",IF(Q1254&gt;0,"DEVOLVIDO, A RECEBER","ENCERRADO"),IF(G1254="","EM LOCAÇÃO",IF(TODAY()&gt;G1254,"ATRASADO",IF(G1254-TODAY()&lt;=3,"DEVOLVE EM 3 DIAS","EM LOCAÇÃO")))))</f>
        <v/>
      </c>
      <c r="S1254" s="16" t="n"/>
    </row>
    <row r="1255">
      <c r="A1255" s="16" t="n"/>
      <c r="B1255" s="16" t="n"/>
      <c r="C1255" s="16" t="n"/>
      <c r="D1255" s="16" t="n"/>
      <c r="E1255" s="16">
        <f>IF($D1255="","",IFERROR(INDEX(Equipamentos!$B$6:$B$405,MATCH($D1255,Equipamentos!$A$6:$A$405,0)),"Código não cadastrado"))</f>
        <v/>
      </c>
      <c r="F1255" s="17" t="n"/>
      <c r="G1255" s="17" t="n"/>
      <c r="H1255" s="17" t="n"/>
      <c r="I1255" s="18">
        <f>IF(OR(F1255="",G1255=""),"",G1255-F1255)</f>
        <v/>
      </c>
      <c r="J1255" s="18">
        <f>IF(OR(F1255="",G1255=""),"",MAX(0,IF(H1255&lt;&gt;"",H1255,TODAY())-G1255))</f>
        <v/>
      </c>
      <c r="K1255" s="19" t="n"/>
      <c r="L1255" s="19">
        <f>IF(J1255="","",J1255*IFERROR(INDEX(Equipamentos!$D$6:$D$405,MATCH($D1255,Equipamentos!$A$6:$A$405,0)),0))</f>
        <v/>
      </c>
      <c r="M1255" s="19" t="n"/>
      <c r="N1255" s="16" t="n"/>
      <c r="O1255" s="19" t="n"/>
      <c r="P1255" s="19">
        <f>IF($A1255="","",N(K1255)+N(L1255)+N(M1255))</f>
        <v/>
      </c>
      <c r="Q1255" s="19">
        <f>IF($A1255="","",P1255-N(O1255))</f>
        <v/>
      </c>
      <c r="R1255" s="16">
        <f>IF(OR($A1255="",F1255=""),"",IF(H1255&lt;&gt;"",IF(Q1255&gt;0,"DEVOLVIDO, A RECEBER","ENCERRADO"),IF(G1255="","EM LOCAÇÃO",IF(TODAY()&gt;G1255,"ATRASADO",IF(G1255-TODAY()&lt;=3,"DEVOLVE EM 3 DIAS","EM LOCAÇÃO")))))</f>
        <v/>
      </c>
      <c r="S1255" s="16" t="n"/>
    </row>
    <row r="1256">
      <c r="A1256" s="16" t="n"/>
      <c r="B1256" s="16" t="n"/>
      <c r="C1256" s="16" t="n"/>
      <c r="D1256" s="16" t="n"/>
      <c r="E1256" s="16">
        <f>IF($D1256="","",IFERROR(INDEX(Equipamentos!$B$6:$B$405,MATCH($D1256,Equipamentos!$A$6:$A$405,0)),"Código não cadastrado"))</f>
        <v/>
      </c>
      <c r="F1256" s="17" t="n"/>
      <c r="G1256" s="17" t="n"/>
      <c r="H1256" s="17" t="n"/>
      <c r="I1256" s="18">
        <f>IF(OR(F1256="",G1256=""),"",G1256-F1256)</f>
        <v/>
      </c>
      <c r="J1256" s="18">
        <f>IF(OR(F1256="",G1256=""),"",MAX(0,IF(H1256&lt;&gt;"",H1256,TODAY())-G1256))</f>
        <v/>
      </c>
      <c r="K1256" s="19" t="n"/>
      <c r="L1256" s="19">
        <f>IF(J1256="","",J1256*IFERROR(INDEX(Equipamentos!$D$6:$D$405,MATCH($D1256,Equipamentos!$A$6:$A$405,0)),0))</f>
        <v/>
      </c>
      <c r="M1256" s="19" t="n"/>
      <c r="N1256" s="16" t="n"/>
      <c r="O1256" s="19" t="n"/>
      <c r="P1256" s="19">
        <f>IF($A1256="","",N(K1256)+N(L1256)+N(M1256))</f>
        <v/>
      </c>
      <c r="Q1256" s="19">
        <f>IF($A1256="","",P1256-N(O1256))</f>
        <v/>
      </c>
      <c r="R1256" s="16">
        <f>IF(OR($A1256="",F1256=""),"",IF(H1256&lt;&gt;"",IF(Q1256&gt;0,"DEVOLVIDO, A RECEBER","ENCERRADO"),IF(G1256="","EM LOCAÇÃO",IF(TODAY()&gt;G1256,"ATRASADO",IF(G1256-TODAY()&lt;=3,"DEVOLVE EM 3 DIAS","EM LOCAÇÃO")))))</f>
        <v/>
      </c>
      <c r="S1256" s="16" t="n"/>
    </row>
    <row r="1257">
      <c r="A1257" s="16" t="n"/>
      <c r="B1257" s="16" t="n"/>
      <c r="C1257" s="16" t="n"/>
      <c r="D1257" s="16" t="n"/>
      <c r="E1257" s="16">
        <f>IF($D1257="","",IFERROR(INDEX(Equipamentos!$B$6:$B$405,MATCH($D1257,Equipamentos!$A$6:$A$405,0)),"Código não cadastrado"))</f>
        <v/>
      </c>
      <c r="F1257" s="17" t="n"/>
      <c r="G1257" s="17" t="n"/>
      <c r="H1257" s="17" t="n"/>
      <c r="I1257" s="18">
        <f>IF(OR(F1257="",G1257=""),"",G1257-F1257)</f>
        <v/>
      </c>
      <c r="J1257" s="18">
        <f>IF(OR(F1257="",G1257=""),"",MAX(0,IF(H1257&lt;&gt;"",H1257,TODAY())-G1257))</f>
        <v/>
      </c>
      <c r="K1257" s="19" t="n"/>
      <c r="L1257" s="19">
        <f>IF(J1257="","",J1257*IFERROR(INDEX(Equipamentos!$D$6:$D$405,MATCH($D1257,Equipamentos!$A$6:$A$405,0)),0))</f>
        <v/>
      </c>
      <c r="M1257" s="19" t="n"/>
      <c r="N1257" s="16" t="n"/>
      <c r="O1257" s="19" t="n"/>
      <c r="P1257" s="19">
        <f>IF($A1257="","",N(K1257)+N(L1257)+N(M1257))</f>
        <v/>
      </c>
      <c r="Q1257" s="19">
        <f>IF($A1257="","",P1257-N(O1257))</f>
        <v/>
      </c>
      <c r="R1257" s="16">
        <f>IF(OR($A1257="",F1257=""),"",IF(H1257&lt;&gt;"",IF(Q1257&gt;0,"DEVOLVIDO, A RECEBER","ENCERRADO"),IF(G1257="","EM LOCAÇÃO",IF(TODAY()&gt;G1257,"ATRASADO",IF(G1257-TODAY()&lt;=3,"DEVOLVE EM 3 DIAS","EM LOCAÇÃO")))))</f>
        <v/>
      </c>
      <c r="S1257" s="16" t="n"/>
    </row>
    <row r="1258">
      <c r="A1258" s="16" t="n"/>
      <c r="B1258" s="16" t="n"/>
      <c r="C1258" s="16" t="n"/>
      <c r="D1258" s="16" t="n"/>
      <c r="E1258" s="16">
        <f>IF($D1258="","",IFERROR(INDEX(Equipamentos!$B$6:$B$405,MATCH($D1258,Equipamentos!$A$6:$A$405,0)),"Código não cadastrado"))</f>
        <v/>
      </c>
      <c r="F1258" s="17" t="n"/>
      <c r="G1258" s="17" t="n"/>
      <c r="H1258" s="17" t="n"/>
      <c r="I1258" s="18">
        <f>IF(OR(F1258="",G1258=""),"",G1258-F1258)</f>
        <v/>
      </c>
      <c r="J1258" s="18">
        <f>IF(OR(F1258="",G1258=""),"",MAX(0,IF(H1258&lt;&gt;"",H1258,TODAY())-G1258))</f>
        <v/>
      </c>
      <c r="K1258" s="19" t="n"/>
      <c r="L1258" s="19">
        <f>IF(J1258="","",J1258*IFERROR(INDEX(Equipamentos!$D$6:$D$405,MATCH($D1258,Equipamentos!$A$6:$A$405,0)),0))</f>
        <v/>
      </c>
      <c r="M1258" s="19" t="n"/>
      <c r="N1258" s="16" t="n"/>
      <c r="O1258" s="19" t="n"/>
      <c r="P1258" s="19">
        <f>IF($A1258="","",N(K1258)+N(L1258)+N(M1258))</f>
        <v/>
      </c>
      <c r="Q1258" s="19">
        <f>IF($A1258="","",P1258-N(O1258))</f>
        <v/>
      </c>
      <c r="R1258" s="16">
        <f>IF(OR($A1258="",F1258=""),"",IF(H1258&lt;&gt;"",IF(Q1258&gt;0,"DEVOLVIDO, A RECEBER","ENCERRADO"),IF(G1258="","EM LOCAÇÃO",IF(TODAY()&gt;G1258,"ATRASADO",IF(G1258-TODAY()&lt;=3,"DEVOLVE EM 3 DIAS","EM LOCAÇÃO")))))</f>
        <v/>
      </c>
      <c r="S1258" s="16" t="n"/>
    </row>
    <row r="1259">
      <c r="A1259" s="16" t="n"/>
      <c r="B1259" s="16" t="n"/>
      <c r="C1259" s="16" t="n"/>
      <c r="D1259" s="16" t="n"/>
      <c r="E1259" s="16">
        <f>IF($D1259="","",IFERROR(INDEX(Equipamentos!$B$6:$B$405,MATCH($D1259,Equipamentos!$A$6:$A$405,0)),"Código não cadastrado"))</f>
        <v/>
      </c>
      <c r="F1259" s="17" t="n"/>
      <c r="G1259" s="17" t="n"/>
      <c r="H1259" s="17" t="n"/>
      <c r="I1259" s="18">
        <f>IF(OR(F1259="",G1259=""),"",G1259-F1259)</f>
        <v/>
      </c>
      <c r="J1259" s="18">
        <f>IF(OR(F1259="",G1259=""),"",MAX(0,IF(H1259&lt;&gt;"",H1259,TODAY())-G1259))</f>
        <v/>
      </c>
      <c r="K1259" s="19" t="n"/>
      <c r="L1259" s="19">
        <f>IF(J1259="","",J1259*IFERROR(INDEX(Equipamentos!$D$6:$D$405,MATCH($D1259,Equipamentos!$A$6:$A$405,0)),0))</f>
        <v/>
      </c>
      <c r="M1259" s="19" t="n"/>
      <c r="N1259" s="16" t="n"/>
      <c r="O1259" s="19" t="n"/>
      <c r="P1259" s="19">
        <f>IF($A1259="","",N(K1259)+N(L1259)+N(M1259))</f>
        <v/>
      </c>
      <c r="Q1259" s="19">
        <f>IF($A1259="","",P1259-N(O1259))</f>
        <v/>
      </c>
      <c r="R1259" s="16">
        <f>IF(OR($A1259="",F1259=""),"",IF(H1259&lt;&gt;"",IF(Q1259&gt;0,"DEVOLVIDO, A RECEBER","ENCERRADO"),IF(G1259="","EM LOCAÇÃO",IF(TODAY()&gt;G1259,"ATRASADO",IF(G1259-TODAY()&lt;=3,"DEVOLVE EM 3 DIAS","EM LOCAÇÃO")))))</f>
        <v/>
      </c>
      <c r="S1259" s="16" t="n"/>
    </row>
    <row r="1260">
      <c r="A1260" s="16" t="n"/>
      <c r="B1260" s="16" t="n"/>
      <c r="C1260" s="16" t="n"/>
      <c r="D1260" s="16" t="n"/>
      <c r="E1260" s="16">
        <f>IF($D1260="","",IFERROR(INDEX(Equipamentos!$B$6:$B$405,MATCH($D1260,Equipamentos!$A$6:$A$405,0)),"Código não cadastrado"))</f>
        <v/>
      </c>
      <c r="F1260" s="17" t="n"/>
      <c r="G1260" s="17" t="n"/>
      <c r="H1260" s="17" t="n"/>
      <c r="I1260" s="18">
        <f>IF(OR(F1260="",G1260=""),"",G1260-F1260)</f>
        <v/>
      </c>
      <c r="J1260" s="18">
        <f>IF(OR(F1260="",G1260=""),"",MAX(0,IF(H1260&lt;&gt;"",H1260,TODAY())-G1260))</f>
        <v/>
      </c>
      <c r="K1260" s="19" t="n"/>
      <c r="L1260" s="19">
        <f>IF(J1260="","",J1260*IFERROR(INDEX(Equipamentos!$D$6:$D$405,MATCH($D1260,Equipamentos!$A$6:$A$405,0)),0))</f>
        <v/>
      </c>
      <c r="M1260" s="19" t="n"/>
      <c r="N1260" s="16" t="n"/>
      <c r="O1260" s="19" t="n"/>
      <c r="P1260" s="19">
        <f>IF($A1260="","",N(K1260)+N(L1260)+N(M1260))</f>
        <v/>
      </c>
      <c r="Q1260" s="19">
        <f>IF($A1260="","",P1260-N(O1260))</f>
        <v/>
      </c>
      <c r="R1260" s="16">
        <f>IF(OR($A1260="",F1260=""),"",IF(H1260&lt;&gt;"",IF(Q1260&gt;0,"DEVOLVIDO, A RECEBER","ENCERRADO"),IF(G1260="","EM LOCAÇÃO",IF(TODAY()&gt;G1260,"ATRASADO",IF(G1260-TODAY()&lt;=3,"DEVOLVE EM 3 DIAS","EM LOCAÇÃO")))))</f>
        <v/>
      </c>
      <c r="S1260" s="16" t="n"/>
    </row>
    <row r="1261">
      <c r="A1261" s="16" t="n"/>
      <c r="B1261" s="16" t="n"/>
      <c r="C1261" s="16" t="n"/>
      <c r="D1261" s="16" t="n"/>
      <c r="E1261" s="16">
        <f>IF($D1261="","",IFERROR(INDEX(Equipamentos!$B$6:$B$405,MATCH($D1261,Equipamentos!$A$6:$A$405,0)),"Código não cadastrado"))</f>
        <v/>
      </c>
      <c r="F1261" s="17" t="n"/>
      <c r="G1261" s="17" t="n"/>
      <c r="H1261" s="17" t="n"/>
      <c r="I1261" s="18">
        <f>IF(OR(F1261="",G1261=""),"",G1261-F1261)</f>
        <v/>
      </c>
      <c r="J1261" s="18">
        <f>IF(OR(F1261="",G1261=""),"",MAX(0,IF(H1261&lt;&gt;"",H1261,TODAY())-G1261))</f>
        <v/>
      </c>
      <c r="K1261" s="19" t="n"/>
      <c r="L1261" s="19">
        <f>IF(J1261="","",J1261*IFERROR(INDEX(Equipamentos!$D$6:$D$405,MATCH($D1261,Equipamentos!$A$6:$A$405,0)),0))</f>
        <v/>
      </c>
      <c r="M1261" s="19" t="n"/>
      <c r="N1261" s="16" t="n"/>
      <c r="O1261" s="19" t="n"/>
      <c r="P1261" s="19">
        <f>IF($A1261="","",N(K1261)+N(L1261)+N(M1261))</f>
        <v/>
      </c>
      <c r="Q1261" s="19">
        <f>IF($A1261="","",P1261-N(O1261))</f>
        <v/>
      </c>
      <c r="R1261" s="16">
        <f>IF(OR($A1261="",F1261=""),"",IF(H1261&lt;&gt;"",IF(Q1261&gt;0,"DEVOLVIDO, A RECEBER","ENCERRADO"),IF(G1261="","EM LOCAÇÃO",IF(TODAY()&gt;G1261,"ATRASADO",IF(G1261-TODAY()&lt;=3,"DEVOLVE EM 3 DIAS","EM LOCAÇÃO")))))</f>
        <v/>
      </c>
      <c r="S1261" s="16" t="n"/>
    </row>
    <row r="1262">
      <c r="A1262" s="16" t="n"/>
      <c r="B1262" s="16" t="n"/>
      <c r="C1262" s="16" t="n"/>
      <c r="D1262" s="16" t="n"/>
      <c r="E1262" s="16">
        <f>IF($D1262="","",IFERROR(INDEX(Equipamentos!$B$6:$B$405,MATCH($D1262,Equipamentos!$A$6:$A$405,0)),"Código não cadastrado"))</f>
        <v/>
      </c>
      <c r="F1262" s="17" t="n"/>
      <c r="G1262" s="17" t="n"/>
      <c r="H1262" s="17" t="n"/>
      <c r="I1262" s="18">
        <f>IF(OR(F1262="",G1262=""),"",G1262-F1262)</f>
        <v/>
      </c>
      <c r="J1262" s="18">
        <f>IF(OR(F1262="",G1262=""),"",MAX(0,IF(H1262&lt;&gt;"",H1262,TODAY())-G1262))</f>
        <v/>
      </c>
      <c r="K1262" s="19" t="n"/>
      <c r="L1262" s="19">
        <f>IF(J1262="","",J1262*IFERROR(INDEX(Equipamentos!$D$6:$D$405,MATCH($D1262,Equipamentos!$A$6:$A$405,0)),0))</f>
        <v/>
      </c>
      <c r="M1262" s="19" t="n"/>
      <c r="N1262" s="16" t="n"/>
      <c r="O1262" s="19" t="n"/>
      <c r="P1262" s="19">
        <f>IF($A1262="","",N(K1262)+N(L1262)+N(M1262))</f>
        <v/>
      </c>
      <c r="Q1262" s="19">
        <f>IF($A1262="","",P1262-N(O1262))</f>
        <v/>
      </c>
      <c r="R1262" s="16">
        <f>IF(OR($A1262="",F1262=""),"",IF(H1262&lt;&gt;"",IF(Q1262&gt;0,"DEVOLVIDO, A RECEBER","ENCERRADO"),IF(G1262="","EM LOCAÇÃO",IF(TODAY()&gt;G1262,"ATRASADO",IF(G1262-TODAY()&lt;=3,"DEVOLVE EM 3 DIAS","EM LOCAÇÃO")))))</f>
        <v/>
      </c>
      <c r="S1262" s="16" t="n"/>
    </row>
    <row r="1263">
      <c r="A1263" s="16" t="n"/>
      <c r="B1263" s="16" t="n"/>
      <c r="C1263" s="16" t="n"/>
      <c r="D1263" s="16" t="n"/>
      <c r="E1263" s="16">
        <f>IF($D1263="","",IFERROR(INDEX(Equipamentos!$B$6:$B$405,MATCH($D1263,Equipamentos!$A$6:$A$405,0)),"Código não cadastrado"))</f>
        <v/>
      </c>
      <c r="F1263" s="17" t="n"/>
      <c r="G1263" s="17" t="n"/>
      <c r="H1263" s="17" t="n"/>
      <c r="I1263" s="18">
        <f>IF(OR(F1263="",G1263=""),"",G1263-F1263)</f>
        <v/>
      </c>
      <c r="J1263" s="18">
        <f>IF(OR(F1263="",G1263=""),"",MAX(0,IF(H1263&lt;&gt;"",H1263,TODAY())-G1263))</f>
        <v/>
      </c>
      <c r="K1263" s="19" t="n"/>
      <c r="L1263" s="19">
        <f>IF(J1263="","",J1263*IFERROR(INDEX(Equipamentos!$D$6:$D$405,MATCH($D1263,Equipamentos!$A$6:$A$405,0)),0))</f>
        <v/>
      </c>
      <c r="M1263" s="19" t="n"/>
      <c r="N1263" s="16" t="n"/>
      <c r="O1263" s="19" t="n"/>
      <c r="P1263" s="19">
        <f>IF($A1263="","",N(K1263)+N(L1263)+N(M1263))</f>
        <v/>
      </c>
      <c r="Q1263" s="19">
        <f>IF($A1263="","",P1263-N(O1263))</f>
        <v/>
      </c>
      <c r="R1263" s="16">
        <f>IF(OR($A1263="",F1263=""),"",IF(H1263&lt;&gt;"",IF(Q1263&gt;0,"DEVOLVIDO, A RECEBER","ENCERRADO"),IF(G1263="","EM LOCAÇÃO",IF(TODAY()&gt;G1263,"ATRASADO",IF(G1263-TODAY()&lt;=3,"DEVOLVE EM 3 DIAS","EM LOCAÇÃO")))))</f>
        <v/>
      </c>
      <c r="S1263" s="16" t="n"/>
    </row>
    <row r="1264">
      <c r="A1264" s="16" t="n"/>
      <c r="B1264" s="16" t="n"/>
      <c r="C1264" s="16" t="n"/>
      <c r="D1264" s="16" t="n"/>
      <c r="E1264" s="16">
        <f>IF($D1264="","",IFERROR(INDEX(Equipamentos!$B$6:$B$405,MATCH($D1264,Equipamentos!$A$6:$A$405,0)),"Código não cadastrado"))</f>
        <v/>
      </c>
      <c r="F1264" s="17" t="n"/>
      <c r="G1264" s="17" t="n"/>
      <c r="H1264" s="17" t="n"/>
      <c r="I1264" s="18">
        <f>IF(OR(F1264="",G1264=""),"",G1264-F1264)</f>
        <v/>
      </c>
      <c r="J1264" s="18">
        <f>IF(OR(F1264="",G1264=""),"",MAX(0,IF(H1264&lt;&gt;"",H1264,TODAY())-G1264))</f>
        <v/>
      </c>
      <c r="K1264" s="19" t="n"/>
      <c r="L1264" s="19">
        <f>IF(J1264="","",J1264*IFERROR(INDEX(Equipamentos!$D$6:$D$405,MATCH($D1264,Equipamentos!$A$6:$A$405,0)),0))</f>
        <v/>
      </c>
      <c r="M1264" s="19" t="n"/>
      <c r="N1264" s="16" t="n"/>
      <c r="O1264" s="19" t="n"/>
      <c r="P1264" s="19">
        <f>IF($A1264="","",N(K1264)+N(L1264)+N(M1264))</f>
        <v/>
      </c>
      <c r="Q1264" s="19">
        <f>IF($A1264="","",P1264-N(O1264))</f>
        <v/>
      </c>
      <c r="R1264" s="16">
        <f>IF(OR($A1264="",F1264=""),"",IF(H1264&lt;&gt;"",IF(Q1264&gt;0,"DEVOLVIDO, A RECEBER","ENCERRADO"),IF(G1264="","EM LOCAÇÃO",IF(TODAY()&gt;G1264,"ATRASADO",IF(G1264-TODAY()&lt;=3,"DEVOLVE EM 3 DIAS","EM LOCAÇÃO")))))</f>
        <v/>
      </c>
      <c r="S1264" s="16" t="n"/>
    </row>
    <row r="1265">
      <c r="A1265" s="16" t="n"/>
      <c r="B1265" s="16" t="n"/>
      <c r="C1265" s="16" t="n"/>
      <c r="D1265" s="16" t="n"/>
      <c r="E1265" s="16">
        <f>IF($D1265="","",IFERROR(INDEX(Equipamentos!$B$6:$B$405,MATCH($D1265,Equipamentos!$A$6:$A$405,0)),"Código não cadastrado"))</f>
        <v/>
      </c>
      <c r="F1265" s="17" t="n"/>
      <c r="G1265" s="17" t="n"/>
      <c r="H1265" s="17" t="n"/>
      <c r="I1265" s="18">
        <f>IF(OR(F1265="",G1265=""),"",G1265-F1265)</f>
        <v/>
      </c>
      <c r="J1265" s="18">
        <f>IF(OR(F1265="",G1265=""),"",MAX(0,IF(H1265&lt;&gt;"",H1265,TODAY())-G1265))</f>
        <v/>
      </c>
      <c r="K1265" s="19" t="n"/>
      <c r="L1265" s="19">
        <f>IF(J1265="","",J1265*IFERROR(INDEX(Equipamentos!$D$6:$D$405,MATCH($D1265,Equipamentos!$A$6:$A$405,0)),0))</f>
        <v/>
      </c>
      <c r="M1265" s="19" t="n"/>
      <c r="N1265" s="16" t="n"/>
      <c r="O1265" s="19" t="n"/>
      <c r="P1265" s="19">
        <f>IF($A1265="","",N(K1265)+N(L1265)+N(M1265))</f>
        <v/>
      </c>
      <c r="Q1265" s="19">
        <f>IF($A1265="","",P1265-N(O1265))</f>
        <v/>
      </c>
      <c r="R1265" s="16">
        <f>IF(OR($A1265="",F1265=""),"",IF(H1265&lt;&gt;"",IF(Q1265&gt;0,"DEVOLVIDO, A RECEBER","ENCERRADO"),IF(G1265="","EM LOCAÇÃO",IF(TODAY()&gt;G1265,"ATRASADO",IF(G1265-TODAY()&lt;=3,"DEVOLVE EM 3 DIAS","EM LOCAÇÃO")))))</f>
        <v/>
      </c>
      <c r="S1265" s="16" t="n"/>
    </row>
    <row r="1266">
      <c r="A1266" s="16" t="n"/>
      <c r="B1266" s="16" t="n"/>
      <c r="C1266" s="16" t="n"/>
      <c r="D1266" s="16" t="n"/>
      <c r="E1266" s="16">
        <f>IF($D1266="","",IFERROR(INDEX(Equipamentos!$B$6:$B$405,MATCH($D1266,Equipamentos!$A$6:$A$405,0)),"Código não cadastrado"))</f>
        <v/>
      </c>
      <c r="F1266" s="17" t="n"/>
      <c r="G1266" s="17" t="n"/>
      <c r="H1266" s="17" t="n"/>
      <c r="I1266" s="18">
        <f>IF(OR(F1266="",G1266=""),"",G1266-F1266)</f>
        <v/>
      </c>
      <c r="J1266" s="18">
        <f>IF(OR(F1266="",G1266=""),"",MAX(0,IF(H1266&lt;&gt;"",H1266,TODAY())-G1266))</f>
        <v/>
      </c>
      <c r="K1266" s="19" t="n"/>
      <c r="L1266" s="19">
        <f>IF(J1266="","",J1266*IFERROR(INDEX(Equipamentos!$D$6:$D$405,MATCH($D1266,Equipamentos!$A$6:$A$405,0)),0))</f>
        <v/>
      </c>
      <c r="M1266" s="19" t="n"/>
      <c r="N1266" s="16" t="n"/>
      <c r="O1266" s="19" t="n"/>
      <c r="P1266" s="19">
        <f>IF($A1266="","",N(K1266)+N(L1266)+N(M1266))</f>
        <v/>
      </c>
      <c r="Q1266" s="19">
        <f>IF($A1266="","",P1266-N(O1266))</f>
        <v/>
      </c>
      <c r="R1266" s="16">
        <f>IF(OR($A1266="",F1266=""),"",IF(H1266&lt;&gt;"",IF(Q1266&gt;0,"DEVOLVIDO, A RECEBER","ENCERRADO"),IF(G1266="","EM LOCAÇÃO",IF(TODAY()&gt;G1266,"ATRASADO",IF(G1266-TODAY()&lt;=3,"DEVOLVE EM 3 DIAS","EM LOCAÇÃO")))))</f>
        <v/>
      </c>
      <c r="S1266" s="16" t="n"/>
    </row>
    <row r="1267">
      <c r="A1267" s="16" t="n"/>
      <c r="B1267" s="16" t="n"/>
      <c r="C1267" s="16" t="n"/>
      <c r="D1267" s="16" t="n"/>
      <c r="E1267" s="16">
        <f>IF($D1267="","",IFERROR(INDEX(Equipamentos!$B$6:$B$405,MATCH($D1267,Equipamentos!$A$6:$A$405,0)),"Código não cadastrado"))</f>
        <v/>
      </c>
      <c r="F1267" s="17" t="n"/>
      <c r="G1267" s="17" t="n"/>
      <c r="H1267" s="17" t="n"/>
      <c r="I1267" s="18">
        <f>IF(OR(F1267="",G1267=""),"",G1267-F1267)</f>
        <v/>
      </c>
      <c r="J1267" s="18">
        <f>IF(OR(F1267="",G1267=""),"",MAX(0,IF(H1267&lt;&gt;"",H1267,TODAY())-G1267))</f>
        <v/>
      </c>
      <c r="K1267" s="19" t="n"/>
      <c r="L1267" s="19">
        <f>IF(J1267="","",J1267*IFERROR(INDEX(Equipamentos!$D$6:$D$405,MATCH($D1267,Equipamentos!$A$6:$A$405,0)),0))</f>
        <v/>
      </c>
      <c r="M1267" s="19" t="n"/>
      <c r="N1267" s="16" t="n"/>
      <c r="O1267" s="19" t="n"/>
      <c r="P1267" s="19">
        <f>IF($A1267="","",N(K1267)+N(L1267)+N(M1267))</f>
        <v/>
      </c>
      <c r="Q1267" s="19">
        <f>IF($A1267="","",P1267-N(O1267))</f>
        <v/>
      </c>
      <c r="R1267" s="16">
        <f>IF(OR($A1267="",F1267=""),"",IF(H1267&lt;&gt;"",IF(Q1267&gt;0,"DEVOLVIDO, A RECEBER","ENCERRADO"),IF(G1267="","EM LOCAÇÃO",IF(TODAY()&gt;G1267,"ATRASADO",IF(G1267-TODAY()&lt;=3,"DEVOLVE EM 3 DIAS","EM LOCAÇÃO")))))</f>
        <v/>
      </c>
      <c r="S1267" s="16" t="n"/>
    </row>
    <row r="1268">
      <c r="A1268" s="16" t="n"/>
      <c r="B1268" s="16" t="n"/>
      <c r="C1268" s="16" t="n"/>
      <c r="D1268" s="16" t="n"/>
      <c r="E1268" s="16">
        <f>IF($D1268="","",IFERROR(INDEX(Equipamentos!$B$6:$B$405,MATCH($D1268,Equipamentos!$A$6:$A$405,0)),"Código não cadastrado"))</f>
        <v/>
      </c>
      <c r="F1268" s="17" t="n"/>
      <c r="G1268" s="17" t="n"/>
      <c r="H1268" s="17" t="n"/>
      <c r="I1268" s="18">
        <f>IF(OR(F1268="",G1268=""),"",G1268-F1268)</f>
        <v/>
      </c>
      <c r="J1268" s="18">
        <f>IF(OR(F1268="",G1268=""),"",MAX(0,IF(H1268&lt;&gt;"",H1268,TODAY())-G1268))</f>
        <v/>
      </c>
      <c r="K1268" s="19" t="n"/>
      <c r="L1268" s="19">
        <f>IF(J1268="","",J1268*IFERROR(INDEX(Equipamentos!$D$6:$D$405,MATCH($D1268,Equipamentos!$A$6:$A$405,0)),0))</f>
        <v/>
      </c>
      <c r="M1268" s="19" t="n"/>
      <c r="N1268" s="16" t="n"/>
      <c r="O1268" s="19" t="n"/>
      <c r="P1268" s="19">
        <f>IF($A1268="","",N(K1268)+N(L1268)+N(M1268))</f>
        <v/>
      </c>
      <c r="Q1268" s="19">
        <f>IF($A1268="","",P1268-N(O1268))</f>
        <v/>
      </c>
      <c r="R1268" s="16">
        <f>IF(OR($A1268="",F1268=""),"",IF(H1268&lt;&gt;"",IF(Q1268&gt;0,"DEVOLVIDO, A RECEBER","ENCERRADO"),IF(G1268="","EM LOCAÇÃO",IF(TODAY()&gt;G1268,"ATRASADO",IF(G1268-TODAY()&lt;=3,"DEVOLVE EM 3 DIAS","EM LOCAÇÃO")))))</f>
        <v/>
      </c>
      <c r="S1268" s="16" t="n"/>
    </row>
    <row r="1269">
      <c r="A1269" s="16" t="n"/>
      <c r="B1269" s="16" t="n"/>
      <c r="C1269" s="16" t="n"/>
      <c r="D1269" s="16" t="n"/>
      <c r="E1269" s="16">
        <f>IF($D1269="","",IFERROR(INDEX(Equipamentos!$B$6:$B$405,MATCH($D1269,Equipamentos!$A$6:$A$405,0)),"Código não cadastrado"))</f>
        <v/>
      </c>
      <c r="F1269" s="17" t="n"/>
      <c r="G1269" s="17" t="n"/>
      <c r="H1269" s="17" t="n"/>
      <c r="I1269" s="18">
        <f>IF(OR(F1269="",G1269=""),"",G1269-F1269)</f>
        <v/>
      </c>
      <c r="J1269" s="18">
        <f>IF(OR(F1269="",G1269=""),"",MAX(0,IF(H1269&lt;&gt;"",H1269,TODAY())-G1269))</f>
        <v/>
      </c>
      <c r="K1269" s="19" t="n"/>
      <c r="L1269" s="19">
        <f>IF(J1269="","",J1269*IFERROR(INDEX(Equipamentos!$D$6:$D$405,MATCH($D1269,Equipamentos!$A$6:$A$405,0)),0))</f>
        <v/>
      </c>
      <c r="M1269" s="19" t="n"/>
      <c r="N1269" s="16" t="n"/>
      <c r="O1269" s="19" t="n"/>
      <c r="P1269" s="19">
        <f>IF($A1269="","",N(K1269)+N(L1269)+N(M1269))</f>
        <v/>
      </c>
      <c r="Q1269" s="19">
        <f>IF($A1269="","",P1269-N(O1269))</f>
        <v/>
      </c>
      <c r="R1269" s="16">
        <f>IF(OR($A1269="",F1269=""),"",IF(H1269&lt;&gt;"",IF(Q1269&gt;0,"DEVOLVIDO, A RECEBER","ENCERRADO"),IF(G1269="","EM LOCAÇÃO",IF(TODAY()&gt;G1269,"ATRASADO",IF(G1269-TODAY()&lt;=3,"DEVOLVE EM 3 DIAS","EM LOCAÇÃO")))))</f>
        <v/>
      </c>
      <c r="S1269" s="16" t="n"/>
    </row>
    <row r="1270">
      <c r="A1270" s="16" t="n"/>
      <c r="B1270" s="16" t="n"/>
      <c r="C1270" s="16" t="n"/>
      <c r="D1270" s="16" t="n"/>
      <c r="E1270" s="16">
        <f>IF($D1270="","",IFERROR(INDEX(Equipamentos!$B$6:$B$405,MATCH($D1270,Equipamentos!$A$6:$A$405,0)),"Código não cadastrado"))</f>
        <v/>
      </c>
      <c r="F1270" s="17" t="n"/>
      <c r="G1270" s="17" t="n"/>
      <c r="H1270" s="17" t="n"/>
      <c r="I1270" s="18">
        <f>IF(OR(F1270="",G1270=""),"",G1270-F1270)</f>
        <v/>
      </c>
      <c r="J1270" s="18">
        <f>IF(OR(F1270="",G1270=""),"",MAX(0,IF(H1270&lt;&gt;"",H1270,TODAY())-G1270))</f>
        <v/>
      </c>
      <c r="K1270" s="19" t="n"/>
      <c r="L1270" s="19">
        <f>IF(J1270="","",J1270*IFERROR(INDEX(Equipamentos!$D$6:$D$405,MATCH($D1270,Equipamentos!$A$6:$A$405,0)),0))</f>
        <v/>
      </c>
      <c r="M1270" s="19" t="n"/>
      <c r="N1270" s="16" t="n"/>
      <c r="O1270" s="19" t="n"/>
      <c r="P1270" s="19">
        <f>IF($A1270="","",N(K1270)+N(L1270)+N(M1270))</f>
        <v/>
      </c>
      <c r="Q1270" s="19">
        <f>IF($A1270="","",P1270-N(O1270))</f>
        <v/>
      </c>
      <c r="R1270" s="16">
        <f>IF(OR($A1270="",F1270=""),"",IF(H1270&lt;&gt;"",IF(Q1270&gt;0,"DEVOLVIDO, A RECEBER","ENCERRADO"),IF(G1270="","EM LOCAÇÃO",IF(TODAY()&gt;G1270,"ATRASADO",IF(G1270-TODAY()&lt;=3,"DEVOLVE EM 3 DIAS","EM LOCAÇÃO")))))</f>
        <v/>
      </c>
      <c r="S1270" s="16" t="n"/>
    </row>
    <row r="1271">
      <c r="A1271" s="16" t="n"/>
      <c r="B1271" s="16" t="n"/>
      <c r="C1271" s="16" t="n"/>
      <c r="D1271" s="16" t="n"/>
      <c r="E1271" s="16">
        <f>IF($D1271="","",IFERROR(INDEX(Equipamentos!$B$6:$B$405,MATCH($D1271,Equipamentos!$A$6:$A$405,0)),"Código não cadastrado"))</f>
        <v/>
      </c>
      <c r="F1271" s="17" t="n"/>
      <c r="G1271" s="17" t="n"/>
      <c r="H1271" s="17" t="n"/>
      <c r="I1271" s="18">
        <f>IF(OR(F1271="",G1271=""),"",G1271-F1271)</f>
        <v/>
      </c>
      <c r="J1271" s="18">
        <f>IF(OR(F1271="",G1271=""),"",MAX(0,IF(H1271&lt;&gt;"",H1271,TODAY())-G1271))</f>
        <v/>
      </c>
      <c r="K1271" s="19" t="n"/>
      <c r="L1271" s="19">
        <f>IF(J1271="","",J1271*IFERROR(INDEX(Equipamentos!$D$6:$D$405,MATCH($D1271,Equipamentos!$A$6:$A$405,0)),0))</f>
        <v/>
      </c>
      <c r="M1271" s="19" t="n"/>
      <c r="N1271" s="16" t="n"/>
      <c r="O1271" s="19" t="n"/>
      <c r="P1271" s="19">
        <f>IF($A1271="","",N(K1271)+N(L1271)+N(M1271))</f>
        <v/>
      </c>
      <c r="Q1271" s="19">
        <f>IF($A1271="","",P1271-N(O1271))</f>
        <v/>
      </c>
      <c r="R1271" s="16">
        <f>IF(OR($A1271="",F1271=""),"",IF(H1271&lt;&gt;"",IF(Q1271&gt;0,"DEVOLVIDO, A RECEBER","ENCERRADO"),IF(G1271="","EM LOCAÇÃO",IF(TODAY()&gt;G1271,"ATRASADO",IF(G1271-TODAY()&lt;=3,"DEVOLVE EM 3 DIAS","EM LOCAÇÃO")))))</f>
        <v/>
      </c>
      <c r="S1271" s="16" t="n"/>
    </row>
    <row r="1272">
      <c r="A1272" s="16" t="n"/>
      <c r="B1272" s="16" t="n"/>
      <c r="C1272" s="16" t="n"/>
      <c r="D1272" s="16" t="n"/>
      <c r="E1272" s="16">
        <f>IF($D1272="","",IFERROR(INDEX(Equipamentos!$B$6:$B$405,MATCH($D1272,Equipamentos!$A$6:$A$405,0)),"Código não cadastrado"))</f>
        <v/>
      </c>
      <c r="F1272" s="17" t="n"/>
      <c r="G1272" s="17" t="n"/>
      <c r="H1272" s="17" t="n"/>
      <c r="I1272" s="18">
        <f>IF(OR(F1272="",G1272=""),"",G1272-F1272)</f>
        <v/>
      </c>
      <c r="J1272" s="18">
        <f>IF(OR(F1272="",G1272=""),"",MAX(0,IF(H1272&lt;&gt;"",H1272,TODAY())-G1272))</f>
        <v/>
      </c>
      <c r="K1272" s="19" t="n"/>
      <c r="L1272" s="19">
        <f>IF(J1272="","",J1272*IFERROR(INDEX(Equipamentos!$D$6:$D$405,MATCH($D1272,Equipamentos!$A$6:$A$405,0)),0))</f>
        <v/>
      </c>
      <c r="M1272" s="19" t="n"/>
      <c r="N1272" s="16" t="n"/>
      <c r="O1272" s="19" t="n"/>
      <c r="P1272" s="19">
        <f>IF($A1272="","",N(K1272)+N(L1272)+N(M1272))</f>
        <v/>
      </c>
      <c r="Q1272" s="19">
        <f>IF($A1272="","",P1272-N(O1272))</f>
        <v/>
      </c>
      <c r="R1272" s="16">
        <f>IF(OR($A1272="",F1272=""),"",IF(H1272&lt;&gt;"",IF(Q1272&gt;0,"DEVOLVIDO, A RECEBER","ENCERRADO"),IF(G1272="","EM LOCAÇÃO",IF(TODAY()&gt;G1272,"ATRASADO",IF(G1272-TODAY()&lt;=3,"DEVOLVE EM 3 DIAS","EM LOCAÇÃO")))))</f>
        <v/>
      </c>
      <c r="S1272" s="16" t="n"/>
    </row>
    <row r="1273">
      <c r="A1273" s="16" t="n"/>
      <c r="B1273" s="16" t="n"/>
      <c r="C1273" s="16" t="n"/>
      <c r="D1273" s="16" t="n"/>
      <c r="E1273" s="16">
        <f>IF($D1273="","",IFERROR(INDEX(Equipamentos!$B$6:$B$405,MATCH($D1273,Equipamentos!$A$6:$A$405,0)),"Código não cadastrado"))</f>
        <v/>
      </c>
      <c r="F1273" s="17" t="n"/>
      <c r="G1273" s="17" t="n"/>
      <c r="H1273" s="17" t="n"/>
      <c r="I1273" s="18">
        <f>IF(OR(F1273="",G1273=""),"",G1273-F1273)</f>
        <v/>
      </c>
      <c r="J1273" s="18">
        <f>IF(OR(F1273="",G1273=""),"",MAX(0,IF(H1273&lt;&gt;"",H1273,TODAY())-G1273))</f>
        <v/>
      </c>
      <c r="K1273" s="19" t="n"/>
      <c r="L1273" s="19">
        <f>IF(J1273="","",J1273*IFERROR(INDEX(Equipamentos!$D$6:$D$405,MATCH($D1273,Equipamentos!$A$6:$A$405,0)),0))</f>
        <v/>
      </c>
      <c r="M1273" s="19" t="n"/>
      <c r="N1273" s="16" t="n"/>
      <c r="O1273" s="19" t="n"/>
      <c r="P1273" s="19">
        <f>IF($A1273="","",N(K1273)+N(L1273)+N(M1273))</f>
        <v/>
      </c>
      <c r="Q1273" s="19">
        <f>IF($A1273="","",P1273-N(O1273))</f>
        <v/>
      </c>
      <c r="R1273" s="16">
        <f>IF(OR($A1273="",F1273=""),"",IF(H1273&lt;&gt;"",IF(Q1273&gt;0,"DEVOLVIDO, A RECEBER","ENCERRADO"),IF(G1273="","EM LOCAÇÃO",IF(TODAY()&gt;G1273,"ATRASADO",IF(G1273-TODAY()&lt;=3,"DEVOLVE EM 3 DIAS","EM LOCAÇÃO")))))</f>
        <v/>
      </c>
      <c r="S1273" s="16" t="n"/>
    </row>
    <row r="1274">
      <c r="A1274" s="16" t="n"/>
      <c r="B1274" s="16" t="n"/>
      <c r="C1274" s="16" t="n"/>
      <c r="D1274" s="16" t="n"/>
      <c r="E1274" s="16">
        <f>IF($D1274="","",IFERROR(INDEX(Equipamentos!$B$6:$B$405,MATCH($D1274,Equipamentos!$A$6:$A$405,0)),"Código não cadastrado"))</f>
        <v/>
      </c>
      <c r="F1274" s="17" t="n"/>
      <c r="G1274" s="17" t="n"/>
      <c r="H1274" s="17" t="n"/>
      <c r="I1274" s="18">
        <f>IF(OR(F1274="",G1274=""),"",G1274-F1274)</f>
        <v/>
      </c>
      <c r="J1274" s="18">
        <f>IF(OR(F1274="",G1274=""),"",MAX(0,IF(H1274&lt;&gt;"",H1274,TODAY())-G1274))</f>
        <v/>
      </c>
      <c r="K1274" s="19" t="n"/>
      <c r="L1274" s="19">
        <f>IF(J1274="","",J1274*IFERROR(INDEX(Equipamentos!$D$6:$D$405,MATCH($D1274,Equipamentos!$A$6:$A$405,0)),0))</f>
        <v/>
      </c>
      <c r="M1274" s="19" t="n"/>
      <c r="N1274" s="16" t="n"/>
      <c r="O1274" s="19" t="n"/>
      <c r="P1274" s="19">
        <f>IF($A1274="","",N(K1274)+N(L1274)+N(M1274))</f>
        <v/>
      </c>
      <c r="Q1274" s="19">
        <f>IF($A1274="","",P1274-N(O1274))</f>
        <v/>
      </c>
      <c r="R1274" s="16">
        <f>IF(OR($A1274="",F1274=""),"",IF(H1274&lt;&gt;"",IF(Q1274&gt;0,"DEVOLVIDO, A RECEBER","ENCERRADO"),IF(G1274="","EM LOCAÇÃO",IF(TODAY()&gt;G1274,"ATRASADO",IF(G1274-TODAY()&lt;=3,"DEVOLVE EM 3 DIAS","EM LOCAÇÃO")))))</f>
        <v/>
      </c>
      <c r="S1274" s="16" t="n"/>
    </row>
    <row r="1275">
      <c r="A1275" s="16" t="n"/>
      <c r="B1275" s="16" t="n"/>
      <c r="C1275" s="16" t="n"/>
      <c r="D1275" s="16" t="n"/>
      <c r="E1275" s="16">
        <f>IF($D1275="","",IFERROR(INDEX(Equipamentos!$B$6:$B$405,MATCH($D1275,Equipamentos!$A$6:$A$405,0)),"Código não cadastrado"))</f>
        <v/>
      </c>
      <c r="F1275" s="17" t="n"/>
      <c r="G1275" s="17" t="n"/>
      <c r="H1275" s="17" t="n"/>
      <c r="I1275" s="18">
        <f>IF(OR(F1275="",G1275=""),"",G1275-F1275)</f>
        <v/>
      </c>
      <c r="J1275" s="18">
        <f>IF(OR(F1275="",G1275=""),"",MAX(0,IF(H1275&lt;&gt;"",H1275,TODAY())-G1275))</f>
        <v/>
      </c>
      <c r="K1275" s="19" t="n"/>
      <c r="L1275" s="19">
        <f>IF(J1275="","",J1275*IFERROR(INDEX(Equipamentos!$D$6:$D$405,MATCH($D1275,Equipamentos!$A$6:$A$405,0)),0))</f>
        <v/>
      </c>
      <c r="M1275" s="19" t="n"/>
      <c r="N1275" s="16" t="n"/>
      <c r="O1275" s="19" t="n"/>
      <c r="P1275" s="19">
        <f>IF($A1275="","",N(K1275)+N(L1275)+N(M1275))</f>
        <v/>
      </c>
      <c r="Q1275" s="19">
        <f>IF($A1275="","",P1275-N(O1275))</f>
        <v/>
      </c>
      <c r="R1275" s="16">
        <f>IF(OR($A1275="",F1275=""),"",IF(H1275&lt;&gt;"",IF(Q1275&gt;0,"DEVOLVIDO, A RECEBER","ENCERRADO"),IF(G1275="","EM LOCAÇÃO",IF(TODAY()&gt;G1275,"ATRASADO",IF(G1275-TODAY()&lt;=3,"DEVOLVE EM 3 DIAS","EM LOCAÇÃO")))))</f>
        <v/>
      </c>
      <c r="S1275" s="16" t="n"/>
    </row>
    <row r="1276">
      <c r="A1276" s="16" t="n"/>
      <c r="B1276" s="16" t="n"/>
      <c r="C1276" s="16" t="n"/>
      <c r="D1276" s="16" t="n"/>
      <c r="E1276" s="16">
        <f>IF($D1276="","",IFERROR(INDEX(Equipamentos!$B$6:$B$405,MATCH($D1276,Equipamentos!$A$6:$A$405,0)),"Código não cadastrado"))</f>
        <v/>
      </c>
      <c r="F1276" s="17" t="n"/>
      <c r="G1276" s="17" t="n"/>
      <c r="H1276" s="17" t="n"/>
      <c r="I1276" s="18">
        <f>IF(OR(F1276="",G1276=""),"",G1276-F1276)</f>
        <v/>
      </c>
      <c r="J1276" s="18">
        <f>IF(OR(F1276="",G1276=""),"",MAX(0,IF(H1276&lt;&gt;"",H1276,TODAY())-G1276))</f>
        <v/>
      </c>
      <c r="K1276" s="19" t="n"/>
      <c r="L1276" s="19">
        <f>IF(J1276="","",J1276*IFERROR(INDEX(Equipamentos!$D$6:$D$405,MATCH($D1276,Equipamentos!$A$6:$A$405,0)),0))</f>
        <v/>
      </c>
      <c r="M1276" s="19" t="n"/>
      <c r="N1276" s="16" t="n"/>
      <c r="O1276" s="19" t="n"/>
      <c r="P1276" s="19">
        <f>IF($A1276="","",N(K1276)+N(L1276)+N(M1276))</f>
        <v/>
      </c>
      <c r="Q1276" s="19">
        <f>IF($A1276="","",P1276-N(O1276))</f>
        <v/>
      </c>
      <c r="R1276" s="16">
        <f>IF(OR($A1276="",F1276=""),"",IF(H1276&lt;&gt;"",IF(Q1276&gt;0,"DEVOLVIDO, A RECEBER","ENCERRADO"),IF(G1276="","EM LOCAÇÃO",IF(TODAY()&gt;G1276,"ATRASADO",IF(G1276-TODAY()&lt;=3,"DEVOLVE EM 3 DIAS","EM LOCAÇÃO")))))</f>
        <v/>
      </c>
      <c r="S1276" s="16" t="n"/>
    </row>
    <row r="1277">
      <c r="A1277" s="16" t="n"/>
      <c r="B1277" s="16" t="n"/>
      <c r="C1277" s="16" t="n"/>
      <c r="D1277" s="16" t="n"/>
      <c r="E1277" s="16">
        <f>IF($D1277="","",IFERROR(INDEX(Equipamentos!$B$6:$B$405,MATCH($D1277,Equipamentos!$A$6:$A$405,0)),"Código não cadastrado"))</f>
        <v/>
      </c>
      <c r="F1277" s="17" t="n"/>
      <c r="G1277" s="17" t="n"/>
      <c r="H1277" s="17" t="n"/>
      <c r="I1277" s="18">
        <f>IF(OR(F1277="",G1277=""),"",G1277-F1277)</f>
        <v/>
      </c>
      <c r="J1277" s="18">
        <f>IF(OR(F1277="",G1277=""),"",MAX(0,IF(H1277&lt;&gt;"",H1277,TODAY())-G1277))</f>
        <v/>
      </c>
      <c r="K1277" s="19" t="n"/>
      <c r="L1277" s="19">
        <f>IF(J1277="","",J1277*IFERROR(INDEX(Equipamentos!$D$6:$D$405,MATCH($D1277,Equipamentos!$A$6:$A$405,0)),0))</f>
        <v/>
      </c>
      <c r="M1277" s="19" t="n"/>
      <c r="N1277" s="16" t="n"/>
      <c r="O1277" s="19" t="n"/>
      <c r="P1277" s="19">
        <f>IF($A1277="","",N(K1277)+N(L1277)+N(M1277))</f>
        <v/>
      </c>
      <c r="Q1277" s="19">
        <f>IF($A1277="","",P1277-N(O1277))</f>
        <v/>
      </c>
      <c r="R1277" s="16">
        <f>IF(OR($A1277="",F1277=""),"",IF(H1277&lt;&gt;"",IF(Q1277&gt;0,"DEVOLVIDO, A RECEBER","ENCERRADO"),IF(G1277="","EM LOCAÇÃO",IF(TODAY()&gt;G1277,"ATRASADO",IF(G1277-TODAY()&lt;=3,"DEVOLVE EM 3 DIAS","EM LOCAÇÃO")))))</f>
        <v/>
      </c>
      <c r="S1277" s="16" t="n"/>
    </row>
    <row r="1278">
      <c r="A1278" s="16" t="n"/>
      <c r="B1278" s="16" t="n"/>
      <c r="C1278" s="16" t="n"/>
      <c r="D1278" s="16" t="n"/>
      <c r="E1278" s="16">
        <f>IF($D1278="","",IFERROR(INDEX(Equipamentos!$B$6:$B$405,MATCH($D1278,Equipamentos!$A$6:$A$405,0)),"Código não cadastrado"))</f>
        <v/>
      </c>
      <c r="F1278" s="17" t="n"/>
      <c r="G1278" s="17" t="n"/>
      <c r="H1278" s="17" t="n"/>
      <c r="I1278" s="18">
        <f>IF(OR(F1278="",G1278=""),"",G1278-F1278)</f>
        <v/>
      </c>
      <c r="J1278" s="18">
        <f>IF(OR(F1278="",G1278=""),"",MAX(0,IF(H1278&lt;&gt;"",H1278,TODAY())-G1278))</f>
        <v/>
      </c>
      <c r="K1278" s="19" t="n"/>
      <c r="L1278" s="19">
        <f>IF(J1278="","",J1278*IFERROR(INDEX(Equipamentos!$D$6:$D$405,MATCH($D1278,Equipamentos!$A$6:$A$405,0)),0))</f>
        <v/>
      </c>
      <c r="M1278" s="19" t="n"/>
      <c r="N1278" s="16" t="n"/>
      <c r="O1278" s="19" t="n"/>
      <c r="P1278" s="19">
        <f>IF($A1278="","",N(K1278)+N(L1278)+N(M1278))</f>
        <v/>
      </c>
      <c r="Q1278" s="19">
        <f>IF($A1278="","",P1278-N(O1278))</f>
        <v/>
      </c>
      <c r="R1278" s="16">
        <f>IF(OR($A1278="",F1278=""),"",IF(H1278&lt;&gt;"",IF(Q1278&gt;0,"DEVOLVIDO, A RECEBER","ENCERRADO"),IF(G1278="","EM LOCAÇÃO",IF(TODAY()&gt;G1278,"ATRASADO",IF(G1278-TODAY()&lt;=3,"DEVOLVE EM 3 DIAS","EM LOCAÇÃO")))))</f>
        <v/>
      </c>
      <c r="S1278" s="16" t="n"/>
    </row>
    <row r="1279">
      <c r="A1279" s="16" t="n"/>
      <c r="B1279" s="16" t="n"/>
      <c r="C1279" s="16" t="n"/>
      <c r="D1279" s="16" t="n"/>
      <c r="E1279" s="16">
        <f>IF($D1279="","",IFERROR(INDEX(Equipamentos!$B$6:$B$405,MATCH($D1279,Equipamentos!$A$6:$A$405,0)),"Código não cadastrado"))</f>
        <v/>
      </c>
      <c r="F1279" s="17" t="n"/>
      <c r="G1279" s="17" t="n"/>
      <c r="H1279" s="17" t="n"/>
      <c r="I1279" s="18">
        <f>IF(OR(F1279="",G1279=""),"",G1279-F1279)</f>
        <v/>
      </c>
      <c r="J1279" s="18">
        <f>IF(OR(F1279="",G1279=""),"",MAX(0,IF(H1279&lt;&gt;"",H1279,TODAY())-G1279))</f>
        <v/>
      </c>
      <c r="K1279" s="19" t="n"/>
      <c r="L1279" s="19">
        <f>IF(J1279="","",J1279*IFERROR(INDEX(Equipamentos!$D$6:$D$405,MATCH($D1279,Equipamentos!$A$6:$A$405,0)),0))</f>
        <v/>
      </c>
      <c r="M1279" s="19" t="n"/>
      <c r="N1279" s="16" t="n"/>
      <c r="O1279" s="19" t="n"/>
      <c r="P1279" s="19">
        <f>IF($A1279="","",N(K1279)+N(L1279)+N(M1279))</f>
        <v/>
      </c>
      <c r="Q1279" s="19">
        <f>IF($A1279="","",P1279-N(O1279))</f>
        <v/>
      </c>
      <c r="R1279" s="16">
        <f>IF(OR($A1279="",F1279=""),"",IF(H1279&lt;&gt;"",IF(Q1279&gt;0,"DEVOLVIDO, A RECEBER","ENCERRADO"),IF(G1279="","EM LOCAÇÃO",IF(TODAY()&gt;G1279,"ATRASADO",IF(G1279-TODAY()&lt;=3,"DEVOLVE EM 3 DIAS","EM LOCAÇÃO")))))</f>
        <v/>
      </c>
      <c r="S1279" s="16" t="n"/>
    </row>
    <row r="1280">
      <c r="A1280" s="16" t="n"/>
      <c r="B1280" s="16" t="n"/>
      <c r="C1280" s="16" t="n"/>
      <c r="D1280" s="16" t="n"/>
      <c r="E1280" s="16">
        <f>IF($D1280="","",IFERROR(INDEX(Equipamentos!$B$6:$B$405,MATCH($D1280,Equipamentos!$A$6:$A$405,0)),"Código não cadastrado"))</f>
        <v/>
      </c>
      <c r="F1280" s="17" t="n"/>
      <c r="G1280" s="17" t="n"/>
      <c r="H1280" s="17" t="n"/>
      <c r="I1280" s="18">
        <f>IF(OR(F1280="",G1280=""),"",G1280-F1280)</f>
        <v/>
      </c>
      <c r="J1280" s="18">
        <f>IF(OR(F1280="",G1280=""),"",MAX(0,IF(H1280&lt;&gt;"",H1280,TODAY())-G1280))</f>
        <v/>
      </c>
      <c r="K1280" s="19" t="n"/>
      <c r="L1280" s="19">
        <f>IF(J1280="","",J1280*IFERROR(INDEX(Equipamentos!$D$6:$D$405,MATCH($D1280,Equipamentos!$A$6:$A$405,0)),0))</f>
        <v/>
      </c>
      <c r="M1280" s="19" t="n"/>
      <c r="N1280" s="16" t="n"/>
      <c r="O1280" s="19" t="n"/>
      <c r="P1280" s="19">
        <f>IF($A1280="","",N(K1280)+N(L1280)+N(M1280))</f>
        <v/>
      </c>
      <c r="Q1280" s="19">
        <f>IF($A1280="","",P1280-N(O1280))</f>
        <v/>
      </c>
      <c r="R1280" s="16">
        <f>IF(OR($A1280="",F1280=""),"",IF(H1280&lt;&gt;"",IF(Q1280&gt;0,"DEVOLVIDO, A RECEBER","ENCERRADO"),IF(G1280="","EM LOCAÇÃO",IF(TODAY()&gt;G1280,"ATRASADO",IF(G1280-TODAY()&lt;=3,"DEVOLVE EM 3 DIAS","EM LOCAÇÃO")))))</f>
        <v/>
      </c>
      <c r="S1280" s="16" t="n"/>
    </row>
    <row r="1281">
      <c r="A1281" s="16" t="n"/>
      <c r="B1281" s="16" t="n"/>
      <c r="C1281" s="16" t="n"/>
      <c r="D1281" s="16" t="n"/>
      <c r="E1281" s="16">
        <f>IF($D1281="","",IFERROR(INDEX(Equipamentos!$B$6:$B$405,MATCH($D1281,Equipamentos!$A$6:$A$405,0)),"Código não cadastrado"))</f>
        <v/>
      </c>
      <c r="F1281" s="17" t="n"/>
      <c r="G1281" s="17" t="n"/>
      <c r="H1281" s="17" t="n"/>
      <c r="I1281" s="18">
        <f>IF(OR(F1281="",G1281=""),"",G1281-F1281)</f>
        <v/>
      </c>
      <c r="J1281" s="18">
        <f>IF(OR(F1281="",G1281=""),"",MAX(0,IF(H1281&lt;&gt;"",H1281,TODAY())-G1281))</f>
        <v/>
      </c>
      <c r="K1281" s="19" t="n"/>
      <c r="L1281" s="19">
        <f>IF(J1281="","",J1281*IFERROR(INDEX(Equipamentos!$D$6:$D$405,MATCH($D1281,Equipamentos!$A$6:$A$405,0)),0))</f>
        <v/>
      </c>
      <c r="M1281" s="19" t="n"/>
      <c r="N1281" s="16" t="n"/>
      <c r="O1281" s="19" t="n"/>
      <c r="P1281" s="19">
        <f>IF($A1281="","",N(K1281)+N(L1281)+N(M1281))</f>
        <v/>
      </c>
      <c r="Q1281" s="19">
        <f>IF($A1281="","",P1281-N(O1281))</f>
        <v/>
      </c>
      <c r="R1281" s="16">
        <f>IF(OR($A1281="",F1281=""),"",IF(H1281&lt;&gt;"",IF(Q1281&gt;0,"DEVOLVIDO, A RECEBER","ENCERRADO"),IF(G1281="","EM LOCAÇÃO",IF(TODAY()&gt;G1281,"ATRASADO",IF(G1281-TODAY()&lt;=3,"DEVOLVE EM 3 DIAS","EM LOCAÇÃO")))))</f>
        <v/>
      </c>
      <c r="S1281" s="16" t="n"/>
    </row>
    <row r="1282">
      <c r="A1282" s="16" t="n"/>
      <c r="B1282" s="16" t="n"/>
      <c r="C1282" s="16" t="n"/>
      <c r="D1282" s="16" t="n"/>
      <c r="E1282" s="16">
        <f>IF($D1282="","",IFERROR(INDEX(Equipamentos!$B$6:$B$405,MATCH($D1282,Equipamentos!$A$6:$A$405,0)),"Código não cadastrado"))</f>
        <v/>
      </c>
      <c r="F1282" s="17" t="n"/>
      <c r="G1282" s="17" t="n"/>
      <c r="H1282" s="17" t="n"/>
      <c r="I1282" s="18">
        <f>IF(OR(F1282="",G1282=""),"",G1282-F1282)</f>
        <v/>
      </c>
      <c r="J1282" s="18">
        <f>IF(OR(F1282="",G1282=""),"",MAX(0,IF(H1282&lt;&gt;"",H1282,TODAY())-G1282))</f>
        <v/>
      </c>
      <c r="K1282" s="19" t="n"/>
      <c r="L1282" s="19">
        <f>IF(J1282="","",J1282*IFERROR(INDEX(Equipamentos!$D$6:$D$405,MATCH($D1282,Equipamentos!$A$6:$A$405,0)),0))</f>
        <v/>
      </c>
      <c r="M1282" s="19" t="n"/>
      <c r="N1282" s="16" t="n"/>
      <c r="O1282" s="19" t="n"/>
      <c r="P1282" s="19">
        <f>IF($A1282="","",N(K1282)+N(L1282)+N(M1282))</f>
        <v/>
      </c>
      <c r="Q1282" s="19">
        <f>IF($A1282="","",P1282-N(O1282))</f>
        <v/>
      </c>
      <c r="R1282" s="16">
        <f>IF(OR($A1282="",F1282=""),"",IF(H1282&lt;&gt;"",IF(Q1282&gt;0,"DEVOLVIDO, A RECEBER","ENCERRADO"),IF(G1282="","EM LOCAÇÃO",IF(TODAY()&gt;G1282,"ATRASADO",IF(G1282-TODAY()&lt;=3,"DEVOLVE EM 3 DIAS","EM LOCAÇÃO")))))</f>
        <v/>
      </c>
      <c r="S1282" s="16" t="n"/>
    </row>
    <row r="1283">
      <c r="A1283" s="16" t="n"/>
      <c r="B1283" s="16" t="n"/>
      <c r="C1283" s="16" t="n"/>
      <c r="D1283" s="16" t="n"/>
      <c r="E1283" s="16">
        <f>IF($D1283="","",IFERROR(INDEX(Equipamentos!$B$6:$B$405,MATCH($D1283,Equipamentos!$A$6:$A$405,0)),"Código não cadastrado"))</f>
        <v/>
      </c>
      <c r="F1283" s="17" t="n"/>
      <c r="G1283" s="17" t="n"/>
      <c r="H1283" s="17" t="n"/>
      <c r="I1283" s="18">
        <f>IF(OR(F1283="",G1283=""),"",G1283-F1283)</f>
        <v/>
      </c>
      <c r="J1283" s="18">
        <f>IF(OR(F1283="",G1283=""),"",MAX(0,IF(H1283&lt;&gt;"",H1283,TODAY())-G1283))</f>
        <v/>
      </c>
      <c r="K1283" s="19" t="n"/>
      <c r="L1283" s="19">
        <f>IF(J1283="","",J1283*IFERROR(INDEX(Equipamentos!$D$6:$D$405,MATCH($D1283,Equipamentos!$A$6:$A$405,0)),0))</f>
        <v/>
      </c>
      <c r="M1283" s="19" t="n"/>
      <c r="N1283" s="16" t="n"/>
      <c r="O1283" s="19" t="n"/>
      <c r="P1283" s="19">
        <f>IF($A1283="","",N(K1283)+N(L1283)+N(M1283))</f>
        <v/>
      </c>
      <c r="Q1283" s="19">
        <f>IF($A1283="","",P1283-N(O1283))</f>
        <v/>
      </c>
      <c r="R1283" s="16">
        <f>IF(OR($A1283="",F1283=""),"",IF(H1283&lt;&gt;"",IF(Q1283&gt;0,"DEVOLVIDO, A RECEBER","ENCERRADO"),IF(G1283="","EM LOCAÇÃO",IF(TODAY()&gt;G1283,"ATRASADO",IF(G1283-TODAY()&lt;=3,"DEVOLVE EM 3 DIAS","EM LOCAÇÃO")))))</f>
        <v/>
      </c>
      <c r="S1283" s="16" t="n"/>
    </row>
    <row r="1284">
      <c r="A1284" s="16" t="n"/>
      <c r="B1284" s="16" t="n"/>
      <c r="C1284" s="16" t="n"/>
      <c r="D1284" s="16" t="n"/>
      <c r="E1284" s="16">
        <f>IF($D1284="","",IFERROR(INDEX(Equipamentos!$B$6:$B$405,MATCH($D1284,Equipamentos!$A$6:$A$405,0)),"Código não cadastrado"))</f>
        <v/>
      </c>
      <c r="F1284" s="17" t="n"/>
      <c r="G1284" s="17" t="n"/>
      <c r="H1284" s="17" t="n"/>
      <c r="I1284" s="18">
        <f>IF(OR(F1284="",G1284=""),"",G1284-F1284)</f>
        <v/>
      </c>
      <c r="J1284" s="18">
        <f>IF(OR(F1284="",G1284=""),"",MAX(0,IF(H1284&lt;&gt;"",H1284,TODAY())-G1284))</f>
        <v/>
      </c>
      <c r="K1284" s="19" t="n"/>
      <c r="L1284" s="19">
        <f>IF(J1284="","",J1284*IFERROR(INDEX(Equipamentos!$D$6:$D$405,MATCH($D1284,Equipamentos!$A$6:$A$405,0)),0))</f>
        <v/>
      </c>
      <c r="M1284" s="19" t="n"/>
      <c r="N1284" s="16" t="n"/>
      <c r="O1284" s="19" t="n"/>
      <c r="P1284" s="19">
        <f>IF($A1284="","",N(K1284)+N(L1284)+N(M1284))</f>
        <v/>
      </c>
      <c r="Q1284" s="19">
        <f>IF($A1284="","",P1284-N(O1284))</f>
        <v/>
      </c>
      <c r="R1284" s="16">
        <f>IF(OR($A1284="",F1284=""),"",IF(H1284&lt;&gt;"",IF(Q1284&gt;0,"DEVOLVIDO, A RECEBER","ENCERRADO"),IF(G1284="","EM LOCAÇÃO",IF(TODAY()&gt;G1284,"ATRASADO",IF(G1284-TODAY()&lt;=3,"DEVOLVE EM 3 DIAS","EM LOCAÇÃO")))))</f>
        <v/>
      </c>
      <c r="S1284" s="16" t="n"/>
    </row>
    <row r="1285">
      <c r="A1285" s="16" t="n"/>
      <c r="B1285" s="16" t="n"/>
      <c r="C1285" s="16" t="n"/>
      <c r="D1285" s="16" t="n"/>
      <c r="E1285" s="16">
        <f>IF($D1285="","",IFERROR(INDEX(Equipamentos!$B$6:$B$405,MATCH($D1285,Equipamentos!$A$6:$A$405,0)),"Código não cadastrado"))</f>
        <v/>
      </c>
      <c r="F1285" s="17" t="n"/>
      <c r="G1285" s="17" t="n"/>
      <c r="H1285" s="17" t="n"/>
      <c r="I1285" s="18">
        <f>IF(OR(F1285="",G1285=""),"",G1285-F1285)</f>
        <v/>
      </c>
      <c r="J1285" s="18">
        <f>IF(OR(F1285="",G1285=""),"",MAX(0,IF(H1285&lt;&gt;"",H1285,TODAY())-G1285))</f>
        <v/>
      </c>
      <c r="K1285" s="19" t="n"/>
      <c r="L1285" s="19">
        <f>IF(J1285="","",J1285*IFERROR(INDEX(Equipamentos!$D$6:$D$405,MATCH($D1285,Equipamentos!$A$6:$A$405,0)),0))</f>
        <v/>
      </c>
      <c r="M1285" s="19" t="n"/>
      <c r="N1285" s="16" t="n"/>
      <c r="O1285" s="19" t="n"/>
      <c r="P1285" s="19">
        <f>IF($A1285="","",N(K1285)+N(L1285)+N(M1285))</f>
        <v/>
      </c>
      <c r="Q1285" s="19">
        <f>IF($A1285="","",P1285-N(O1285))</f>
        <v/>
      </c>
      <c r="R1285" s="16">
        <f>IF(OR($A1285="",F1285=""),"",IF(H1285&lt;&gt;"",IF(Q1285&gt;0,"DEVOLVIDO, A RECEBER","ENCERRADO"),IF(G1285="","EM LOCAÇÃO",IF(TODAY()&gt;G1285,"ATRASADO",IF(G1285-TODAY()&lt;=3,"DEVOLVE EM 3 DIAS","EM LOCAÇÃO")))))</f>
        <v/>
      </c>
      <c r="S1285" s="16" t="n"/>
    </row>
    <row r="1286">
      <c r="A1286" s="16" t="n"/>
      <c r="B1286" s="16" t="n"/>
      <c r="C1286" s="16" t="n"/>
      <c r="D1286" s="16" t="n"/>
      <c r="E1286" s="16">
        <f>IF($D1286="","",IFERROR(INDEX(Equipamentos!$B$6:$B$405,MATCH($D1286,Equipamentos!$A$6:$A$405,0)),"Código não cadastrado"))</f>
        <v/>
      </c>
      <c r="F1286" s="17" t="n"/>
      <c r="G1286" s="17" t="n"/>
      <c r="H1286" s="17" t="n"/>
      <c r="I1286" s="18">
        <f>IF(OR(F1286="",G1286=""),"",G1286-F1286)</f>
        <v/>
      </c>
      <c r="J1286" s="18">
        <f>IF(OR(F1286="",G1286=""),"",MAX(0,IF(H1286&lt;&gt;"",H1286,TODAY())-G1286))</f>
        <v/>
      </c>
      <c r="K1286" s="19" t="n"/>
      <c r="L1286" s="19">
        <f>IF(J1286="","",J1286*IFERROR(INDEX(Equipamentos!$D$6:$D$405,MATCH($D1286,Equipamentos!$A$6:$A$405,0)),0))</f>
        <v/>
      </c>
      <c r="M1286" s="19" t="n"/>
      <c r="N1286" s="16" t="n"/>
      <c r="O1286" s="19" t="n"/>
      <c r="P1286" s="19">
        <f>IF($A1286="","",N(K1286)+N(L1286)+N(M1286))</f>
        <v/>
      </c>
      <c r="Q1286" s="19">
        <f>IF($A1286="","",P1286-N(O1286))</f>
        <v/>
      </c>
      <c r="R1286" s="16">
        <f>IF(OR($A1286="",F1286=""),"",IF(H1286&lt;&gt;"",IF(Q1286&gt;0,"DEVOLVIDO, A RECEBER","ENCERRADO"),IF(G1286="","EM LOCAÇÃO",IF(TODAY()&gt;G1286,"ATRASADO",IF(G1286-TODAY()&lt;=3,"DEVOLVE EM 3 DIAS","EM LOCAÇÃO")))))</f>
        <v/>
      </c>
      <c r="S1286" s="16" t="n"/>
    </row>
    <row r="1287">
      <c r="A1287" s="16" t="n"/>
      <c r="B1287" s="16" t="n"/>
      <c r="C1287" s="16" t="n"/>
      <c r="D1287" s="16" t="n"/>
      <c r="E1287" s="16">
        <f>IF($D1287="","",IFERROR(INDEX(Equipamentos!$B$6:$B$405,MATCH($D1287,Equipamentos!$A$6:$A$405,0)),"Código não cadastrado"))</f>
        <v/>
      </c>
      <c r="F1287" s="17" t="n"/>
      <c r="G1287" s="17" t="n"/>
      <c r="H1287" s="17" t="n"/>
      <c r="I1287" s="18">
        <f>IF(OR(F1287="",G1287=""),"",G1287-F1287)</f>
        <v/>
      </c>
      <c r="J1287" s="18">
        <f>IF(OR(F1287="",G1287=""),"",MAX(0,IF(H1287&lt;&gt;"",H1287,TODAY())-G1287))</f>
        <v/>
      </c>
      <c r="K1287" s="19" t="n"/>
      <c r="L1287" s="19">
        <f>IF(J1287="","",J1287*IFERROR(INDEX(Equipamentos!$D$6:$D$405,MATCH($D1287,Equipamentos!$A$6:$A$405,0)),0))</f>
        <v/>
      </c>
      <c r="M1287" s="19" t="n"/>
      <c r="N1287" s="16" t="n"/>
      <c r="O1287" s="19" t="n"/>
      <c r="P1287" s="19">
        <f>IF($A1287="","",N(K1287)+N(L1287)+N(M1287))</f>
        <v/>
      </c>
      <c r="Q1287" s="19">
        <f>IF($A1287="","",P1287-N(O1287))</f>
        <v/>
      </c>
      <c r="R1287" s="16">
        <f>IF(OR($A1287="",F1287=""),"",IF(H1287&lt;&gt;"",IF(Q1287&gt;0,"DEVOLVIDO, A RECEBER","ENCERRADO"),IF(G1287="","EM LOCAÇÃO",IF(TODAY()&gt;G1287,"ATRASADO",IF(G1287-TODAY()&lt;=3,"DEVOLVE EM 3 DIAS","EM LOCAÇÃO")))))</f>
        <v/>
      </c>
      <c r="S1287" s="16" t="n"/>
    </row>
    <row r="1288">
      <c r="A1288" s="16" t="n"/>
      <c r="B1288" s="16" t="n"/>
      <c r="C1288" s="16" t="n"/>
      <c r="D1288" s="16" t="n"/>
      <c r="E1288" s="16">
        <f>IF($D1288="","",IFERROR(INDEX(Equipamentos!$B$6:$B$405,MATCH($D1288,Equipamentos!$A$6:$A$405,0)),"Código não cadastrado"))</f>
        <v/>
      </c>
      <c r="F1288" s="17" t="n"/>
      <c r="G1288" s="17" t="n"/>
      <c r="H1288" s="17" t="n"/>
      <c r="I1288" s="18">
        <f>IF(OR(F1288="",G1288=""),"",G1288-F1288)</f>
        <v/>
      </c>
      <c r="J1288" s="18">
        <f>IF(OR(F1288="",G1288=""),"",MAX(0,IF(H1288&lt;&gt;"",H1288,TODAY())-G1288))</f>
        <v/>
      </c>
      <c r="K1288" s="19" t="n"/>
      <c r="L1288" s="19">
        <f>IF(J1288="","",J1288*IFERROR(INDEX(Equipamentos!$D$6:$D$405,MATCH($D1288,Equipamentos!$A$6:$A$405,0)),0))</f>
        <v/>
      </c>
      <c r="M1288" s="19" t="n"/>
      <c r="N1288" s="16" t="n"/>
      <c r="O1288" s="19" t="n"/>
      <c r="P1288" s="19">
        <f>IF($A1288="","",N(K1288)+N(L1288)+N(M1288))</f>
        <v/>
      </c>
      <c r="Q1288" s="19">
        <f>IF($A1288="","",P1288-N(O1288))</f>
        <v/>
      </c>
      <c r="R1288" s="16">
        <f>IF(OR($A1288="",F1288=""),"",IF(H1288&lt;&gt;"",IF(Q1288&gt;0,"DEVOLVIDO, A RECEBER","ENCERRADO"),IF(G1288="","EM LOCAÇÃO",IF(TODAY()&gt;G1288,"ATRASADO",IF(G1288-TODAY()&lt;=3,"DEVOLVE EM 3 DIAS","EM LOCAÇÃO")))))</f>
        <v/>
      </c>
      <c r="S1288" s="16" t="n"/>
    </row>
    <row r="1289">
      <c r="A1289" s="16" t="n"/>
      <c r="B1289" s="16" t="n"/>
      <c r="C1289" s="16" t="n"/>
      <c r="D1289" s="16" t="n"/>
      <c r="E1289" s="16">
        <f>IF($D1289="","",IFERROR(INDEX(Equipamentos!$B$6:$B$405,MATCH($D1289,Equipamentos!$A$6:$A$405,0)),"Código não cadastrado"))</f>
        <v/>
      </c>
      <c r="F1289" s="17" t="n"/>
      <c r="G1289" s="17" t="n"/>
      <c r="H1289" s="17" t="n"/>
      <c r="I1289" s="18">
        <f>IF(OR(F1289="",G1289=""),"",G1289-F1289)</f>
        <v/>
      </c>
      <c r="J1289" s="18">
        <f>IF(OR(F1289="",G1289=""),"",MAX(0,IF(H1289&lt;&gt;"",H1289,TODAY())-G1289))</f>
        <v/>
      </c>
      <c r="K1289" s="19" t="n"/>
      <c r="L1289" s="19">
        <f>IF(J1289="","",J1289*IFERROR(INDEX(Equipamentos!$D$6:$D$405,MATCH($D1289,Equipamentos!$A$6:$A$405,0)),0))</f>
        <v/>
      </c>
      <c r="M1289" s="19" t="n"/>
      <c r="N1289" s="16" t="n"/>
      <c r="O1289" s="19" t="n"/>
      <c r="P1289" s="19">
        <f>IF($A1289="","",N(K1289)+N(L1289)+N(M1289))</f>
        <v/>
      </c>
      <c r="Q1289" s="19">
        <f>IF($A1289="","",P1289-N(O1289))</f>
        <v/>
      </c>
      <c r="R1289" s="16">
        <f>IF(OR($A1289="",F1289=""),"",IF(H1289&lt;&gt;"",IF(Q1289&gt;0,"DEVOLVIDO, A RECEBER","ENCERRADO"),IF(G1289="","EM LOCAÇÃO",IF(TODAY()&gt;G1289,"ATRASADO",IF(G1289-TODAY()&lt;=3,"DEVOLVE EM 3 DIAS","EM LOCAÇÃO")))))</f>
        <v/>
      </c>
      <c r="S1289" s="16" t="n"/>
    </row>
    <row r="1290">
      <c r="A1290" s="16" t="n"/>
      <c r="B1290" s="16" t="n"/>
      <c r="C1290" s="16" t="n"/>
      <c r="D1290" s="16" t="n"/>
      <c r="E1290" s="16">
        <f>IF($D1290="","",IFERROR(INDEX(Equipamentos!$B$6:$B$405,MATCH($D1290,Equipamentos!$A$6:$A$405,0)),"Código não cadastrado"))</f>
        <v/>
      </c>
      <c r="F1290" s="17" t="n"/>
      <c r="G1290" s="17" t="n"/>
      <c r="H1290" s="17" t="n"/>
      <c r="I1290" s="18">
        <f>IF(OR(F1290="",G1290=""),"",G1290-F1290)</f>
        <v/>
      </c>
      <c r="J1290" s="18">
        <f>IF(OR(F1290="",G1290=""),"",MAX(0,IF(H1290&lt;&gt;"",H1290,TODAY())-G1290))</f>
        <v/>
      </c>
      <c r="K1290" s="19" t="n"/>
      <c r="L1290" s="19">
        <f>IF(J1290="","",J1290*IFERROR(INDEX(Equipamentos!$D$6:$D$405,MATCH($D1290,Equipamentos!$A$6:$A$405,0)),0))</f>
        <v/>
      </c>
      <c r="M1290" s="19" t="n"/>
      <c r="N1290" s="16" t="n"/>
      <c r="O1290" s="19" t="n"/>
      <c r="P1290" s="19">
        <f>IF($A1290="","",N(K1290)+N(L1290)+N(M1290))</f>
        <v/>
      </c>
      <c r="Q1290" s="19">
        <f>IF($A1290="","",P1290-N(O1290))</f>
        <v/>
      </c>
      <c r="R1290" s="16">
        <f>IF(OR($A1290="",F1290=""),"",IF(H1290&lt;&gt;"",IF(Q1290&gt;0,"DEVOLVIDO, A RECEBER","ENCERRADO"),IF(G1290="","EM LOCAÇÃO",IF(TODAY()&gt;G1290,"ATRASADO",IF(G1290-TODAY()&lt;=3,"DEVOLVE EM 3 DIAS","EM LOCAÇÃO")))))</f>
        <v/>
      </c>
      <c r="S1290" s="16" t="n"/>
    </row>
    <row r="1291">
      <c r="A1291" s="16" t="n"/>
      <c r="B1291" s="16" t="n"/>
      <c r="C1291" s="16" t="n"/>
      <c r="D1291" s="16" t="n"/>
      <c r="E1291" s="16">
        <f>IF($D1291="","",IFERROR(INDEX(Equipamentos!$B$6:$B$405,MATCH($D1291,Equipamentos!$A$6:$A$405,0)),"Código não cadastrado"))</f>
        <v/>
      </c>
      <c r="F1291" s="17" t="n"/>
      <c r="G1291" s="17" t="n"/>
      <c r="H1291" s="17" t="n"/>
      <c r="I1291" s="18">
        <f>IF(OR(F1291="",G1291=""),"",G1291-F1291)</f>
        <v/>
      </c>
      <c r="J1291" s="18">
        <f>IF(OR(F1291="",G1291=""),"",MAX(0,IF(H1291&lt;&gt;"",H1291,TODAY())-G1291))</f>
        <v/>
      </c>
      <c r="K1291" s="19" t="n"/>
      <c r="L1291" s="19">
        <f>IF(J1291="","",J1291*IFERROR(INDEX(Equipamentos!$D$6:$D$405,MATCH($D1291,Equipamentos!$A$6:$A$405,0)),0))</f>
        <v/>
      </c>
      <c r="M1291" s="19" t="n"/>
      <c r="N1291" s="16" t="n"/>
      <c r="O1291" s="19" t="n"/>
      <c r="P1291" s="19">
        <f>IF($A1291="","",N(K1291)+N(L1291)+N(M1291))</f>
        <v/>
      </c>
      <c r="Q1291" s="19">
        <f>IF($A1291="","",P1291-N(O1291))</f>
        <v/>
      </c>
      <c r="R1291" s="16">
        <f>IF(OR($A1291="",F1291=""),"",IF(H1291&lt;&gt;"",IF(Q1291&gt;0,"DEVOLVIDO, A RECEBER","ENCERRADO"),IF(G1291="","EM LOCAÇÃO",IF(TODAY()&gt;G1291,"ATRASADO",IF(G1291-TODAY()&lt;=3,"DEVOLVE EM 3 DIAS","EM LOCAÇÃO")))))</f>
        <v/>
      </c>
      <c r="S1291" s="16" t="n"/>
    </row>
    <row r="1292">
      <c r="A1292" s="16" t="n"/>
      <c r="B1292" s="16" t="n"/>
      <c r="C1292" s="16" t="n"/>
      <c r="D1292" s="16" t="n"/>
      <c r="E1292" s="16">
        <f>IF($D1292="","",IFERROR(INDEX(Equipamentos!$B$6:$B$405,MATCH($D1292,Equipamentos!$A$6:$A$405,0)),"Código não cadastrado"))</f>
        <v/>
      </c>
      <c r="F1292" s="17" t="n"/>
      <c r="G1292" s="17" t="n"/>
      <c r="H1292" s="17" t="n"/>
      <c r="I1292" s="18">
        <f>IF(OR(F1292="",G1292=""),"",G1292-F1292)</f>
        <v/>
      </c>
      <c r="J1292" s="18">
        <f>IF(OR(F1292="",G1292=""),"",MAX(0,IF(H1292&lt;&gt;"",H1292,TODAY())-G1292))</f>
        <v/>
      </c>
      <c r="K1292" s="19" t="n"/>
      <c r="L1292" s="19">
        <f>IF(J1292="","",J1292*IFERROR(INDEX(Equipamentos!$D$6:$D$405,MATCH($D1292,Equipamentos!$A$6:$A$405,0)),0))</f>
        <v/>
      </c>
      <c r="M1292" s="19" t="n"/>
      <c r="N1292" s="16" t="n"/>
      <c r="O1292" s="19" t="n"/>
      <c r="P1292" s="19">
        <f>IF($A1292="","",N(K1292)+N(L1292)+N(M1292))</f>
        <v/>
      </c>
      <c r="Q1292" s="19">
        <f>IF($A1292="","",P1292-N(O1292))</f>
        <v/>
      </c>
      <c r="R1292" s="16">
        <f>IF(OR($A1292="",F1292=""),"",IF(H1292&lt;&gt;"",IF(Q1292&gt;0,"DEVOLVIDO, A RECEBER","ENCERRADO"),IF(G1292="","EM LOCAÇÃO",IF(TODAY()&gt;G1292,"ATRASADO",IF(G1292-TODAY()&lt;=3,"DEVOLVE EM 3 DIAS","EM LOCAÇÃO")))))</f>
        <v/>
      </c>
      <c r="S1292" s="16" t="n"/>
    </row>
    <row r="1293">
      <c r="A1293" s="16" t="n"/>
      <c r="B1293" s="16" t="n"/>
      <c r="C1293" s="16" t="n"/>
      <c r="D1293" s="16" t="n"/>
      <c r="E1293" s="16">
        <f>IF($D1293="","",IFERROR(INDEX(Equipamentos!$B$6:$B$405,MATCH($D1293,Equipamentos!$A$6:$A$405,0)),"Código não cadastrado"))</f>
        <v/>
      </c>
      <c r="F1293" s="17" t="n"/>
      <c r="G1293" s="17" t="n"/>
      <c r="H1293" s="17" t="n"/>
      <c r="I1293" s="18">
        <f>IF(OR(F1293="",G1293=""),"",G1293-F1293)</f>
        <v/>
      </c>
      <c r="J1293" s="18">
        <f>IF(OR(F1293="",G1293=""),"",MAX(0,IF(H1293&lt;&gt;"",H1293,TODAY())-G1293))</f>
        <v/>
      </c>
      <c r="K1293" s="19" t="n"/>
      <c r="L1293" s="19">
        <f>IF(J1293="","",J1293*IFERROR(INDEX(Equipamentos!$D$6:$D$405,MATCH($D1293,Equipamentos!$A$6:$A$405,0)),0))</f>
        <v/>
      </c>
      <c r="M1293" s="19" t="n"/>
      <c r="N1293" s="16" t="n"/>
      <c r="O1293" s="19" t="n"/>
      <c r="P1293" s="19">
        <f>IF($A1293="","",N(K1293)+N(L1293)+N(M1293))</f>
        <v/>
      </c>
      <c r="Q1293" s="19">
        <f>IF($A1293="","",P1293-N(O1293))</f>
        <v/>
      </c>
      <c r="R1293" s="16">
        <f>IF(OR($A1293="",F1293=""),"",IF(H1293&lt;&gt;"",IF(Q1293&gt;0,"DEVOLVIDO, A RECEBER","ENCERRADO"),IF(G1293="","EM LOCAÇÃO",IF(TODAY()&gt;G1293,"ATRASADO",IF(G1293-TODAY()&lt;=3,"DEVOLVE EM 3 DIAS","EM LOCAÇÃO")))))</f>
        <v/>
      </c>
      <c r="S1293" s="16" t="n"/>
    </row>
    <row r="1294">
      <c r="A1294" s="16" t="n"/>
      <c r="B1294" s="16" t="n"/>
      <c r="C1294" s="16" t="n"/>
      <c r="D1294" s="16" t="n"/>
      <c r="E1294" s="16">
        <f>IF($D1294="","",IFERROR(INDEX(Equipamentos!$B$6:$B$405,MATCH($D1294,Equipamentos!$A$6:$A$405,0)),"Código não cadastrado"))</f>
        <v/>
      </c>
      <c r="F1294" s="17" t="n"/>
      <c r="G1294" s="17" t="n"/>
      <c r="H1294" s="17" t="n"/>
      <c r="I1294" s="18">
        <f>IF(OR(F1294="",G1294=""),"",G1294-F1294)</f>
        <v/>
      </c>
      <c r="J1294" s="18">
        <f>IF(OR(F1294="",G1294=""),"",MAX(0,IF(H1294&lt;&gt;"",H1294,TODAY())-G1294))</f>
        <v/>
      </c>
      <c r="K1294" s="19" t="n"/>
      <c r="L1294" s="19">
        <f>IF(J1294="","",J1294*IFERROR(INDEX(Equipamentos!$D$6:$D$405,MATCH($D1294,Equipamentos!$A$6:$A$405,0)),0))</f>
        <v/>
      </c>
      <c r="M1294" s="19" t="n"/>
      <c r="N1294" s="16" t="n"/>
      <c r="O1294" s="19" t="n"/>
      <c r="P1294" s="19">
        <f>IF($A1294="","",N(K1294)+N(L1294)+N(M1294))</f>
        <v/>
      </c>
      <c r="Q1294" s="19">
        <f>IF($A1294="","",P1294-N(O1294))</f>
        <v/>
      </c>
      <c r="R1294" s="16">
        <f>IF(OR($A1294="",F1294=""),"",IF(H1294&lt;&gt;"",IF(Q1294&gt;0,"DEVOLVIDO, A RECEBER","ENCERRADO"),IF(G1294="","EM LOCAÇÃO",IF(TODAY()&gt;G1294,"ATRASADO",IF(G1294-TODAY()&lt;=3,"DEVOLVE EM 3 DIAS","EM LOCAÇÃO")))))</f>
        <v/>
      </c>
      <c r="S1294" s="16" t="n"/>
    </row>
    <row r="1295">
      <c r="A1295" s="16" t="n"/>
      <c r="B1295" s="16" t="n"/>
      <c r="C1295" s="16" t="n"/>
      <c r="D1295" s="16" t="n"/>
      <c r="E1295" s="16">
        <f>IF($D1295="","",IFERROR(INDEX(Equipamentos!$B$6:$B$405,MATCH($D1295,Equipamentos!$A$6:$A$405,0)),"Código não cadastrado"))</f>
        <v/>
      </c>
      <c r="F1295" s="17" t="n"/>
      <c r="G1295" s="17" t="n"/>
      <c r="H1295" s="17" t="n"/>
      <c r="I1295" s="18">
        <f>IF(OR(F1295="",G1295=""),"",G1295-F1295)</f>
        <v/>
      </c>
      <c r="J1295" s="18">
        <f>IF(OR(F1295="",G1295=""),"",MAX(0,IF(H1295&lt;&gt;"",H1295,TODAY())-G1295))</f>
        <v/>
      </c>
      <c r="K1295" s="19" t="n"/>
      <c r="L1295" s="19">
        <f>IF(J1295="","",J1295*IFERROR(INDEX(Equipamentos!$D$6:$D$405,MATCH($D1295,Equipamentos!$A$6:$A$405,0)),0))</f>
        <v/>
      </c>
      <c r="M1295" s="19" t="n"/>
      <c r="N1295" s="16" t="n"/>
      <c r="O1295" s="19" t="n"/>
      <c r="P1295" s="19">
        <f>IF($A1295="","",N(K1295)+N(L1295)+N(M1295))</f>
        <v/>
      </c>
      <c r="Q1295" s="19">
        <f>IF($A1295="","",P1295-N(O1295))</f>
        <v/>
      </c>
      <c r="R1295" s="16">
        <f>IF(OR($A1295="",F1295=""),"",IF(H1295&lt;&gt;"",IF(Q1295&gt;0,"DEVOLVIDO, A RECEBER","ENCERRADO"),IF(G1295="","EM LOCAÇÃO",IF(TODAY()&gt;G1295,"ATRASADO",IF(G1295-TODAY()&lt;=3,"DEVOLVE EM 3 DIAS","EM LOCAÇÃO")))))</f>
        <v/>
      </c>
      <c r="S1295" s="16" t="n"/>
    </row>
    <row r="1296">
      <c r="A1296" s="16" t="n"/>
      <c r="B1296" s="16" t="n"/>
      <c r="C1296" s="16" t="n"/>
      <c r="D1296" s="16" t="n"/>
      <c r="E1296" s="16">
        <f>IF($D1296="","",IFERROR(INDEX(Equipamentos!$B$6:$B$405,MATCH($D1296,Equipamentos!$A$6:$A$405,0)),"Código não cadastrado"))</f>
        <v/>
      </c>
      <c r="F1296" s="17" t="n"/>
      <c r="G1296" s="17" t="n"/>
      <c r="H1296" s="17" t="n"/>
      <c r="I1296" s="18">
        <f>IF(OR(F1296="",G1296=""),"",G1296-F1296)</f>
        <v/>
      </c>
      <c r="J1296" s="18">
        <f>IF(OR(F1296="",G1296=""),"",MAX(0,IF(H1296&lt;&gt;"",H1296,TODAY())-G1296))</f>
        <v/>
      </c>
      <c r="K1296" s="19" t="n"/>
      <c r="L1296" s="19">
        <f>IF(J1296="","",J1296*IFERROR(INDEX(Equipamentos!$D$6:$D$405,MATCH($D1296,Equipamentos!$A$6:$A$405,0)),0))</f>
        <v/>
      </c>
      <c r="M1296" s="19" t="n"/>
      <c r="N1296" s="16" t="n"/>
      <c r="O1296" s="19" t="n"/>
      <c r="P1296" s="19">
        <f>IF($A1296="","",N(K1296)+N(L1296)+N(M1296))</f>
        <v/>
      </c>
      <c r="Q1296" s="19">
        <f>IF($A1296="","",P1296-N(O1296))</f>
        <v/>
      </c>
      <c r="R1296" s="16">
        <f>IF(OR($A1296="",F1296=""),"",IF(H1296&lt;&gt;"",IF(Q1296&gt;0,"DEVOLVIDO, A RECEBER","ENCERRADO"),IF(G1296="","EM LOCAÇÃO",IF(TODAY()&gt;G1296,"ATRASADO",IF(G1296-TODAY()&lt;=3,"DEVOLVE EM 3 DIAS","EM LOCAÇÃO")))))</f>
        <v/>
      </c>
      <c r="S1296" s="16" t="n"/>
    </row>
    <row r="1297">
      <c r="A1297" s="16" t="n"/>
      <c r="B1297" s="16" t="n"/>
      <c r="C1297" s="16" t="n"/>
      <c r="D1297" s="16" t="n"/>
      <c r="E1297" s="16">
        <f>IF($D1297="","",IFERROR(INDEX(Equipamentos!$B$6:$B$405,MATCH($D1297,Equipamentos!$A$6:$A$405,0)),"Código não cadastrado"))</f>
        <v/>
      </c>
      <c r="F1297" s="17" t="n"/>
      <c r="G1297" s="17" t="n"/>
      <c r="H1297" s="17" t="n"/>
      <c r="I1297" s="18">
        <f>IF(OR(F1297="",G1297=""),"",G1297-F1297)</f>
        <v/>
      </c>
      <c r="J1297" s="18">
        <f>IF(OR(F1297="",G1297=""),"",MAX(0,IF(H1297&lt;&gt;"",H1297,TODAY())-G1297))</f>
        <v/>
      </c>
      <c r="K1297" s="19" t="n"/>
      <c r="L1297" s="19">
        <f>IF(J1297="","",J1297*IFERROR(INDEX(Equipamentos!$D$6:$D$405,MATCH($D1297,Equipamentos!$A$6:$A$405,0)),0))</f>
        <v/>
      </c>
      <c r="M1297" s="19" t="n"/>
      <c r="N1297" s="16" t="n"/>
      <c r="O1297" s="19" t="n"/>
      <c r="P1297" s="19">
        <f>IF($A1297="","",N(K1297)+N(L1297)+N(M1297))</f>
        <v/>
      </c>
      <c r="Q1297" s="19">
        <f>IF($A1297="","",P1297-N(O1297))</f>
        <v/>
      </c>
      <c r="R1297" s="16">
        <f>IF(OR($A1297="",F1297=""),"",IF(H1297&lt;&gt;"",IF(Q1297&gt;0,"DEVOLVIDO, A RECEBER","ENCERRADO"),IF(G1297="","EM LOCAÇÃO",IF(TODAY()&gt;G1297,"ATRASADO",IF(G1297-TODAY()&lt;=3,"DEVOLVE EM 3 DIAS","EM LOCAÇÃO")))))</f>
        <v/>
      </c>
      <c r="S1297" s="16" t="n"/>
    </row>
    <row r="1298">
      <c r="A1298" s="16" t="n"/>
      <c r="B1298" s="16" t="n"/>
      <c r="C1298" s="16" t="n"/>
      <c r="D1298" s="16" t="n"/>
      <c r="E1298" s="16">
        <f>IF($D1298="","",IFERROR(INDEX(Equipamentos!$B$6:$B$405,MATCH($D1298,Equipamentos!$A$6:$A$405,0)),"Código não cadastrado"))</f>
        <v/>
      </c>
      <c r="F1298" s="17" t="n"/>
      <c r="G1298" s="17" t="n"/>
      <c r="H1298" s="17" t="n"/>
      <c r="I1298" s="18">
        <f>IF(OR(F1298="",G1298=""),"",G1298-F1298)</f>
        <v/>
      </c>
      <c r="J1298" s="18">
        <f>IF(OR(F1298="",G1298=""),"",MAX(0,IF(H1298&lt;&gt;"",H1298,TODAY())-G1298))</f>
        <v/>
      </c>
      <c r="K1298" s="19" t="n"/>
      <c r="L1298" s="19">
        <f>IF(J1298="","",J1298*IFERROR(INDEX(Equipamentos!$D$6:$D$405,MATCH($D1298,Equipamentos!$A$6:$A$405,0)),0))</f>
        <v/>
      </c>
      <c r="M1298" s="19" t="n"/>
      <c r="N1298" s="16" t="n"/>
      <c r="O1298" s="19" t="n"/>
      <c r="P1298" s="19">
        <f>IF($A1298="","",N(K1298)+N(L1298)+N(M1298))</f>
        <v/>
      </c>
      <c r="Q1298" s="19">
        <f>IF($A1298="","",P1298-N(O1298))</f>
        <v/>
      </c>
      <c r="R1298" s="16">
        <f>IF(OR($A1298="",F1298=""),"",IF(H1298&lt;&gt;"",IF(Q1298&gt;0,"DEVOLVIDO, A RECEBER","ENCERRADO"),IF(G1298="","EM LOCAÇÃO",IF(TODAY()&gt;G1298,"ATRASADO",IF(G1298-TODAY()&lt;=3,"DEVOLVE EM 3 DIAS","EM LOCAÇÃO")))))</f>
        <v/>
      </c>
      <c r="S1298" s="16" t="n"/>
    </row>
    <row r="1299">
      <c r="A1299" s="16" t="n"/>
      <c r="B1299" s="16" t="n"/>
      <c r="C1299" s="16" t="n"/>
      <c r="D1299" s="16" t="n"/>
      <c r="E1299" s="16">
        <f>IF($D1299="","",IFERROR(INDEX(Equipamentos!$B$6:$B$405,MATCH($D1299,Equipamentos!$A$6:$A$405,0)),"Código não cadastrado"))</f>
        <v/>
      </c>
      <c r="F1299" s="17" t="n"/>
      <c r="G1299" s="17" t="n"/>
      <c r="H1299" s="17" t="n"/>
      <c r="I1299" s="18">
        <f>IF(OR(F1299="",G1299=""),"",G1299-F1299)</f>
        <v/>
      </c>
      <c r="J1299" s="18">
        <f>IF(OR(F1299="",G1299=""),"",MAX(0,IF(H1299&lt;&gt;"",H1299,TODAY())-G1299))</f>
        <v/>
      </c>
      <c r="K1299" s="19" t="n"/>
      <c r="L1299" s="19">
        <f>IF(J1299="","",J1299*IFERROR(INDEX(Equipamentos!$D$6:$D$405,MATCH($D1299,Equipamentos!$A$6:$A$405,0)),0))</f>
        <v/>
      </c>
      <c r="M1299" s="19" t="n"/>
      <c r="N1299" s="16" t="n"/>
      <c r="O1299" s="19" t="n"/>
      <c r="P1299" s="19">
        <f>IF($A1299="","",N(K1299)+N(L1299)+N(M1299))</f>
        <v/>
      </c>
      <c r="Q1299" s="19">
        <f>IF($A1299="","",P1299-N(O1299))</f>
        <v/>
      </c>
      <c r="R1299" s="16">
        <f>IF(OR($A1299="",F1299=""),"",IF(H1299&lt;&gt;"",IF(Q1299&gt;0,"DEVOLVIDO, A RECEBER","ENCERRADO"),IF(G1299="","EM LOCAÇÃO",IF(TODAY()&gt;G1299,"ATRASADO",IF(G1299-TODAY()&lt;=3,"DEVOLVE EM 3 DIAS","EM LOCAÇÃO")))))</f>
        <v/>
      </c>
      <c r="S1299" s="16" t="n"/>
    </row>
    <row r="1300">
      <c r="A1300" s="16" t="n"/>
      <c r="B1300" s="16" t="n"/>
      <c r="C1300" s="16" t="n"/>
      <c r="D1300" s="16" t="n"/>
      <c r="E1300" s="16">
        <f>IF($D1300="","",IFERROR(INDEX(Equipamentos!$B$6:$B$405,MATCH($D1300,Equipamentos!$A$6:$A$405,0)),"Código não cadastrado"))</f>
        <v/>
      </c>
      <c r="F1300" s="17" t="n"/>
      <c r="G1300" s="17" t="n"/>
      <c r="H1300" s="17" t="n"/>
      <c r="I1300" s="18">
        <f>IF(OR(F1300="",G1300=""),"",G1300-F1300)</f>
        <v/>
      </c>
      <c r="J1300" s="18">
        <f>IF(OR(F1300="",G1300=""),"",MAX(0,IF(H1300&lt;&gt;"",H1300,TODAY())-G1300))</f>
        <v/>
      </c>
      <c r="K1300" s="19" t="n"/>
      <c r="L1300" s="19">
        <f>IF(J1300="","",J1300*IFERROR(INDEX(Equipamentos!$D$6:$D$405,MATCH($D1300,Equipamentos!$A$6:$A$405,0)),0))</f>
        <v/>
      </c>
      <c r="M1300" s="19" t="n"/>
      <c r="N1300" s="16" t="n"/>
      <c r="O1300" s="19" t="n"/>
      <c r="P1300" s="19">
        <f>IF($A1300="","",N(K1300)+N(L1300)+N(M1300))</f>
        <v/>
      </c>
      <c r="Q1300" s="19">
        <f>IF($A1300="","",P1300-N(O1300))</f>
        <v/>
      </c>
      <c r="R1300" s="16">
        <f>IF(OR($A1300="",F1300=""),"",IF(H1300&lt;&gt;"",IF(Q1300&gt;0,"DEVOLVIDO, A RECEBER","ENCERRADO"),IF(G1300="","EM LOCAÇÃO",IF(TODAY()&gt;G1300,"ATRASADO",IF(G1300-TODAY()&lt;=3,"DEVOLVE EM 3 DIAS","EM LOCAÇÃO")))))</f>
        <v/>
      </c>
      <c r="S1300" s="16" t="n"/>
    </row>
    <row r="1301">
      <c r="A1301" s="16" t="n"/>
      <c r="B1301" s="16" t="n"/>
      <c r="C1301" s="16" t="n"/>
      <c r="D1301" s="16" t="n"/>
      <c r="E1301" s="16">
        <f>IF($D1301="","",IFERROR(INDEX(Equipamentos!$B$6:$B$405,MATCH($D1301,Equipamentos!$A$6:$A$405,0)),"Código não cadastrado"))</f>
        <v/>
      </c>
      <c r="F1301" s="17" t="n"/>
      <c r="G1301" s="17" t="n"/>
      <c r="H1301" s="17" t="n"/>
      <c r="I1301" s="18">
        <f>IF(OR(F1301="",G1301=""),"",G1301-F1301)</f>
        <v/>
      </c>
      <c r="J1301" s="18">
        <f>IF(OR(F1301="",G1301=""),"",MAX(0,IF(H1301&lt;&gt;"",H1301,TODAY())-G1301))</f>
        <v/>
      </c>
      <c r="K1301" s="19" t="n"/>
      <c r="L1301" s="19">
        <f>IF(J1301="","",J1301*IFERROR(INDEX(Equipamentos!$D$6:$D$405,MATCH($D1301,Equipamentos!$A$6:$A$405,0)),0))</f>
        <v/>
      </c>
      <c r="M1301" s="19" t="n"/>
      <c r="N1301" s="16" t="n"/>
      <c r="O1301" s="19" t="n"/>
      <c r="P1301" s="19">
        <f>IF($A1301="","",N(K1301)+N(L1301)+N(M1301))</f>
        <v/>
      </c>
      <c r="Q1301" s="19">
        <f>IF($A1301="","",P1301-N(O1301))</f>
        <v/>
      </c>
      <c r="R1301" s="16">
        <f>IF(OR($A1301="",F1301=""),"",IF(H1301&lt;&gt;"",IF(Q1301&gt;0,"DEVOLVIDO, A RECEBER","ENCERRADO"),IF(G1301="","EM LOCAÇÃO",IF(TODAY()&gt;G1301,"ATRASADO",IF(G1301-TODAY()&lt;=3,"DEVOLVE EM 3 DIAS","EM LOCAÇÃO")))))</f>
        <v/>
      </c>
      <c r="S1301" s="16" t="n"/>
    </row>
    <row r="1302">
      <c r="A1302" s="16" t="n"/>
      <c r="B1302" s="16" t="n"/>
      <c r="C1302" s="16" t="n"/>
      <c r="D1302" s="16" t="n"/>
      <c r="E1302" s="16">
        <f>IF($D1302="","",IFERROR(INDEX(Equipamentos!$B$6:$B$405,MATCH($D1302,Equipamentos!$A$6:$A$405,0)),"Código não cadastrado"))</f>
        <v/>
      </c>
      <c r="F1302" s="17" t="n"/>
      <c r="G1302" s="17" t="n"/>
      <c r="H1302" s="17" t="n"/>
      <c r="I1302" s="18">
        <f>IF(OR(F1302="",G1302=""),"",G1302-F1302)</f>
        <v/>
      </c>
      <c r="J1302" s="18">
        <f>IF(OR(F1302="",G1302=""),"",MAX(0,IF(H1302&lt;&gt;"",H1302,TODAY())-G1302))</f>
        <v/>
      </c>
      <c r="K1302" s="19" t="n"/>
      <c r="L1302" s="19">
        <f>IF(J1302="","",J1302*IFERROR(INDEX(Equipamentos!$D$6:$D$405,MATCH($D1302,Equipamentos!$A$6:$A$405,0)),0))</f>
        <v/>
      </c>
      <c r="M1302" s="19" t="n"/>
      <c r="N1302" s="16" t="n"/>
      <c r="O1302" s="19" t="n"/>
      <c r="P1302" s="19">
        <f>IF($A1302="","",N(K1302)+N(L1302)+N(M1302))</f>
        <v/>
      </c>
      <c r="Q1302" s="19">
        <f>IF($A1302="","",P1302-N(O1302))</f>
        <v/>
      </c>
      <c r="R1302" s="16">
        <f>IF(OR($A1302="",F1302=""),"",IF(H1302&lt;&gt;"",IF(Q1302&gt;0,"DEVOLVIDO, A RECEBER","ENCERRADO"),IF(G1302="","EM LOCAÇÃO",IF(TODAY()&gt;G1302,"ATRASADO",IF(G1302-TODAY()&lt;=3,"DEVOLVE EM 3 DIAS","EM LOCAÇÃO")))))</f>
        <v/>
      </c>
      <c r="S1302" s="16" t="n"/>
    </row>
    <row r="1303">
      <c r="A1303" s="16" t="n"/>
      <c r="B1303" s="16" t="n"/>
      <c r="C1303" s="16" t="n"/>
      <c r="D1303" s="16" t="n"/>
      <c r="E1303" s="16">
        <f>IF($D1303="","",IFERROR(INDEX(Equipamentos!$B$6:$B$405,MATCH($D1303,Equipamentos!$A$6:$A$405,0)),"Código não cadastrado"))</f>
        <v/>
      </c>
      <c r="F1303" s="17" t="n"/>
      <c r="G1303" s="17" t="n"/>
      <c r="H1303" s="17" t="n"/>
      <c r="I1303" s="18">
        <f>IF(OR(F1303="",G1303=""),"",G1303-F1303)</f>
        <v/>
      </c>
      <c r="J1303" s="18">
        <f>IF(OR(F1303="",G1303=""),"",MAX(0,IF(H1303&lt;&gt;"",H1303,TODAY())-G1303))</f>
        <v/>
      </c>
      <c r="K1303" s="19" t="n"/>
      <c r="L1303" s="19">
        <f>IF(J1303="","",J1303*IFERROR(INDEX(Equipamentos!$D$6:$D$405,MATCH($D1303,Equipamentos!$A$6:$A$405,0)),0))</f>
        <v/>
      </c>
      <c r="M1303" s="19" t="n"/>
      <c r="N1303" s="16" t="n"/>
      <c r="O1303" s="19" t="n"/>
      <c r="P1303" s="19">
        <f>IF($A1303="","",N(K1303)+N(L1303)+N(M1303))</f>
        <v/>
      </c>
      <c r="Q1303" s="19">
        <f>IF($A1303="","",P1303-N(O1303))</f>
        <v/>
      </c>
      <c r="R1303" s="16">
        <f>IF(OR($A1303="",F1303=""),"",IF(H1303&lt;&gt;"",IF(Q1303&gt;0,"DEVOLVIDO, A RECEBER","ENCERRADO"),IF(G1303="","EM LOCAÇÃO",IF(TODAY()&gt;G1303,"ATRASADO",IF(G1303-TODAY()&lt;=3,"DEVOLVE EM 3 DIAS","EM LOCAÇÃO")))))</f>
        <v/>
      </c>
      <c r="S1303" s="16" t="n"/>
    </row>
    <row r="1304">
      <c r="A1304" s="16" t="n"/>
      <c r="B1304" s="16" t="n"/>
      <c r="C1304" s="16" t="n"/>
      <c r="D1304" s="16" t="n"/>
      <c r="E1304" s="16">
        <f>IF($D1304="","",IFERROR(INDEX(Equipamentos!$B$6:$B$405,MATCH($D1304,Equipamentos!$A$6:$A$405,0)),"Código não cadastrado"))</f>
        <v/>
      </c>
      <c r="F1304" s="17" t="n"/>
      <c r="G1304" s="17" t="n"/>
      <c r="H1304" s="17" t="n"/>
      <c r="I1304" s="18">
        <f>IF(OR(F1304="",G1304=""),"",G1304-F1304)</f>
        <v/>
      </c>
      <c r="J1304" s="18">
        <f>IF(OR(F1304="",G1304=""),"",MAX(0,IF(H1304&lt;&gt;"",H1304,TODAY())-G1304))</f>
        <v/>
      </c>
      <c r="K1304" s="19" t="n"/>
      <c r="L1304" s="19">
        <f>IF(J1304="","",J1304*IFERROR(INDEX(Equipamentos!$D$6:$D$405,MATCH($D1304,Equipamentos!$A$6:$A$405,0)),0))</f>
        <v/>
      </c>
      <c r="M1304" s="19" t="n"/>
      <c r="N1304" s="16" t="n"/>
      <c r="O1304" s="19" t="n"/>
      <c r="P1304" s="19">
        <f>IF($A1304="","",N(K1304)+N(L1304)+N(M1304))</f>
        <v/>
      </c>
      <c r="Q1304" s="19">
        <f>IF($A1304="","",P1304-N(O1304))</f>
        <v/>
      </c>
      <c r="R1304" s="16">
        <f>IF(OR($A1304="",F1304=""),"",IF(H1304&lt;&gt;"",IF(Q1304&gt;0,"DEVOLVIDO, A RECEBER","ENCERRADO"),IF(G1304="","EM LOCAÇÃO",IF(TODAY()&gt;G1304,"ATRASADO",IF(G1304-TODAY()&lt;=3,"DEVOLVE EM 3 DIAS","EM LOCAÇÃO")))))</f>
        <v/>
      </c>
      <c r="S1304" s="16" t="n"/>
    </row>
    <row r="1305">
      <c r="A1305" s="16" t="n"/>
      <c r="B1305" s="16" t="n"/>
      <c r="C1305" s="16" t="n"/>
      <c r="D1305" s="16" t="n"/>
      <c r="E1305" s="16">
        <f>IF($D1305="","",IFERROR(INDEX(Equipamentos!$B$6:$B$405,MATCH($D1305,Equipamentos!$A$6:$A$405,0)),"Código não cadastrado"))</f>
        <v/>
      </c>
      <c r="F1305" s="17" t="n"/>
      <c r="G1305" s="17" t="n"/>
      <c r="H1305" s="17" t="n"/>
      <c r="I1305" s="18">
        <f>IF(OR(F1305="",G1305=""),"",G1305-F1305)</f>
        <v/>
      </c>
      <c r="J1305" s="18">
        <f>IF(OR(F1305="",G1305=""),"",MAX(0,IF(H1305&lt;&gt;"",H1305,TODAY())-G1305))</f>
        <v/>
      </c>
      <c r="K1305" s="19" t="n"/>
      <c r="L1305" s="19">
        <f>IF(J1305="","",J1305*IFERROR(INDEX(Equipamentos!$D$6:$D$405,MATCH($D1305,Equipamentos!$A$6:$A$405,0)),0))</f>
        <v/>
      </c>
      <c r="M1305" s="19" t="n"/>
      <c r="N1305" s="16" t="n"/>
      <c r="O1305" s="19" t="n"/>
      <c r="P1305" s="19">
        <f>IF($A1305="","",N(K1305)+N(L1305)+N(M1305))</f>
        <v/>
      </c>
      <c r="Q1305" s="19">
        <f>IF($A1305="","",P1305-N(O1305))</f>
        <v/>
      </c>
      <c r="R1305" s="16">
        <f>IF(OR($A1305="",F1305=""),"",IF(H1305&lt;&gt;"",IF(Q1305&gt;0,"DEVOLVIDO, A RECEBER","ENCERRADO"),IF(G1305="","EM LOCAÇÃO",IF(TODAY()&gt;G1305,"ATRASADO",IF(G1305-TODAY()&lt;=3,"DEVOLVE EM 3 DIAS","EM LOCAÇÃO")))))</f>
        <v/>
      </c>
      <c r="S1305" s="16" t="n"/>
    </row>
    <row r="1306">
      <c r="A1306" s="16" t="n"/>
      <c r="B1306" s="16" t="n"/>
      <c r="C1306" s="16" t="n"/>
      <c r="D1306" s="16" t="n"/>
      <c r="E1306" s="16">
        <f>IF($D1306="","",IFERROR(INDEX(Equipamentos!$B$6:$B$405,MATCH($D1306,Equipamentos!$A$6:$A$405,0)),"Código não cadastrado"))</f>
        <v/>
      </c>
      <c r="F1306" s="17" t="n"/>
      <c r="G1306" s="17" t="n"/>
      <c r="H1306" s="17" t="n"/>
      <c r="I1306" s="18">
        <f>IF(OR(F1306="",G1306=""),"",G1306-F1306)</f>
        <v/>
      </c>
      <c r="J1306" s="18">
        <f>IF(OR(F1306="",G1306=""),"",MAX(0,IF(H1306&lt;&gt;"",H1306,TODAY())-G1306))</f>
        <v/>
      </c>
      <c r="K1306" s="19" t="n"/>
      <c r="L1306" s="19">
        <f>IF(J1306="","",J1306*IFERROR(INDEX(Equipamentos!$D$6:$D$405,MATCH($D1306,Equipamentos!$A$6:$A$405,0)),0))</f>
        <v/>
      </c>
      <c r="M1306" s="19" t="n"/>
      <c r="N1306" s="16" t="n"/>
      <c r="O1306" s="19" t="n"/>
      <c r="P1306" s="19">
        <f>IF($A1306="","",N(K1306)+N(L1306)+N(M1306))</f>
        <v/>
      </c>
      <c r="Q1306" s="19">
        <f>IF($A1306="","",P1306-N(O1306))</f>
        <v/>
      </c>
      <c r="R1306" s="16">
        <f>IF(OR($A1306="",F1306=""),"",IF(H1306&lt;&gt;"",IF(Q1306&gt;0,"DEVOLVIDO, A RECEBER","ENCERRADO"),IF(G1306="","EM LOCAÇÃO",IF(TODAY()&gt;G1306,"ATRASADO",IF(G1306-TODAY()&lt;=3,"DEVOLVE EM 3 DIAS","EM LOCAÇÃO")))))</f>
        <v/>
      </c>
      <c r="S1306" s="16" t="n"/>
    </row>
    <row r="1307">
      <c r="A1307" s="16" t="n"/>
      <c r="B1307" s="16" t="n"/>
      <c r="C1307" s="16" t="n"/>
      <c r="D1307" s="16" t="n"/>
      <c r="E1307" s="16">
        <f>IF($D1307="","",IFERROR(INDEX(Equipamentos!$B$6:$B$405,MATCH($D1307,Equipamentos!$A$6:$A$405,0)),"Código não cadastrado"))</f>
        <v/>
      </c>
      <c r="F1307" s="17" t="n"/>
      <c r="G1307" s="17" t="n"/>
      <c r="H1307" s="17" t="n"/>
      <c r="I1307" s="18">
        <f>IF(OR(F1307="",G1307=""),"",G1307-F1307)</f>
        <v/>
      </c>
      <c r="J1307" s="18">
        <f>IF(OR(F1307="",G1307=""),"",MAX(0,IF(H1307&lt;&gt;"",H1307,TODAY())-G1307))</f>
        <v/>
      </c>
      <c r="K1307" s="19" t="n"/>
      <c r="L1307" s="19">
        <f>IF(J1307="","",J1307*IFERROR(INDEX(Equipamentos!$D$6:$D$405,MATCH($D1307,Equipamentos!$A$6:$A$405,0)),0))</f>
        <v/>
      </c>
      <c r="M1307" s="19" t="n"/>
      <c r="N1307" s="16" t="n"/>
      <c r="O1307" s="19" t="n"/>
      <c r="P1307" s="19">
        <f>IF($A1307="","",N(K1307)+N(L1307)+N(M1307))</f>
        <v/>
      </c>
      <c r="Q1307" s="19">
        <f>IF($A1307="","",P1307-N(O1307))</f>
        <v/>
      </c>
      <c r="R1307" s="16">
        <f>IF(OR($A1307="",F1307=""),"",IF(H1307&lt;&gt;"",IF(Q1307&gt;0,"DEVOLVIDO, A RECEBER","ENCERRADO"),IF(G1307="","EM LOCAÇÃO",IF(TODAY()&gt;G1307,"ATRASADO",IF(G1307-TODAY()&lt;=3,"DEVOLVE EM 3 DIAS","EM LOCAÇÃO")))))</f>
        <v/>
      </c>
      <c r="S1307" s="16" t="n"/>
    </row>
    <row r="1308">
      <c r="A1308" s="16" t="n"/>
      <c r="B1308" s="16" t="n"/>
      <c r="C1308" s="16" t="n"/>
      <c r="D1308" s="16" t="n"/>
      <c r="E1308" s="16">
        <f>IF($D1308="","",IFERROR(INDEX(Equipamentos!$B$6:$B$405,MATCH($D1308,Equipamentos!$A$6:$A$405,0)),"Código não cadastrado"))</f>
        <v/>
      </c>
      <c r="F1308" s="17" t="n"/>
      <c r="G1308" s="17" t="n"/>
      <c r="H1308" s="17" t="n"/>
      <c r="I1308" s="18">
        <f>IF(OR(F1308="",G1308=""),"",G1308-F1308)</f>
        <v/>
      </c>
      <c r="J1308" s="18">
        <f>IF(OR(F1308="",G1308=""),"",MAX(0,IF(H1308&lt;&gt;"",H1308,TODAY())-G1308))</f>
        <v/>
      </c>
      <c r="K1308" s="19" t="n"/>
      <c r="L1308" s="19">
        <f>IF(J1308="","",J1308*IFERROR(INDEX(Equipamentos!$D$6:$D$405,MATCH($D1308,Equipamentos!$A$6:$A$405,0)),0))</f>
        <v/>
      </c>
      <c r="M1308" s="19" t="n"/>
      <c r="N1308" s="16" t="n"/>
      <c r="O1308" s="19" t="n"/>
      <c r="P1308" s="19">
        <f>IF($A1308="","",N(K1308)+N(L1308)+N(M1308))</f>
        <v/>
      </c>
      <c r="Q1308" s="19">
        <f>IF($A1308="","",P1308-N(O1308))</f>
        <v/>
      </c>
      <c r="R1308" s="16">
        <f>IF(OR($A1308="",F1308=""),"",IF(H1308&lt;&gt;"",IF(Q1308&gt;0,"DEVOLVIDO, A RECEBER","ENCERRADO"),IF(G1308="","EM LOCAÇÃO",IF(TODAY()&gt;G1308,"ATRASADO",IF(G1308-TODAY()&lt;=3,"DEVOLVE EM 3 DIAS","EM LOCAÇÃO")))))</f>
        <v/>
      </c>
      <c r="S1308" s="16" t="n"/>
    </row>
    <row r="1309">
      <c r="A1309" s="16" t="n"/>
      <c r="B1309" s="16" t="n"/>
      <c r="C1309" s="16" t="n"/>
      <c r="D1309" s="16" t="n"/>
      <c r="E1309" s="16">
        <f>IF($D1309="","",IFERROR(INDEX(Equipamentos!$B$6:$B$405,MATCH($D1309,Equipamentos!$A$6:$A$405,0)),"Código não cadastrado"))</f>
        <v/>
      </c>
      <c r="F1309" s="17" t="n"/>
      <c r="G1309" s="17" t="n"/>
      <c r="H1309" s="17" t="n"/>
      <c r="I1309" s="18">
        <f>IF(OR(F1309="",G1309=""),"",G1309-F1309)</f>
        <v/>
      </c>
      <c r="J1309" s="18">
        <f>IF(OR(F1309="",G1309=""),"",MAX(0,IF(H1309&lt;&gt;"",H1309,TODAY())-G1309))</f>
        <v/>
      </c>
      <c r="K1309" s="19" t="n"/>
      <c r="L1309" s="19">
        <f>IF(J1309="","",J1309*IFERROR(INDEX(Equipamentos!$D$6:$D$405,MATCH($D1309,Equipamentos!$A$6:$A$405,0)),0))</f>
        <v/>
      </c>
      <c r="M1309" s="19" t="n"/>
      <c r="N1309" s="16" t="n"/>
      <c r="O1309" s="19" t="n"/>
      <c r="P1309" s="19">
        <f>IF($A1309="","",N(K1309)+N(L1309)+N(M1309))</f>
        <v/>
      </c>
      <c r="Q1309" s="19">
        <f>IF($A1309="","",P1309-N(O1309))</f>
        <v/>
      </c>
      <c r="R1309" s="16">
        <f>IF(OR($A1309="",F1309=""),"",IF(H1309&lt;&gt;"",IF(Q1309&gt;0,"DEVOLVIDO, A RECEBER","ENCERRADO"),IF(G1309="","EM LOCAÇÃO",IF(TODAY()&gt;G1309,"ATRASADO",IF(G1309-TODAY()&lt;=3,"DEVOLVE EM 3 DIAS","EM LOCAÇÃO")))))</f>
        <v/>
      </c>
      <c r="S1309" s="16" t="n"/>
    </row>
    <row r="1310">
      <c r="A1310" s="16" t="n"/>
      <c r="B1310" s="16" t="n"/>
      <c r="C1310" s="16" t="n"/>
      <c r="D1310" s="16" t="n"/>
      <c r="E1310" s="16">
        <f>IF($D1310="","",IFERROR(INDEX(Equipamentos!$B$6:$B$405,MATCH($D1310,Equipamentos!$A$6:$A$405,0)),"Código não cadastrado"))</f>
        <v/>
      </c>
      <c r="F1310" s="17" t="n"/>
      <c r="G1310" s="17" t="n"/>
      <c r="H1310" s="17" t="n"/>
      <c r="I1310" s="18">
        <f>IF(OR(F1310="",G1310=""),"",G1310-F1310)</f>
        <v/>
      </c>
      <c r="J1310" s="18">
        <f>IF(OR(F1310="",G1310=""),"",MAX(0,IF(H1310&lt;&gt;"",H1310,TODAY())-G1310))</f>
        <v/>
      </c>
      <c r="K1310" s="19" t="n"/>
      <c r="L1310" s="19">
        <f>IF(J1310="","",J1310*IFERROR(INDEX(Equipamentos!$D$6:$D$405,MATCH($D1310,Equipamentos!$A$6:$A$405,0)),0))</f>
        <v/>
      </c>
      <c r="M1310" s="19" t="n"/>
      <c r="N1310" s="16" t="n"/>
      <c r="O1310" s="19" t="n"/>
      <c r="P1310" s="19">
        <f>IF($A1310="","",N(K1310)+N(L1310)+N(M1310))</f>
        <v/>
      </c>
      <c r="Q1310" s="19">
        <f>IF($A1310="","",P1310-N(O1310))</f>
        <v/>
      </c>
      <c r="R1310" s="16">
        <f>IF(OR($A1310="",F1310=""),"",IF(H1310&lt;&gt;"",IF(Q1310&gt;0,"DEVOLVIDO, A RECEBER","ENCERRADO"),IF(G1310="","EM LOCAÇÃO",IF(TODAY()&gt;G1310,"ATRASADO",IF(G1310-TODAY()&lt;=3,"DEVOLVE EM 3 DIAS","EM LOCAÇÃO")))))</f>
        <v/>
      </c>
      <c r="S1310" s="16" t="n"/>
    </row>
    <row r="1311">
      <c r="A1311" s="16" t="n"/>
      <c r="B1311" s="16" t="n"/>
      <c r="C1311" s="16" t="n"/>
      <c r="D1311" s="16" t="n"/>
      <c r="E1311" s="16">
        <f>IF($D1311="","",IFERROR(INDEX(Equipamentos!$B$6:$B$405,MATCH($D1311,Equipamentos!$A$6:$A$405,0)),"Código não cadastrado"))</f>
        <v/>
      </c>
      <c r="F1311" s="17" t="n"/>
      <c r="G1311" s="17" t="n"/>
      <c r="H1311" s="17" t="n"/>
      <c r="I1311" s="18">
        <f>IF(OR(F1311="",G1311=""),"",G1311-F1311)</f>
        <v/>
      </c>
      <c r="J1311" s="18">
        <f>IF(OR(F1311="",G1311=""),"",MAX(0,IF(H1311&lt;&gt;"",H1311,TODAY())-G1311))</f>
        <v/>
      </c>
      <c r="K1311" s="19" t="n"/>
      <c r="L1311" s="19">
        <f>IF(J1311="","",J1311*IFERROR(INDEX(Equipamentos!$D$6:$D$405,MATCH($D1311,Equipamentos!$A$6:$A$405,0)),0))</f>
        <v/>
      </c>
      <c r="M1311" s="19" t="n"/>
      <c r="N1311" s="16" t="n"/>
      <c r="O1311" s="19" t="n"/>
      <c r="P1311" s="19">
        <f>IF($A1311="","",N(K1311)+N(L1311)+N(M1311))</f>
        <v/>
      </c>
      <c r="Q1311" s="19">
        <f>IF($A1311="","",P1311-N(O1311))</f>
        <v/>
      </c>
      <c r="R1311" s="16">
        <f>IF(OR($A1311="",F1311=""),"",IF(H1311&lt;&gt;"",IF(Q1311&gt;0,"DEVOLVIDO, A RECEBER","ENCERRADO"),IF(G1311="","EM LOCAÇÃO",IF(TODAY()&gt;G1311,"ATRASADO",IF(G1311-TODAY()&lt;=3,"DEVOLVE EM 3 DIAS","EM LOCAÇÃO")))))</f>
        <v/>
      </c>
      <c r="S1311" s="16" t="n"/>
    </row>
    <row r="1312">
      <c r="A1312" s="16" t="n"/>
      <c r="B1312" s="16" t="n"/>
      <c r="C1312" s="16" t="n"/>
      <c r="D1312" s="16" t="n"/>
      <c r="E1312" s="16">
        <f>IF($D1312="","",IFERROR(INDEX(Equipamentos!$B$6:$B$405,MATCH($D1312,Equipamentos!$A$6:$A$405,0)),"Código não cadastrado"))</f>
        <v/>
      </c>
      <c r="F1312" s="17" t="n"/>
      <c r="G1312" s="17" t="n"/>
      <c r="H1312" s="17" t="n"/>
      <c r="I1312" s="18">
        <f>IF(OR(F1312="",G1312=""),"",G1312-F1312)</f>
        <v/>
      </c>
      <c r="J1312" s="18">
        <f>IF(OR(F1312="",G1312=""),"",MAX(0,IF(H1312&lt;&gt;"",H1312,TODAY())-G1312))</f>
        <v/>
      </c>
      <c r="K1312" s="19" t="n"/>
      <c r="L1312" s="19">
        <f>IF(J1312="","",J1312*IFERROR(INDEX(Equipamentos!$D$6:$D$405,MATCH($D1312,Equipamentos!$A$6:$A$405,0)),0))</f>
        <v/>
      </c>
      <c r="M1312" s="19" t="n"/>
      <c r="N1312" s="16" t="n"/>
      <c r="O1312" s="19" t="n"/>
      <c r="P1312" s="19">
        <f>IF($A1312="","",N(K1312)+N(L1312)+N(M1312))</f>
        <v/>
      </c>
      <c r="Q1312" s="19">
        <f>IF($A1312="","",P1312-N(O1312))</f>
        <v/>
      </c>
      <c r="R1312" s="16">
        <f>IF(OR($A1312="",F1312=""),"",IF(H1312&lt;&gt;"",IF(Q1312&gt;0,"DEVOLVIDO, A RECEBER","ENCERRADO"),IF(G1312="","EM LOCAÇÃO",IF(TODAY()&gt;G1312,"ATRASADO",IF(G1312-TODAY()&lt;=3,"DEVOLVE EM 3 DIAS","EM LOCAÇÃO")))))</f>
        <v/>
      </c>
      <c r="S1312" s="16" t="n"/>
    </row>
    <row r="1313">
      <c r="A1313" s="16" t="n"/>
      <c r="B1313" s="16" t="n"/>
      <c r="C1313" s="16" t="n"/>
      <c r="D1313" s="16" t="n"/>
      <c r="E1313" s="16">
        <f>IF($D1313="","",IFERROR(INDEX(Equipamentos!$B$6:$B$405,MATCH($D1313,Equipamentos!$A$6:$A$405,0)),"Código não cadastrado"))</f>
        <v/>
      </c>
      <c r="F1313" s="17" t="n"/>
      <c r="G1313" s="17" t="n"/>
      <c r="H1313" s="17" t="n"/>
      <c r="I1313" s="18">
        <f>IF(OR(F1313="",G1313=""),"",G1313-F1313)</f>
        <v/>
      </c>
      <c r="J1313" s="18">
        <f>IF(OR(F1313="",G1313=""),"",MAX(0,IF(H1313&lt;&gt;"",H1313,TODAY())-G1313))</f>
        <v/>
      </c>
      <c r="K1313" s="19" t="n"/>
      <c r="L1313" s="19">
        <f>IF(J1313="","",J1313*IFERROR(INDEX(Equipamentos!$D$6:$D$405,MATCH($D1313,Equipamentos!$A$6:$A$405,0)),0))</f>
        <v/>
      </c>
      <c r="M1313" s="19" t="n"/>
      <c r="N1313" s="16" t="n"/>
      <c r="O1313" s="19" t="n"/>
      <c r="P1313" s="19">
        <f>IF($A1313="","",N(K1313)+N(L1313)+N(M1313))</f>
        <v/>
      </c>
      <c r="Q1313" s="19">
        <f>IF($A1313="","",P1313-N(O1313))</f>
        <v/>
      </c>
      <c r="R1313" s="16">
        <f>IF(OR($A1313="",F1313=""),"",IF(H1313&lt;&gt;"",IF(Q1313&gt;0,"DEVOLVIDO, A RECEBER","ENCERRADO"),IF(G1313="","EM LOCAÇÃO",IF(TODAY()&gt;G1313,"ATRASADO",IF(G1313-TODAY()&lt;=3,"DEVOLVE EM 3 DIAS","EM LOCAÇÃO")))))</f>
        <v/>
      </c>
      <c r="S1313" s="16" t="n"/>
    </row>
    <row r="1314">
      <c r="A1314" s="16" t="n"/>
      <c r="B1314" s="16" t="n"/>
      <c r="C1314" s="16" t="n"/>
      <c r="D1314" s="16" t="n"/>
      <c r="E1314" s="16">
        <f>IF($D1314="","",IFERROR(INDEX(Equipamentos!$B$6:$B$405,MATCH($D1314,Equipamentos!$A$6:$A$405,0)),"Código não cadastrado"))</f>
        <v/>
      </c>
      <c r="F1314" s="17" t="n"/>
      <c r="G1314" s="17" t="n"/>
      <c r="H1314" s="17" t="n"/>
      <c r="I1314" s="18">
        <f>IF(OR(F1314="",G1314=""),"",G1314-F1314)</f>
        <v/>
      </c>
      <c r="J1314" s="18">
        <f>IF(OR(F1314="",G1314=""),"",MAX(0,IF(H1314&lt;&gt;"",H1314,TODAY())-G1314))</f>
        <v/>
      </c>
      <c r="K1314" s="19" t="n"/>
      <c r="L1314" s="19">
        <f>IF(J1314="","",J1314*IFERROR(INDEX(Equipamentos!$D$6:$D$405,MATCH($D1314,Equipamentos!$A$6:$A$405,0)),0))</f>
        <v/>
      </c>
      <c r="M1314" s="19" t="n"/>
      <c r="N1314" s="16" t="n"/>
      <c r="O1314" s="19" t="n"/>
      <c r="P1314" s="19">
        <f>IF($A1314="","",N(K1314)+N(L1314)+N(M1314))</f>
        <v/>
      </c>
      <c r="Q1314" s="19">
        <f>IF($A1314="","",P1314-N(O1314))</f>
        <v/>
      </c>
      <c r="R1314" s="16">
        <f>IF(OR($A1314="",F1314=""),"",IF(H1314&lt;&gt;"",IF(Q1314&gt;0,"DEVOLVIDO, A RECEBER","ENCERRADO"),IF(G1314="","EM LOCAÇÃO",IF(TODAY()&gt;G1314,"ATRASADO",IF(G1314-TODAY()&lt;=3,"DEVOLVE EM 3 DIAS","EM LOCAÇÃO")))))</f>
        <v/>
      </c>
      <c r="S1314" s="16" t="n"/>
    </row>
    <row r="1315">
      <c r="A1315" s="16" t="n"/>
      <c r="B1315" s="16" t="n"/>
      <c r="C1315" s="16" t="n"/>
      <c r="D1315" s="16" t="n"/>
      <c r="E1315" s="16">
        <f>IF($D1315="","",IFERROR(INDEX(Equipamentos!$B$6:$B$405,MATCH($D1315,Equipamentos!$A$6:$A$405,0)),"Código não cadastrado"))</f>
        <v/>
      </c>
      <c r="F1315" s="17" t="n"/>
      <c r="G1315" s="17" t="n"/>
      <c r="H1315" s="17" t="n"/>
      <c r="I1315" s="18">
        <f>IF(OR(F1315="",G1315=""),"",G1315-F1315)</f>
        <v/>
      </c>
      <c r="J1315" s="18">
        <f>IF(OR(F1315="",G1315=""),"",MAX(0,IF(H1315&lt;&gt;"",H1315,TODAY())-G1315))</f>
        <v/>
      </c>
      <c r="K1315" s="19" t="n"/>
      <c r="L1315" s="19">
        <f>IF(J1315="","",J1315*IFERROR(INDEX(Equipamentos!$D$6:$D$405,MATCH($D1315,Equipamentos!$A$6:$A$405,0)),0))</f>
        <v/>
      </c>
      <c r="M1315" s="19" t="n"/>
      <c r="N1315" s="16" t="n"/>
      <c r="O1315" s="19" t="n"/>
      <c r="P1315" s="19">
        <f>IF($A1315="","",N(K1315)+N(L1315)+N(M1315))</f>
        <v/>
      </c>
      <c r="Q1315" s="19">
        <f>IF($A1315="","",P1315-N(O1315))</f>
        <v/>
      </c>
      <c r="R1315" s="16">
        <f>IF(OR($A1315="",F1315=""),"",IF(H1315&lt;&gt;"",IF(Q1315&gt;0,"DEVOLVIDO, A RECEBER","ENCERRADO"),IF(G1315="","EM LOCAÇÃO",IF(TODAY()&gt;G1315,"ATRASADO",IF(G1315-TODAY()&lt;=3,"DEVOLVE EM 3 DIAS","EM LOCAÇÃO")))))</f>
        <v/>
      </c>
      <c r="S1315" s="16" t="n"/>
    </row>
    <row r="1316">
      <c r="A1316" s="16" t="n"/>
      <c r="B1316" s="16" t="n"/>
      <c r="C1316" s="16" t="n"/>
      <c r="D1316" s="16" t="n"/>
      <c r="E1316" s="16">
        <f>IF($D1316="","",IFERROR(INDEX(Equipamentos!$B$6:$B$405,MATCH($D1316,Equipamentos!$A$6:$A$405,0)),"Código não cadastrado"))</f>
        <v/>
      </c>
      <c r="F1316" s="17" t="n"/>
      <c r="G1316" s="17" t="n"/>
      <c r="H1316" s="17" t="n"/>
      <c r="I1316" s="18">
        <f>IF(OR(F1316="",G1316=""),"",G1316-F1316)</f>
        <v/>
      </c>
      <c r="J1316" s="18">
        <f>IF(OR(F1316="",G1316=""),"",MAX(0,IF(H1316&lt;&gt;"",H1316,TODAY())-G1316))</f>
        <v/>
      </c>
      <c r="K1316" s="19" t="n"/>
      <c r="L1316" s="19">
        <f>IF(J1316="","",J1316*IFERROR(INDEX(Equipamentos!$D$6:$D$405,MATCH($D1316,Equipamentos!$A$6:$A$405,0)),0))</f>
        <v/>
      </c>
      <c r="M1316" s="19" t="n"/>
      <c r="N1316" s="16" t="n"/>
      <c r="O1316" s="19" t="n"/>
      <c r="P1316" s="19">
        <f>IF($A1316="","",N(K1316)+N(L1316)+N(M1316))</f>
        <v/>
      </c>
      <c r="Q1316" s="19">
        <f>IF($A1316="","",P1316-N(O1316))</f>
        <v/>
      </c>
      <c r="R1316" s="16">
        <f>IF(OR($A1316="",F1316=""),"",IF(H1316&lt;&gt;"",IF(Q1316&gt;0,"DEVOLVIDO, A RECEBER","ENCERRADO"),IF(G1316="","EM LOCAÇÃO",IF(TODAY()&gt;G1316,"ATRASADO",IF(G1316-TODAY()&lt;=3,"DEVOLVE EM 3 DIAS","EM LOCAÇÃO")))))</f>
        <v/>
      </c>
      <c r="S1316" s="16" t="n"/>
    </row>
    <row r="1317">
      <c r="A1317" s="16" t="n"/>
      <c r="B1317" s="16" t="n"/>
      <c r="C1317" s="16" t="n"/>
      <c r="D1317" s="16" t="n"/>
      <c r="E1317" s="16">
        <f>IF($D1317="","",IFERROR(INDEX(Equipamentos!$B$6:$B$405,MATCH($D1317,Equipamentos!$A$6:$A$405,0)),"Código não cadastrado"))</f>
        <v/>
      </c>
      <c r="F1317" s="17" t="n"/>
      <c r="G1317" s="17" t="n"/>
      <c r="H1317" s="17" t="n"/>
      <c r="I1317" s="18">
        <f>IF(OR(F1317="",G1317=""),"",G1317-F1317)</f>
        <v/>
      </c>
      <c r="J1317" s="18">
        <f>IF(OR(F1317="",G1317=""),"",MAX(0,IF(H1317&lt;&gt;"",H1317,TODAY())-G1317))</f>
        <v/>
      </c>
      <c r="K1317" s="19" t="n"/>
      <c r="L1317" s="19">
        <f>IF(J1317="","",J1317*IFERROR(INDEX(Equipamentos!$D$6:$D$405,MATCH($D1317,Equipamentos!$A$6:$A$405,0)),0))</f>
        <v/>
      </c>
      <c r="M1317" s="19" t="n"/>
      <c r="N1317" s="16" t="n"/>
      <c r="O1317" s="19" t="n"/>
      <c r="P1317" s="19">
        <f>IF($A1317="","",N(K1317)+N(L1317)+N(M1317))</f>
        <v/>
      </c>
      <c r="Q1317" s="19">
        <f>IF($A1317="","",P1317-N(O1317))</f>
        <v/>
      </c>
      <c r="R1317" s="16">
        <f>IF(OR($A1317="",F1317=""),"",IF(H1317&lt;&gt;"",IF(Q1317&gt;0,"DEVOLVIDO, A RECEBER","ENCERRADO"),IF(G1317="","EM LOCAÇÃO",IF(TODAY()&gt;G1317,"ATRASADO",IF(G1317-TODAY()&lt;=3,"DEVOLVE EM 3 DIAS","EM LOCAÇÃO")))))</f>
        <v/>
      </c>
      <c r="S1317" s="16" t="n"/>
    </row>
    <row r="1318">
      <c r="A1318" s="16" t="n"/>
      <c r="B1318" s="16" t="n"/>
      <c r="C1318" s="16" t="n"/>
      <c r="D1318" s="16" t="n"/>
      <c r="E1318" s="16">
        <f>IF($D1318="","",IFERROR(INDEX(Equipamentos!$B$6:$B$405,MATCH($D1318,Equipamentos!$A$6:$A$405,0)),"Código não cadastrado"))</f>
        <v/>
      </c>
      <c r="F1318" s="17" t="n"/>
      <c r="G1318" s="17" t="n"/>
      <c r="H1318" s="17" t="n"/>
      <c r="I1318" s="18">
        <f>IF(OR(F1318="",G1318=""),"",G1318-F1318)</f>
        <v/>
      </c>
      <c r="J1318" s="18">
        <f>IF(OR(F1318="",G1318=""),"",MAX(0,IF(H1318&lt;&gt;"",H1318,TODAY())-G1318))</f>
        <v/>
      </c>
      <c r="K1318" s="19" t="n"/>
      <c r="L1318" s="19">
        <f>IF(J1318="","",J1318*IFERROR(INDEX(Equipamentos!$D$6:$D$405,MATCH($D1318,Equipamentos!$A$6:$A$405,0)),0))</f>
        <v/>
      </c>
      <c r="M1318" s="19" t="n"/>
      <c r="N1318" s="16" t="n"/>
      <c r="O1318" s="19" t="n"/>
      <c r="P1318" s="19">
        <f>IF($A1318="","",N(K1318)+N(L1318)+N(M1318))</f>
        <v/>
      </c>
      <c r="Q1318" s="19">
        <f>IF($A1318="","",P1318-N(O1318))</f>
        <v/>
      </c>
      <c r="R1318" s="16">
        <f>IF(OR($A1318="",F1318=""),"",IF(H1318&lt;&gt;"",IF(Q1318&gt;0,"DEVOLVIDO, A RECEBER","ENCERRADO"),IF(G1318="","EM LOCAÇÃO",IF(TODAY()&gt;G1318,"ATRASADO",IF(G1318-TODAY()&lt;=3,"DEVOLVE EM 3 DIAS","EM LOCAÇÃO")))))</f>
        <v/>
      </c>
      <c r="S1318" s="16" t="n"/>
    </row>
    <row r="1319">
      <c r="A1319" s="16" t="n"/>
      <c r="B1319" s="16" t="n"/>
      <c r="C1319" s="16" t="n"/>
      <c r="D1319" s="16" t="n"/>
      <c r="E1319" s="16">
        <f>IF($D1319="","",IFERROR(INDEX(Equipamentos!$B$6:$B$405,MATCH($D1319,Equipamentos!$A$6:$A$405,0)),"Código não cadastrado"))</f>
        <v/>
      </c>
      <c r="F1319" s="17" t="n"/>
      <c r="G1319" s="17" t="n"/>
      <c r="H1319" s="17" t="n"/>
      <c r="I1319" s="18">
        <f>IF(OR(F1319="",G1319=""),"",G1319-F1319)</f>
        <v/>
      </c>
      <c r="J1319" s="18">
        <f>IF(OR(F1319="",G1319=""),"",MAX(0,IF(H1319&lt;&gt;"",H1319,TODAY())-G1319))</f>
        <v/>
      </c>
      <c r="K1319" s="19" t="n"/>
      <c r="L1319" s="19">
        <f>IF(J1319="","",J1319*IFERROR(INDEX(Equipamentos!$D$6:$D$405,MATCH($D1319,Equipamentos!$A$6:$A$405,0)),0))</f>
        <v/>
      </c>
      <c r="M1319" s="19" t="n"/>
      <c r="N1319" s="16" t="n"/>
      <c r="O1319" s="19" t="n"/>
      <c r="P1319" s="19">
        <f>IF($A1319="","",N(K1319)+N(L1319)+N(M1319))</f>
        <v/>
      </c>
      <c r="Q1319" s="19">
        <f>IF($A1319="","",P1319-N(O1319))</f>
        <v/>
      </c>
      <c r="R1319" s="16">
        <f>IF(OR($A1319="",F1319=""),"",IF(H1319&lt;&gt;"",IF(Q1319&gt;0,"DEVOLVIDO, A RECEBER","ENCERRADO"),IF(G1319="","EM LOCAÇÃO",IF(TODAY()&gt;G1319,"ATRASADO",IF(G1319-TODAY()&lt;=3,"DEVOLVE EM 3 DIAS","EM LOCAÇÃO")))))</f>
        <v/>
      </c>
      <c r="S1319" s="16" t="n"/>
    </row>
    <row r="1320">
      <c r="A1320" s="16" t="n"/>
      <c r="B1320" s="16" t="n"/>
      <c r="C1320" s="16" t="n"/>
      <c r="D1320" s="16" t="n"/>
      <c r="E1320" s="16">
        <f>IF($D1320="","",IFERROR(INDEX(Equipamentos!$B$6:$B$405,MATCH($D1320,Equipamentos!$A$6:$A$405,0)),"Código não cadastrado"))</f>
        <v/>
      </c>
      <c r="F1320" s="17" t="n"/>
      <c r="G1320" s="17" t="n"/>
      <c r="H1320" s="17" t="n"/>
      <c r="I1320" s="18">
        <f>IF(OR(F1320="",G1320=""),"",G1320-F1320)</f>
        <v/>
      </c>
      <c r="J1320" s="18">
        <f>IF(OR(F1320="",G1320=""),"",MAX(0,IF(H1320&lt;&gt;"",H1320,TODAY())-G1320))</f>
        <v/>
      </c>
      <c r="K1320" s="19" t="n"/>
      <c r="L1320" s="19">
        <f>IF(J1320="","",J1320*IFERROR(INDEX(Equipamentos!$D$6:$D$405,MATCH($D1320,Equipamentos!$A$6:$A$405,0)),0))</f>
        <v/>
      </c>
      <c r="M1320" s="19" t="n"/>
      <c r="N1320" s="16" t="n"/>
      <c r="O1320" s="19" t="n"/>
      <c r="P1320" s="19">
        <f>IF($A1320="","",N(K1320)+N(L1320)+N(M1320))</f>
        <v/>
      </c>
      <c r="Q1320" s="19">
        <f>IF($A1320="","",P1320-N(O1320))</f>
        <v/>
      </c>
      <c r="R1320" s="16">
        <f>IF(OR($A1320="",F1320=""),"",IF(H1320&lt;&gt;"",IF(Q1320&gt;0,"DEVOLVIDO, A RECEBER","ENCERRADO"),IF(G1320="","EM LOCAÇÃO",IF(TODAY()&gt;G1320,"ATRASADO",IF(G1320-TODAY()&lt;=3,"DEVOLVE EM 3 DIAS","EM LOCAÇÃO")))))</f>
        <v/>
      </c>
      <c r="S1320" s="16" t="n"/>
    </row>
    <row r="1321">
      <c r="A1321" s="16" t="n"/>
      <c r="B1321" s="16" t="n"/>
      <c r="C1321" s="16" t="n"/>
      <c r="D1321" s="16" t="n"/>
      <c r="E1321" s="16">
        <f>IF($D1321="","",IFERROR(INDEX(Equipamentos!$B$6:$B$405,MATCH($D1321,Equipamentos!$A$6:$A$405,0)),"Código não cadastrado"))</f>
        <v/>
      </c>
      <c r="F1321" s="17" t="n"/>
      <c r="G1321" s="17" t="n"/>
      <c r="H1321" s="17" t="n"/>
      <c r="I1321" s="18">
        <f>IF(OR(F1321="",G1321=""),"",G1321-F1321)</f>
        <v/>
      </c>
      <c r="J1321" s="18">
        <f>IF(OR(F1321="",G1321=""),"",MAX(0,IF(H1321&lt;&gt;"",H1321,TODAY())-G1321))</f>
        <v/>
      </c>
      <c r="K1321" s="19" t="n"/>
      <c r="L1321" s="19">
        <f>IF(J1321="","",J1321*IFERROR(INDEX(Equipamentos!$D$6:$D$405,MATCH($D1321,Equipamentos!$A$6:$A$405,0)),0))</f>
        <v/>
      </c>
      <c r="M1321" s="19" t="n"/>
      <c r="N1321" s="16" t="n"/>
      <c r="O1321" s="19" t="n"/>
      <c r="P1321" s="19">
        <f>IF($A1321="","",N(K1321)+N(L1321)+N(M1321))</f>
        <v/>
      </c>
      <c r="Q1321" s="19">
        <f>IF($A1321="","",P1321-N(O1321))</f>
        <v/>
      </c>
      <c r="R1321" s="16">
        <f>IF(OR($A1321="",F1321=""),"",IF(H1321&lt;&gt;"",IF(Q1321&gt;0,"DEVOLVIDO, A RECEBER","ENCERRADO"),IF(G1321="","EM LOCAÇÃO",IF(TODAY()&gt;G1321,"ATRASADO",IF(G1321-TODAY()&lt;=3,"DEVOLVE EM 3 DIAS","EM LOCAÇÃO")))))</f>
        <v/>
      </c>
      <c r="S1321" s="16" t="n"/>
    </row>
    <row r="1322">
      <c r="A1322" s="16" t="n"/>
      <c r="B1322" s="16" t="n"/>
      <c r="C1322" s="16" t="n"/>
      <c r="D1322" s="16" t="n"/>
      <c r="E1322" s="16">
        <f>IF($D1322="","",IFERROR(INDEX(Equipamentos!$B$6:$B$405,MATCH($D1322,Equipamentos!$A$6:$A$405,0)),"Código não cadastrado"))</f>
        <v/>
      </c>
      <c r="F1322" s="17" t="n"/>
      <c r="G1322" s="17" t="n"/>
      <c r="H1322" s="17" t="n"/>
      <c r="I1322" s="18">
        <f>IF(OR(F1322="",G1322=""),"",G1322-F1322)</f>
        <v/>
      </c>
      <c r="J1322" s="18">
        <f>IF(OR(F1322="",G1322=""),"",MAX(0,IF(H1322&lt;&gt;"",H1322,TODAY())-G1322))</f>
        <v/>
      </c>
      <c r="K1322" s="19" t="n"/>
      <c r="L1322" s="19">
        <f>IF(J1322="","",J1322*IFERROR(INDEX(Equipamentos!$D$6:$D$405,MATCH($D1322,Equipamentos!$A$6:$A$405,0)),0))</f>
        <v/>
      </c>
      <c r="M1322" s="19" t="n"/>
      <c r="N1322" s="16" t="n"/>
      <c r="O1322" s="19" t="n"/>
      <c r="P1322" s="19">
        <f>IF($A1322="","",N(K1322)+N(L1322)+N(M1322))</f>
        <v/>
      </c>
      <c r="Q1322" s="19">
        <f>IF($A1322="","",P1322-N(O1322))</f>
        <v/>
      </c>
      <c r="R1322" s="16">
        <f>IF(OR($A1322="",F1322=""),"",IF(H1322&lt;&gt;"",IF(Q1322&gt;0,"DEVOLVIDO, A RECEBER","ENCERRADO"),IF(G1322="","EM LOCAÇÃO",IF(TODAY()&gt;G1322,"ATRASADO",IF(G1322-TODAY()&lt;=3,"DEVOLVE EM 3 DIAS","EM LOCAÇÃO")))))</f>
        <v/>
      </c>
      <c r="S1322" s="16" t="n"/>
    </row>
    <row r="1323">
      <c r="A1323" s="16" t="n"/>
      <c r="B1323" s="16" t="n"/>
      <c r="C1323" s="16" t="n"/>
      <c r="D1323" s="16" t="n"/>
      <c r="E1323" s="16">
        <f>IF($D1323="","",IFERROR(INDEX(Equipamentos!$B$6:$B$405,MATCH($D1323,Equipamentos!$A$6:$A$405,0)),"Código não cadastrado"))</f>
        <v/>
      </c>
      <c r="F1323" s="17" t="n"/>
      <c r="G1323" s="17" t="n"/>
      <c r="H1323" s="17" t="n"/>
      <c r="I1323" s="18">
        <f>IF(OR(F1323="",G1323=""),"",G1323-F1323)</f>
        <v/>
      </c>
      <c r="J1323" s="18">
        <f>IF(OR(F1323="",G1323=""),"",MAX(0,IF(H1323&lt;&gt;"",H1323,TODAY())-G1323))</f>
        <v/>
      </c>
      <c r="K1323" s="19" t="n"/>
      <c r="L1323" s="19">
        <f>IF(J1323="","",J1323*IFERROR(INDEX(Equipamentos!$D$6:$D$405,MATCH($D1323,Equipamentos!$A$6:$A$405,0)),0))</f>
        <v/>
      </c>
      <c r="M1323" s="19" t="n"/>
      <c r="N1323" s="16" t="n"/>
      <c r="O1323" s="19" t="n"/>
      <c r="P1323" s="19">
        <f>IF($A1323="","",N(K1323)+N(L1323)+N(M1323))</f>
        <v/>
      </c>
      <c r="Q1323" s="19">
        <f>IF($A1323="","",P1323-N(O1323))</f>
        <v/>
      </c>
      <c r="R1323" s="16">
        <f>IF(OR($A1323="",F1323=""),"",IF(H1323&lt;&gt;"",IF(Q1323&gt;0,"DEVOLVIDO, A RECEBER","ENCERRADO"),IF(G1323="","EM LOCAÇÃO",IF(TODAY()&gt;G1323,"ATRASADO",IF(G1323-TODAY()&lt;=3,"DEVOLVE EM 3 DIAS","EM LOCAÇÃO")))))</f>
        <v/>
      </c>
      <c r="S1323" s="16" t="n"/>
    </row>
    <row r="1324">
      <c r="A1324" s="16" t="n"/>
      <c r="B1324" s="16" t="n"/>
      <c r="C1324" s="16" t="n"/>
      <c r="D1324" s="16" t="n"/>
      <c r="E1324" s="16">
        <f>IF($D1324="","",IFERROR(INDEX(Equipamentos!$B$6:$B$405,MATCH($D1324,Equipamentos!$A$6:$A$405,0)),"Código não cadastrado"))</f>
        <v/>
      </c>
      <c r="F1324" s="17" t="n"/>
      <c r="G1324" s="17" t="n"/>
      <c r="H1324" s="17" t="n"/>
      <c r="I1324" s="18">
        <f>IF(OR(F1324="",G1324=""),"",G1324-F1324)</f>
        <v/>
      </c>
      <c r="J1324" s="18">
        <f>IF(OR(F1324="",G1324=""),"",MAX(0,IF(H1324&lt;&gt;"",H1324,TODAY())-G1324))</f>
        <v/>
      </c>
      <c r="K1324" s="19" t="n"/>
      <c r="L1324" s="19">
        <f>IF(J1324="","",J1324*IFERROR(INDEX(Equipamentos!$D$6:$D$405,MATCH($D1324,Equipamentos!$A$6:$A$405,0)),0))</f>
        <v/>
      </c>
      <c r="M1324" s="19" t="n"/>
      <c r="N1324" s="16" t="n"/>
      <c r="O1324" s="19" t="n"/>
      <c r="P1324" s="19">
        <f>IF($A1324="","",N(K1324)+N(L1324)+N(M1324))</f>
        <v/>
      </c>
      <c r="Q1324" s="19">
        <f>IF($A1324="","",P1324-N(O1324))</f>
        <v/>
      </c>
      <c r="R1324" s="16">
        <f>IF(OR($A1324="",F1324=""),"",IF(H1324&lt;&gt;"",IF(Q1324&gt;0,"DEVOLVIDO, A RECEBER","ENCERRADO"),IF(G1324="","EM LOCAÇÃO",IF(TODAY()&gt;G1324,"ATRASADO",IF(G1324-TODAY()&lt;=3,"DEVOLVE EM 3 DIAS","EM LOCAÇÃO")))))</f>
        <v/>
      </c>
      <c r="S1324" s="16" t="n"/>
    </row>
    <row r="1325">
      <c r="A1325" s="16" t="n"/>
      <c r="B1325" s="16" t="n"/>
      <c r="C1325" s="16" t="n"/>
      <c r="D1325" s="16" t="n"/>
      <c r="E1325" s="16">
        <f>IF($D1325="","",IFERROR(INDEX(Equipamentos!$B$6:$B$405,MATCH($D1325,Equipamentos!$A$6:$A$405,0)),"Código não cadastrado"))</f>
        <v/>
      </c>
      <c r="F1325" s="17" t="n"/>
      <c r="G1325" s="17" t="n"/>
      <c r="H1325" s="17" t="n"/>
      <c r="I1325" s="18">
        <f>IF(OR(F1325="",G1325=""),"",G1325-F1325)</f>
        <v/>
      </c>
      <c r="J1325" s="18">
        <f>IF(OR(F1325="",G1325=""),"",MAX(0,IF(H1325&lt;&gt;"",H1325,TODAY())-G1325))</f>
        <v/>
      </c>
      <c r="K1325" s="19" t="n"/>
      <c r="L1325" s="19">
        <f>IF(J1325="","",J1325*IFERROR(INDEX(Equipamentos!$D$6:$D$405,MATCH($D1325,Equipamentos!$A$6:$A$405,0)),0))</f>
        <v/>
      </c>
      <c r="M1325" s="19" t="n"/>
      <c r="N1325" s="16" t="n"/>
      <c r="O1325" s="19" t="n"/>
      <c r="P1325" s="19">
        <f>IF($A1325="","",N(K1325)+N(L1325)+N(M1325))</f>
        <v/>
      </c>
      <c r="Q1325" s="19">
        <f>IF($A1325="","",P1325-N(O1325))</f>
        <v/>
      </c>
      <c r="R1325" s="16">
        <f>IF(OR($A1325="",F1325=""),"",IF(H1325&lt;&gt;"",IF(Q1325&gt;0,"DEVOLVIDO, A RECEBER","ENCERRADO"),IF(G1325="","EM LOCAÇÃO",IF(TODAY()&gt;G1325,"ATRASADO",IF(G1325-TODAY()&lt;=3,"DEVOLVE EM 3 DIAS","EM LOCAÇÃO")))))</f>
        <v/>
      </c>
      <c r="S1325" s="16" t="n"/>
    </row>
    <row r="1326">
      <c r="A1326" s="16" t="n"/>
      <c r="B1326" s="16" t="n"/>
      <c r="C1326" s="16" t="n"/>
      <c r="D1326" s="16" t="n"/>
      <c r="E1326" s="16">
        <f>IF($D1326="","",IFERROR(INDEX(Equipamentos!$B$6:$B$405,MATCH($D1326,Equipamentos!$A$6:$A$405,0)),"Código não cadastrado"))</f>
        <v/>
      </c>
      <c r="F1326" s="17" t="n"/>
      <c r="G1326" s="17" t="n"/>
      <c r="H1326" s="17" t="n"/>
      <c r="I1326" s="18">
        <f>IF(OR(F1326="",G1326=""),"",G1326-F1326)</f>
        <v/>
      </c>
      <c r="J1326" s="18">
        <f>IF(OR(F1326="",G1326=""),"",MAX(0,IF(H1326&lt;&gt;"",H1326,TODAY())-G1326))</f>
        <v/>
      </c>
      <c r="K1326" s="19" t="n"/>
      <c r="L1326" s="19">
        <f>IF(J1326="","",J1326*IFERROR(INDEX(Equipamentos!$D$6:$D$405,MATCH($D1326,Equipamentos!$A$6:$A$405,0)),0))</f>
        <v/>
      </c>
      <c r="M1326" s="19" t="n"/>
      <c r="N1326" s="16" t="n"/>
      <c r="O1326" s="19" t="n"/>
      <c r="P1326" s="19">
        <f>IF($A1326="","",N(K1326)+N(L1326)+N(M1326))</f>
        <v/>
      </c>
      <c r="Q1326" s="19">
        <f>IF($A1326="","",P1326-N(O1326))</f>
        <v/>
      </c>
      <c r="R1326" s="16">
        <f>IF(OR($A1326="",F1326=""),"",IF(H1326&lt;&gt;"",IF(Q1326&gt;0,"DEVOLVIDO, A RECEBER","ENCERRADO"),IF(G1326="","EM LOCAÇÃO",IF(TODAY()&gt;G1326,"ATRASADO",IF(G1326-TODAY()&lt;=3,"DEVOLVE EM 3 DIAS","EM LOCAÇÃO")))))</f>
        <v/>
      </c>
      <c r="S1326" s="16" t="n"/>
    </row>
    <row r="1327">
      <c r="A1327" s="16" t="n"/>
      <c r="B1327" s="16" t="n"/>
      <c r="C1327" s="16" t="n"/>
      <c r="D1327" s="16" t="n"/>
      <c r="E1327" s="16">
        <f>IF($D1327="","",IFERROR(INDEX(Equipamentos!$B$6:$B$405,MATCH($D1327,Equipamentos!$A$6:$A$405,0)),"Código não cadastrado"))</f>
        <v/>
      </c>
      <c r="F1327" s="17" t="n"/>
      <c r="G1327" s="17" t="n"/>
      <c r="H1327" s="17" t="n"/>
      <c r="I1327" s="18">
        <f>IF(OR(F1327="",G1327=""),"",G1327-F1327)</f>
        <v/>
      </c>
      <c r="J1327" s="18">
        <f>IF(OR(F1327="",G1327=""),"",MAX(0,IF(H1327&lt;&gt;"",H1327,TODAY())-G1327))</f>
        <v/>
      </c>
      <c r="K1327" s="19" t="n"/>
      <c r="L1327" s="19">
        <f>IF(J1327="","",J1327*IFERROR(INDEX(Equipamentos!$D$6:$D$405,MATCH($D1327,Equipamentos!$A$6:$A$405,0)),0))</f>
        <v/>
      </c>
      <c r="M1327" s="19" t="n"/>
      <c r="N1327" s="16" t="n"/>
      <c r="O1327" s="19" t="n"/>
      <c r="P1327" s="19">
        <f>IF($A1327="","",N(K1327)+N(L1327)+N(M1327))</f>
        <v/>
      </c>
      <c r="Q1327" s="19">
        <f>IF($A1327="","",P1327-N(O1327))</f>
        <v/>
      </c>
      <c r="R1327" s="16">
        <f>IF(OR($A1327="",F1327=""),"",IF(H1327&lt;&gt;"",IF(Q1327&gt;0,"DEVOLVIDO, A RECEBER","ENCERRADO"),IF(G1327="","EM LOCAÇÃO",IF(TODAY()&gt;G1327,"ATRASADO",IF(G1327-TODAY()&lt;=3,"DEVOLVE EM 3 DIAS","EM LOCAÇÃO")))))</f>
        <v/>
      </c>
      <c r="S1327" s="16" t="n"/>
    </row>
    <row r="1328">
      <c r="A1328" s="16" t="n"/>
      <c r="B1328" s="16" t="n"/>
      <c r="C1328" s="16" t="n"/>
      <c r="D1328" s="16" t="n"/>
      <c r="E1328" s="16">
        <f>IF($D1328="","",IFERROR(INDEX(Equipamentos!$B$6:$B$405,MATCH($D1328,Equipamentos!$A$6:$A$405,0)),"Código não cadastrado"))</f>
        <v/>
      </c>
      <c r="F1328" s="17" t="n"/>
      <c r="G1328" s="17" t="n"/>
      <c r="H1328" s="17" t="n"/>
      <c r="I1328" s="18">
        <f>IF(OR(F1328="",G1328=""),"",G1328-F1328)</f>
        <v/>
      </c>
      <c r="J1328" s="18">
        <f>IF(OR(F1328="",G1328=""),"",MAX(0,IF(H1328&lt;&gt;"",H1328,TODAY())-G1328))</f>
        <v/>
      </c>
      <c r="K1328" s="19" t="n"/>
      <c r="L1328" s="19">
        <f>IF(J1328="","",J1328*IFERROR(INDEX(Equipamentos!$D$6:$D$405,MATCH($D1328,Equipamentos!$A$6:$A$405,0)),0))</f>
        <v/>
      </c>
      <c r="M1328" s="19" t="n"/>
      <c r="N1328" s="16" t="n"/>
      <c r="O1328" s="19" t="n"/>
      <c r="P1328" s="19">
        <f>IF($A1328="","",N(K1328)+N(L1328)+N(M1328))</f>
        <v/>
      </c>
      <c r="Q1328" s="19">
        <f>IF($A1328="","",P1328-N(O1328))</f>
        <v/>
      </c>
      <c r="R1328" s="16">
        <f>IF(OR($A1328="",F1328=""),"",IF(H1328&lt;&gt;"",IF(Q1328&gt;0,"DEVOLVIDO, A RECEBER","ENCERRADO"),IF(G1328="","EM LOCAÇÃO",IF(TODAY()&gt;G1328,"ATRASADO",IF(G1328-TODAY()&lt;=3,"DEVOLVE EM 3 DIAS","EM LOCAÇÃO")))))</f>
        <v/>
      </c>
      <c r="S1328" s="16" t="n"/>
    </row>
    <row r="1329">
      <c r="A1329" s="16" t="n"/>
      <c r="B1329" s="16" t="n"/>
      <c r="C1329" s="16" t="n"/>
      <c r="D1329" s="16" t="n"/>
      <c r="E1329" s="16">
        <f>IF($D1329="","",IFERROR(INDEX(Equipamentos!$B$6:$B$405,MATCH($D1329,Equipamentos!$A$6:$A$405,0)),"Código não cadastrado"))</f>
        <v/>
      </c>
      <c r="F1329" s="17" t="n"/>
      <c r="G1329" s="17" t="n"/>
      <c r="H1329" s="17" t="n"/>
      <c r="I1329" s="18">
        <f>IF(OR(F1329="",G1329=""),"",G1329-F1329)</f>
        <v/>
      </c>
      <c r="J1329" s="18">
        <f>IF(OR(F1329="",G1329=""),"",MAX(0,IF(H1329&lt;&gt;"",H1329,TODAY())-G1329))</f>
        <v/>
      </c>
      <c r="K1329" s="19" t="n"/>
      <c r="L1329" s="19">
        <f>IF(J1329="","",J1329*IFERROR(INDEX(Equipamentos!$D$6:$D$405,MATCH($D1329,Equipamentos!$A$6:$A$405,0)),0))</f>
        <v/>
      </c>
      <c r="M1329" s="19" t="n"/>
      <c r="N1329" s="16" t="n"/>
      <c r="O1329" s="19" t="n"/>
      <c r="P1329" s="19">
        <f>IF($A1329="","",N(K1329)+N(L1329)+N(M1329))</f>
        <v/>
      </c>
      <c r="Q1329" s="19">
        <f>IF($A1329="","",P1329-N(O1329))</f>
        <v/>
      </c>
      <c r="R1329" s="16">
        <f>IF(OR($A1329="",F1329=""),"",IF(H1329&lt;&gt;"",IF(Q1329&gt;0,"DEVOLVIDO, A RECEBER","ENCERRADO"),IF(G1329="","EM LOCAÇÃO",IF(TODAY()&gt;G1329,"ATRASADO",IF(G1329-TODAY()&lt;=3,"DEVOLVE EM 3 DIAS","EM LOCAÇÃO")))))</f>
        <v/>
      </c>
      <c r="S1329" s="16" t="n"/>
    </row>
    <row r="1330">
      <c r="A1330" s="16" t="n"/>
      <c r="B1330" s="16" t="n"/>
      <c r="C1330" s="16" t="n"/>
      <c r="D1330" s="16" t="n"/>
      <c r="E1330" s="16">
        <f>IF($D1330="","",IFERROR(INDEX(Equipamentos!$B$6:$B$405,MATCH($D1330,Equipamentos!$A$6:$A$405,0)),"Código não cadastrado"))</f>
        <v/>
      </c>
      <c r="F1330" s="17" t="n"/>
      <c r="G1330" s="17" t="n"/>
      <c r="H1330" s="17" t="n"/>
      <c r="I1330" s="18">
        <f>IF(OR(F1330="",G1330=""),"",G1330-F1330)</f>
        <v/>
      </c>
      <c r="J1330" s="18">
        <f>IF(OR(F1330="",G1330=""),"",MAX(0,IF(H1330&lt;&gt;"",H1330,TODAY())-G1330))</f>
        <v/>
      </c>
      <c r="K1330" s="19" t="n"/>
      <c r="L1330" s="19">
        <f>IF(J1330="","",J1330*IFERROR(INDEX(Equipamentos!$D$6:$D$405,MATCH($D1330,Equipamentos!$A$6:$A$405,0)),0))</f>
        <v/>
      </c>
      <c r="M1330" s="19" t="n"/>
      <c r="N1330" s="16" t="n"/>
      <c r="O1330" s="19" t="n"/>
      <c r="P1330" s="19">
        <f>IF($A1330="","",N(K1330)+N(L1330)+N(M1330))</f>
        <v/>
      </c>
      <c r="Q1330" s="19">
        <f>IF($A1330="","",P1330-N(O1330))</f>
        <v/>
      </c>
      <c r="R1330" s="16">
        <f>IF(OR($A1330="",F1330=""),"",IF(H1330&lt;&gt;"",IF(Q1330&gt;0,"DEVOLVIDO, A RECEBER","ENCERRADO"),IF(G1330="","EM LOCAÇÃO",IF(TODAY()&gt;G1330,"ATRASADO",IF(G1330-TODAY()&lt;=3,"DEVOLVE EM 3 DIAS","EM LOCAÇÃO")))))</f>
        <v/>
      </c>
      <c r="S1330" s="16" t="n"/>
    </row>
    <row r="1331">
      <c r="A1331" s="16" t="n"/>
      <c r="B1331" s="16" t="n"/>
      <c r="C1331" s="16" t="n"/>
      <c r="D1331" s="16" t="n"/>
      <c r="E1331" s="16">
        <f>IF($D1331="","",IFERROR(INDEX(Equipamentos!$B$6:$B$405,MATCH($D1331,Equipamentos!$A$6:$A$405,0)),"Código não cadastrado"))</f>
        <v/>
      </c>
      <c r="F1331" s="17" t="n"/>
      <c r="G1331" s="17" t="n"/>
      <c r="H1331" s="17" t="n"/>
      <c r="I1331" s="18">
        <f>IF(OR(F1331="",G1331=""),"",G1331-F1331)</f>
        <v/>
      </c>
      <c r="J1331" s="18">
        <f>IF(OR(F1331="",G1331=""),"",MAX(0,IF(H1331&lt;&gt;"",H1331,TODAY())-G1331))</f>
        <v/>
      </c>
      <c r="K1331" s="19" t="n"/>
      <c r="L1331" s="19">
        <f>IF(J1331="","",J1331*IFERROR(INDEX(Equipamentos!$D$6:$D$405,MATCH($D1331,Equipamentos!$A$6:$A$405,0)),0))</f>
        <v/>
      </c>
      <c r="M1331" s="19" t="n"/>
      <c r="N1331" s="16" t="n"/>
      <c r="O1331" s="19" t="n"/>
      <c r="P1331" s="19">
        <f>IF($A1331="","",N(K1331)+N(L1331)+N(M1331))</f>
        <v/>
      </c>
      <c r="Q1331" s="19">
        <f>IF($A1331="","",P1331-N(O1331))</f>
        <v/>
      </c>
      <c r="R1331" s="16">
        <f>IF(OR($A1331="",F1331=""),"",IF(H1331&lt;&gt;"",IF(Q1331&gt;0,"DEVOLVIDO, A RECEBER","ENCERRADO"),IF(G1331="","EM LOCAÇÃO",IF(TODAY()&gt;G1331,"ATRASADO",IF(G1331-TODAY()&lt;=3,"DEVOLVE EM 3 DIAS","EM LOCAÇÃO")))))</f>
        <v/>
      </c>
      <c r="S1331" s="16" t="n"/>
    </row>
    <row r="1332">
      <c r="A1332" s="16" t="n"/>
      <c r="B1332" s="16" t="n"/>
      <c r="C1332" s="16" t="n"/>
      <c r="D1332" s="16" t="n"/>
      <c r="E1332" s="16">
        <f>IF($D1332="","",IFERROR(INDEX(Equipamentos!$B$6:$B$405,MATCH($D1332,Equipamentos!$A$6:$A$405,0)),"Código não cadastrado"))</f>
        <v/>
      </c>
      <c r="F1332" s="17" t="n"/>
      <c r="G1332" s="17" t="n"/>
      <c r="H1332" s="17" t="n"/>
      <c r="I1332" s="18">
        <f>IF(OR(F1332="",G1332=""),"",G1332-F1332)</f>
        <v/>
      </c>
      <c r="J1332" s="18">
        <f>IF(OR(F1332="",G1332=""),"",MAX(0,IF(H1332&lt;&gt;"",H1332,TODAY())-G1332))</f>
        <v/>
      </c>
      <c r="K1332" s="19" t="n"/>
      <c r="L1332" s="19">
        <f>IF(J1332="","",J1332*IFERROR(INDEX(Equipamentos!$D$6:$D$405,MATCH($D1332,Equipamentos!$A$6:$A$405,0)),0))</f>
        <v/>
      </c>
      <c r="M1332" s="19" t="n"/>
      <c r="N1332" s="16" t="n"/>
      <c r="O1332" s="19" t="n"/>
      <c r="P1332" s="19">
        <f>IF($A1332="","",N(K1332)+N(L1332)+N(M1332))</f>
        <v/>
      </c>
      <c r="Q1332" s="19">
        <f>IF($A1332="","",P1332-N(O1332))</f>
        <v/>
      </c>
      <c r="R1332" s="16">
        <f>IF(OR($A1332="",F1332=""),"",IF(H1332&lt;&gt;"",IF(Q1332&gt;0,"DEVOLVIDO, A RECEBER","ENCERRADO"),IF(G1332="","EM LOCAÇÃO",IF(TODAY()&gt;G1332,"ATRASADO",IF(G1332-TODAY()&lt;=3,"DEVOLVE EM 3 DIAS","EM LOCAÇÃO")))))</f>
        <v/>
      </c>
      <c r="S1332" s="16" t="n"/>
    </row>
    <row r="1333">
      <c r="A1333" s="16" t="n"/>
      <c r="B1333" s="16" t="n"/>
      <c r="C1333" s="16" t="n"/>
      <c r="D1333" s="16" t="n"/>
      <c r="E1333" s="16">
        <f>IF($D1333="","",IFERROR(INDEX(Equipamentos!$B$6:$B$405,MATCH($D1333,Equipamentos!$A$6:$A$405,0)),"Código não cadastrado"))</f>
        <v/>
      </c>
      <c r="F1333" s="17" t="n"/>
      <c r="G1333" s="17" t="n"/>
      <c r="H1333" s="17" t="n"/>
      <c r="I1333" s="18">
        <f>IF(OR(F1333="",G1333=""),"",G1333-F1333)</f>
        <v/>
      </c>
      <c r="J1333" s="18">
        <f>IF(OR(F1333="",G1333=""),"",MAX(0,IF(H1333&lt;&gt;"",H1333,TODAY())-G1333))</f>
        <v/>
      </c>
      <c r="K1333" s="19" t="n"/>
      <c r="L1333" s="19">
        <f>IF(J1333="","",J1333*IFERROR(INDEX(Equipamentos!$D$6:$D$405,MATCH($D1333,Equipamentos!$A$6:$A$405,0)),0))</f>
        <v/>
      </c>
      <c r="M1333" s="19" t="n"/>
      <c r="N1333" s="16" t="n"/>
      <c r="O1333" s="19" t="n"/>
      <c r="P1333" s="19">
        <f>IF($A1333="","",N(K1333)+N(L1333)+N(M1333))</f>
        <v/>
      </c>
      <c r="Q1333" s="19">
        <f>IF($A1333="","",P1333-N(O1333))</f>
        <v/>
      </c>
      <c r="R1333" s="16">
        <f>IF(OR($A1333="",F1333=""),"",IF(H1333&lt;&gt;"",IF(Q1333&gt;0,"DEVOLVIDO, A RECEBER","ENCERRADO"),IF(G1333="","EM LOCAÇÃO",IF(TODAY()&gt;G1333,"ATRASADO",IF(G1333-TODAY()&lt;=3,"DEVOLVE EM 3 DIAS","EM LOCAÇÃO")))))</f>
        <v/>
      </c>
      <c r="S1333" s="16" t="n"/>
    </row>
    <row r="1334">
      <c r="A1334" s="16" t="n"/>
      <c r="B1334" s="16" t="n"/>
      <c r="C1334" s="16" t="n"/>
      <c r="D1334" s="16" t="n"/>
      <c r="E1334" s="16">
        <f>IF($D1334="","",IFERROR(INDEX(Equipamentos!$B$6:$B$405,MATCH($D1334,Equipamentos!$A$6:$A$405,0)),"Código não cadastrado"))</f>
        <v/>
      </c>
      <c r="F1334" s="17" t="n"/>
      <c r="G1334" s="17" t="n"/>
      <c r="H1334" s="17" t="n"/>
      <c r="I1334" s="18">
        <f>IF(OR(F1334="",G1334=""),"",G1334-F1334)</f>
        <v/>
      </c>
      <c r="J1334" s="18">
        <f>IF(OR(F1334="",G1334=""),"",MAX(0,IF(H1334&lt;&gt;"",H1334,TODAY())-G1334))</f>
        <v/>
      </c>
      <c r="K1334" s="19" t="n"/>
      <c r="L1334" s="19">
        <f>IF(J1334="","",J1334*IFERROR(INDEX(Equipamentos!$D$6:$D$405,MATCH($D1334,Equipamentos!$A$6:$A$405,0)),0))</f>
        <v/>
      </c>
      <c r="M1334" s="19" t="n"/>
      <c r="N1334" s="16" t="n"/>
      <c r="O1334" s="19" t="n"/>
      <c r="P1334" s="19">
        <f>IF($A1334="","",N(K1334)+N(L1334)+N(M1334))</f>
        <v/>
      </c>
      <c r="Q1334" s="19">
        <f>IF($A1334="","",P1334-N(O1334))</f>
        <v/>
      </c>
      <c r="R1334" s="16">
        <f>IF(OR($A1334="",F1334=""),"",IF(H1334&lt;&gt;"",IF(Q1334&gt;0,"DEVOLVIDO, A RECEBER","ENCERRADO"),IF(G1334="","EM LOCAÇÃO",IF(TODAY()&gt;G1334,"ATRASADO",IF(G1334-TODAY()&lt;=3,"DEVOLVE EM 3 DIAS","EM LOCAÇÃO")))))</f>
        <v/>
      </c>
      <c r="S1334" s="16" t="n"/>
    </row>
    <row r="1335">
      <c r="A1335" s="16" t="n"/>
      <c r="B1335" s="16" t="n"/>
      <c r="C1335" s="16" t="n"/>
      <c r="D1335" s="16" t="n"/>
      <c r="E1335" s="16">
        <f>IF($D1335="","",IFERROR(INDEX(Equipamentos!$B$6:$B$405,MATCH($D1335,Equipamentos!$A$6:$A$405,0)),"Código não cadastrado"))</f>
        <v/>
      </c>
      <c r="F1335" s="17" t="n"/>
      <c r="G1335" s="17" t="n"/>
      <c r="H1335" s="17" t="n"/>
      <c r="I1335" s="18">
        <f>IF(OR(F1335="",G1335=""),"",G1335-F1335)</f>
        <v/>
      </c>
      <c r="J1335" s="18">
        <f>IF(OR(F1335="",G1335=""),"",MAX(0,IF(H1335&lt;&gt;"",H1335,TODAY())-G1335))</f>
        <v/>
      </c>
      <c r="K1335" s="19" t="n"/>
      <c r="L1335" s="19">
        <f>IF(J1335="","",J1335*IFERROR(INDEX(Equipamentos!$D$6:$D$405,MATCH($D1335,Equipamentos!$A$6:$A$405,0)),0))</f>
        <v/>
      </c>
      <c r="M1335" s="19" t="n"/>
      <c r="N1335" s="16" t="n"/>
      <c r="O1335" s="19" t="n"/>
      <c r="P1335" s="19">
        <f>IF($A1335="","",N(K1335)+N(L1335)+N(M1335))</f>
        <v/>
      </c>
      <c r="Q1335" s="19">
        <f>IF($A1335="","",P1335-N(O1335))</f>
        <v/>
      </c>
      <c r="R1335" s="16">
        <f>IF(OR($A1335="",F1335=""),"",IF(H1335&lt;&gt;"",IF(Q1335&gt;0,"DEVOLVIDO, A RECEBER","ENCERRADO"),IF(G1335="","EM LOCAÇÃO",IF(TODAY()&gt;G1335,"ATRASADO",IF(G1335-TODAY()&lt;=3,"DEVOLVE EM 3 DIAS","EM LOCAÇÃO")))))</f>
        <v/>
      </c>
      <c r="S1335" s="16" t="n"/>
    </row>
    <row r="1336">
      <c r="A1336" s="16" t="n"/>
      <c r="B1336" s="16" t="n"/>
      <c r="C1336" s="16" t="n"/>
      <c r="D1336" s="16" t="n"/>
      <c r="E1336" s="16">
        <f>IF($D1336="","",IFERROR(INDEX(Equipamentos!$B$6:$B$405,MATCH($D1336,Equipamentos!$A$6:$A$405,0)),"Código não cadastrado"))</f>
        <v/>
      </c>
      <c r="F1336" s="17" t="n"/>
      <c r="G1336" s="17" t="n"/>
      <c r="H1336" s="17" t="n"/>
      <c r="I1336" s="18">
        <f>IF(OR(F1336="",G1336=""),"",G1336-F1336)</f>
        <v/>
      </c>
      <c r="J1336" s="18">
        <f>IF(OR(F1336="",G1336=""),"",MAX(0,IF(H1336&lt;&gt;"",H1336,TODAY())-G1336))</f>
        <v/>
      </c>
      <c r="K1336" s="19" t="n"/>
      <c r="L1336" s="19">
        <f>IF(J1336="","",J1336*IFERROR(INDEX(Equipamentos!$D$6:$D$405,MATCH($D1336,Equipamentos!$A$6:$A$405,0)),0))</f>
        <v/>
      </c>
      <c r="M1336" s="19" t="n"/>
      <c r="N1336" s="16" t="n"/>
      <c r="O1336" s="19" t="n"/>
      <c r="P1336" s="19">
        <f>IF($A1336="","",N(K1336)+N(L1336)+N(M1336))</f>
        <v/>
      </c>
      <c r="Q1336" s="19">
        <f>IF($A1336="","",P1336-N(O1336))</f>
        <v/>
      </c>
      <c r="R1336" s="16">
        <f>IF(OR($A1336="",F1336=""),"",IF(H1336&lt;&gt;"",IF(Q1336&gt;0,"DEVOLVIDO, A RECEBER","ENCERRADO"),IF(G1336="","EM LOCAÇÃO",IF(TODAY()&gt;G1336,"ATRASADO",IF(G1336-TODAY()&lt;=3,"DEVOLVE EM 3 DIAS","EM LOCAÇÃO")))))</f>
        <v/>
      </c>
      <c r="S1336" s="16" t="n"/>
    </row>
    <row r="1337">
      <c r="A1337" s="16" t="n"/>
      <c r="B1337" s="16" t="n"/>
      <c r="C1337" s="16" t="n"/>
      <c r="D1337" s="16" t="n"/>
      <c r="E1337" s="16">
        <f>IF($D1337="","",IFERROR(INDEX(Equipamentos!$B$6:$B$405,MATCH($D1337,Equipamentos!$A$6:$A$405,0)),"Código não cadastrado"))</f>
        <v/>
      </c>
      <c r="F1337" s="17" t="n"/>
      <c r="G1337" s="17" t="n"/>
      <c r="H1337" s="17" t="n"/>
      <c r="I1337" s="18">
        <f>IF(OR(F1337="",G1337=""),"",G1337-F1337)</f>
        <v/>
      </c>
      <c r="J1337" s="18">
        <f>IF(OR(F1337="",G1337=""),"",MAX(0,IF(H1337&lt;&gt;"",H1337,TODAY())-G1337))</f>
        <v/>
      </c>
      <c r="K1337" s="19" t="n"/>
      <c r="L1337" s="19">
        <f>IF(J1337="","",J1337*IFERROR(INDEX(Equipamentos!$D$6:$D$405,MATCH($D1337,Equipamentos!$A$6:$A$405,0)),0))</f>
        <v/>
      </c>
      <c r="M1337" s="19" t="n"/>
      <c r="N1337" s="16" t="n"/>
      <c r="O1337" s="19" t="n"/>
      <c r="P1337" s="19">
        <f>IF($A1337="","",N(K1337)+N(L1337)+N(M1337))</f>
        <v/>
      </c>
      <c r="Q1337" s="19">
        <f>IF($A1337="","",P1337-N(O1337))</f>
        <v/>
      </c>
      <c r="R1337" s="16">
        <f>IF(OR($A1337="",F1337=""),"",IF(H1337&lt;&gt;"",IF(Q1337&gt;0,"DEVOLVIDO, A RECEBER","ENCERRADO"),IF(G1337="","EM LOCAÇÃO",IF(TODAY()&gt;G1337,"ATRASADO",IF(G1337-TODAY()&lt;=3,"DEVOLVE EM 3 DIAS","EM LOCAÇÃO")))))</f>
        <v/>
      </c>
      <c r="S1337" s="16" t="n"/>
    </row>
    <row r="1338">
      <c r="A1338" s="16" t="n"/>
      <c r="B1338" s="16" t="n"/>
      <c r="C1338" s="16" t="n"/>
      <c r="D1338" s="16" t="n"/>
      <c r="E1338" s="16">
        <f>IF($D1338="","",IFERROR(INDEX(Equipamentos!$B$6:$B$405,MATCH($D1338,Equipamentos!$A$6:$A$405,0)),"Código não cadastrado"))</f>
        <v/>
      </c>
      <c r="F1338" s="17" t="n"/>
      <c r="G1338" s="17" t="n"/>
      <c r="H1338" s="17" t="n"/>
      <c r="I1338" s="18">
        <f>IF(OR(F1338="",G1338=""),"",G1338-F1338)</f>
        <v/>
      </c>
      <c r="J1338" s="18">
        <f>IF(OR(F1338="",G1338=""),"",MAX(0,IF(H1338&lt;&gt;"",H1338,TODAY())-G1338))</f>
        <v/>
      </c>
      <c r="K1338" s="19" t="n"/>
      <c r="L1338" s="19">
        <f>IF(J1338="","",J1338*IFERROR(INDEX(Equipamentos!$D$6:$D$405,MATCH($D1338,Equipamentos!$A$6:$A$405,0)),0))</f>
        <v/>
      </c>
      <c r="M1338" s="19" t="n"/>
      <c r="N1338" s="16" t="n"/>
      <c r="O1338" s="19" t="n"/>
      <c r="P1338" s="19">
        <f>IF($A1338="","",N(K1338)+N(L1338)+N(M1338))</f>
        <v/>
      </c>
      <c r="Q1338" s="19">
        <f>IF($A1338="","",P1338-N(O1338))</f>
        <v/>
      </c>
      <c r="R1338" s="16">
        <f>IF(OR($A1338="",F1338=""),"",IF(H1338&lt;&gt;"",IF(Q1338&gt;0,"DEVOLVIDO, A RECEBER","ENCERRADO"),IF(G1338="","EM LOCAÇÃO",IF(TODAY()&gt;G1338,"ATRASADO",IF(G1338-TODAY()&lt;=3,"DEVOLVE EM 3 DIAS","EM LOCAÇÃO")))))</f>
        <v/>
      </c>
      <c r="S1338" s="16" t="n"/>
    </row>
    <row r="1339">
      <c r="A1339" s="16" t="n"/>
      <c r="B1339" s="16" t="n"/>
      <c r="C1339" s="16" t="n"/>
      <c r="D1339" s="16" t="n"/>
      <c r="E1339" s="16">
        <f>IF($D1339="","",IFERROR(INDEX(Equipamentos!$B$6:$B$405,MATCH($D1339,Equipamentos!$A$6:$A$405,0)),"Código não cadastrado"))</f>
        <v/>
      </c>
      <c r="F1339" s="17" t="n"/>
      <c r="G1339" s="17" t="n"/>
      <c r="H1339" s="17" t="n"/>
      <c r="I1339" s="18">
        <f>IF(OR(F1339="",G1339=""),"",G1339-F1339)</f>
        <v/>
      </c>
      <c r="J1339" s="18">
        <f>IF(OR(F1339="",G1339=""),"",MAX(0,IF(H1339&lt;&gt;"",H1339,TODAY())-G1339))</f>
        <v/>
      </c>
      <c r="K1339" s="19" t="n"/>
      <c r="L1339" s="19">
        <f>IF(J1339="","",J1339*IFERROR(INDEX(Equipamentos!$D$6:$D$405,MATCH($D1339,Equipamentos!$A$6:$A$405,0)),0))</f>
        <v/>
      </c>
      <c r="M1339" s="19" t="n"/>
      <c r="N1339" s="16" t="n"/>
      <c r="O1339" s="19" t="n"/>
      <c r="P1339" s="19">
        <f>IF($A1339="","",N(K1339)+N(L1339)+N(M1339))</f>
        <v/>
      </c>
      <c r="Q1339" s="19">
        <f>IF($A1339="","",P1339-N(O1339))</f>
        <v/>
      </c>
      <c r="R1339" s="16">
        <f>IF(OR($A1339="",F1339=""),"",IF(H1339&lt;&gt;"",IF(Q1339&gt;0,"DEVOLVIDO, A RECEBER","ENCERRADO"),IF(G1339="","EM LOCAÇÃO",IF(TODAY()&gt;G1339,"ATRASADO",IF(G1339-TODAY()&lt;=3,"DEVOLVE EM 3 DIAS","EM LOCAÇÃO")))))</f>
        <v/>
      </c>
      <c r="S1339" s="16" t="n"/>
    </row>
    <row r="1340">
      <c r="A1340" s="16" t="n"/>
      <c r="B1340" s="16" t="n"/>
      <c r="C1340" s="16" t="n"/>
      <c r="D1340" s="16" t="n"/>
      <c r="E1340" s="16">
        <f>IF($D1340="","",IFERROR(INDEX(Equipamentos!$B$6:$B$405,MATCH($D1340,Equipamentos!$A$6:$A$405,0)),"Código não cadastrado"))</f>
        <v/>
      </c>
      <c r="F1340" s="17" t="n"/>
      <c r="G1340" s="17" t="n"/>
      <c r="H1340" s="17" t="n"/>
      <c r="I1340" s="18">
        <f>IF(OR(F1340="",G1340=""),"",G1340-F1340)</f>
        <v/>
      </c>
      <c r="J1340" s="18">
        <f>IF(OR(F1340="",G1340=""),"",MAX(0,IF(H1340&lt;&gt;"",H1340,TODAY())-G1340))</f>
        <v/>
      </c>
      <c r="K1340" s="19" t="n"/>
      <c r="L1340" s="19">
        <f>IF(J1340="","",J1340*IFERROR(INDEX(Equipamentos!$D$6:$D$405,MATCH($D1340,Equipamentos!$A$6:$A$405,0)),0))</f>
        <v/>
      </c>
      <c r="M1340" s="19" t="n"/>
      <c r="N1340" s="16" t="n"/>
      <c r="O1340" s="19" t="n"/>
      <c r="P1340" s="19">
        <f>IF($A1340="","",N(K1340)+N(L1340)+N(M1340))</f>
        <v/>
      </c>
      <c r="Q1340" s="19">
        <f>IF($A1340="","",P1340-N(O1340))</f>
        <v/>
      </c>
      <c r="R1340" s="16">
        <f>IF(OR($A1340="",F1340=""),"",IF(H1340&lt;&gt;"",IF(Q1340&gt;0,"DEVOLVIDO, A RECEBER","ENCERRADO"),IF(G1340="","EM LOCAÇÃO",IF(TODAY()&gt;G1340,"ATRASADO",IF(G1340-TODAY()&lt;=3,"DEVOLVE EM 3 DIAS","EM LOCAÇÃO")))))</f>
        <v/>
      </c>
      <c r="S1340" s="16" t="n"/>
    </row>
    <row r="1341">
      <c r="A1341" s="16" t="n"/>
      <c r="B1341" s="16" t="n"/>
      <c r="C1341" s="16" t="n"/>
      <c r="D1341" s="16" t="n"/>
      <c r="E1341" s="16">
        <f>IF($D1341="","",IFERROR(INDEX(Equipamentos!$B$6:$B$405,MATCH($D1341,Equipamentos!$A$6:$A$405,0)),"Código não cadastrado"))</f>
        <v/>
      </c>
      <c r="F1341" s="17" t="n"/>
      <c r="G1341" s="17" t="n"/>
      <c r="H1341" s="17" t="n"/>
      <c r="I1341" s="18">
        <f>IF(OR(F1341="",G1341=""),"",G1341-F1341)</f>
        <v/>
      </c>
      <c r="J1341" s="18">
        <f>IF(OR(F1341="",G1341=""),"",MAX(0,IF(H1341&lt;&gt;"",H1341,TODAY())-G1341))</f>
        <v/>
      </c>
      <c r="K1341" s="19" t="n"/>
      <c r="L1341" s="19">
        <f>IF(J1341="","",J1341*IFERROR(INDEX(Equipamentos!$D$6:$D$405,MATCH($D1341,Equipamentos!$A$6:$A$405,0)),0))</f>
        <v/>
      </c>
      <c r="M1341" s="19" t="n"/>
      <c r="N1341" s="16" t="n"/>
      <c r="O1341" s="19" t="n"/>
      <c r="P1341" s="19">
        <f>IF($A1341="","",N(K1341)+N(L1341)+N(M1341))</f>
        <v/>
      </c>
      <c r="Q1341" s="19">
        <f>IF($A1341="","",P1341-N(O1341))</f>
        <v/>
      </c>
      <c r="R1341" s="16">
        <f>IF(OR($A1341="",F1341=""),"",IF(H1341&lt;&gt;"",IF(Q1341&gt;0,"DEVOLVIDO, A RECEBER","ENCERRADO"),IF(G1341="","EM LOCAÇÃO",IF(TODAY()&gt;G1341,"ATRASADO",IF(G1341-TODAY()&lt;=3,"DEVOLVE EM 3 DIAS","EM LOCAÇÃO")))))</f>
        <v/>
      </c>
      <c r="S1341" s="16" t="n"/>
    </row>
    <row r="1342">
      <c r="A1342" s="16" t="n"/>
      <c r="B1342" s="16" t="n"/>
      <c r="C1342" s="16" t="n"/>
      <c r="D1342" s="16" t="n"/>
      <c r="E1342" s="16">
        <f>IF($D1342="","",IFERROR(INDEX(Equipamentos!$B$6:$B$405,MATCH($D1342,Equipamentos!$A$6:$A$405,0)),"Código não cadastrado"))</f>
        <v/>
      </c>
      <c r="F1342" s="17" t="n"/>
      <c r="G1342" s="17" t="n"/>
      <c r="H1342" s="17" t="n"/>
      <c r="I1342" s="18">
        <f>IF(OR(F1342="",G1342=""),"",G1342-F1342)</f>
        <v/>
      </c>
      <c r="J1342" s="18">
        <f>IF(OR(F1342="",G1342=""),"",MAX(0,IF(H1342&lt;&gt;"",H1342,TODAY())-G1342))</f>
        <v/>
      </c>
      <c r="K1342" s="19" t="n"/>
      <c r="L1342" s="19">
        <f>IF(J1342="","",J1342*IFERROR(INDEX(Equipamentos!$D$6:$D$405,MATCH($D1342,Equipamentos!$A$6:$A$405,0)),0))</f>
        <v/>
      </c>
      <c r="M1342" s="19" t="n"/>
      <c r="N1342" s="16" t="n"/>
      <c r="O1342" s="19" t="n"/>
      <c r="P1342" s="19">
        <f>IF($A1342="","",N(K1342)+N(L1342)+N(M1342))</f>
        <v/>
      </c>
      <c r="Q1342" s="19">
        <f>IF($A1342="","",P1342-N(O1342))</f>
        <v/>
      </c>
      <c r="R1342" s="16">
        <f>IF(OR($A1342="",F1342=""),"",IF(H1342&lt;&gt;"",IF(Q1342&gt;0,"DEVOLVIDO, A RECEBER","ENCERRADO"),IF(G1342="","EM LOCAÇÃO",IF(TODAY()&gt;G1342,"ATRASADO",IF(G1342-TODAY()&lt;=3,"DEVOLVE EM 3 DIAS","EM LOCAÇÃO")))))</f>
        <v/>
      </c>
      <c r="S1342" s="16" t="n"/>
    </row>
    <row r="1343">
      <c r="A1343" s="16" t="n"/>
      <c r="B1343" s="16" t="n"/>
      <c r="C1343" s="16" t="n"/>
      <c r="D1343" s="16" t="n"/>
      <c r="E1343" s="16">
        <f>IF($D1343="","",IFERROR(INDEX(Equipamentos!$B$6:$B$405,MATCH($D1343,Equipamentos!$A$6:$A$405,0)),"Código não cadastrado"))</f>
        <v/>
      </c>
      <c r="F1343" s="17" t="n"/>
      <c r="G1343" s="17" t="n"/>
      <c r="H1343" s="17" t="n"/>
      <c r="I1343" s="18">
        <f>IF(OR(F1343="",G1343=""),"",G1343-F1343)</f>
        <v/>
      </c>
      <c r="J1343" s="18">
        <f>IF(OR(F1343="",G1343=""),"",MAX(0,IF(H1343&lt;&gt;"",H1343,TODAY())-G1343))</f>
        <v/>
      </c>
      <c r="K1343" s="19" t="n"/>
      <c r="L1343" s="19">
        <f>IF(J1343="","",J1343*IFERROR(INDEX(Equipamentos!$D$6:$D$405,MATCH($D1343,Equipamentos!$A$6:$A$405,0)),0))</f>
        <v/>
      </c>
      <c r="M1343" s="19" t="n"/>
      <c r="N1343" s="16" t="n"/>
      <c r="O1343" s="19" t="n"/>
      <c r="P1343" s="19">
        <f>IF($A1343="","",N(K1343)+N(L1343)+N(M1343))</f>
        <v/>
      </c>
      <c r="Q1343" s="19">
        <f>IF($A1343="","",P1343-N(O1343))</f>
        <v/>
      </c>
      <c r="R1343" s="16">
        <f>IF(OR($A1343="",F1343=""),"",IF(H1343&lt;&gt;"",IF(Q1343&gt;0,"DEVOLVIDO, A RECEBER","ENCERRADO"),IF(G1343="","EM LOCAÇÃO",IF(TODAY()&gt;G1343,"ATRASADO",IF(G1343-TODAY()&lt;=3,"DEVOLVE EM 3 DIAS","EM LOCAÇÃO")))))</f>
        <v/>
      </c>
      <c r="S1343" s="16" t="n"/>
    </row>
    <row r="1344">
      <c r="A1344" s="16" t="n"/>
      <c r="B1344" s="16" t="n"/>
      <c r="C1344" s="16" t="n"/>
      <c r="D1344" s="16" t="n"/>
      <c r="E1344" s="16">
        <f>IF($D1344="","",IFERROR(INDEX(Equipamentos!$B$6:$B$405,MATCH($D1344,Equipamentos!$A$6:$A$405,0)),"Código não cadastrado"))</f>
        <v/>
      </c>
      <c r="F1344" s="17" t="n"/>
      <c r="G1344" s="17" t="n"/>
      <c r="H1344" s="17" t="n"/>
      <c r="I1344" s="18">
        <f>IF(OR(F1344="",G1344=""),"",G1344-F1344)</f>
        <v/>
      </c>
      <c r="J1344" s="18">
        <f>IF(OR(F1344="",G1344=""),"",MAX(0,IF(H1344&lt;&gt;"",H1344,TODAY())-G1344))</f>
        <v/>
      </c>
      <c r="K1344" s="19" t="n"/>
      <c r="L1344" s="19">
        <f>IF(J1344="","",J1344*IFERROR(INDEX(Equipamentos!$D$6:$D$405,MATCH($D1344,Equipamentos!$A$6:$A$405,0)),0))</f>
        <v/>
      </c>
      <c r="M1344" s="19" t="n"/>
      <c r="N1344" s="16" t="n"/>
      <c r="O1344" s="19" t="n"/>
      <c r="P1344" s="19">
        <f>IF($A1344="","",N(K1344)+N(L1344)+N(M1344))</f>
        <v/>
      </c>
      <c r="Q1344" s="19">
        <f>IF($A1344="","",P1344-N(O1344))</f>
        <v/>
      </c>
      <c r="R1344" s="16">
        <f>IF(OR($A1344="",F1344=""),"",IF(H1344&lt;&gt;"",IF(Q1344&gt;0,"DEVOLVIDO, A RECEBER","ENCERRADO"),IF(G1344="","EM LOCAÇÃO",IF(TODAY()&gt;G1344,"ATRASADO",IF(G1344-TODAY()&lt;=3,"DEVOLVE EM 3 DIAS","EM LOCAÇÃO")))))</f>
        <v/>
      </c>
      <c r="S1344" s="16" t="n"/>
    </row>
    <row r="1345">
      <c r="A1345" s="16" t="n"/>
      <c r="B1345" s="16" t="n"/>
      <c r="C1345" s="16" t="n"/>
      <c r="D1345" s="16" t="n"/>
      <c r="E1345" s="16">
        <f>IF($D1345="","",IFERROR(INDEX(Equipamentos!$B$6:$B$405,MATCH($D1345,Equipamentos!$A$6:$A$405,0)),"Código não cadastrado"))</f>
        <v/>
      </c>
      <c r="F1345" s="17" t="n"/>
      <c r="G1345" s="17" t="n"/>
      <c r="H1345" s="17" t="n"/>
      <c r="I1345" s="18">
        <f>IF(OR(F1345="",G1345=""),"",G1345-F1345)</f>
        <v/>
      </c>
      <c r="J1345" s="18">
        <f>IF(OR(F1345="",G1345=""),"",MAX(0,IF(H1345&lt;&gt;"",H1345,TODAY())-G1345))</f>
        <v/>
      </c>
      <c r="K1345" s="19" t="n"/>
      <c r="L1345" s="19">
        <f>IF(J1345="","",J1345*IFERROR(INDEX(Equipamentos!$D$6:$D$405,MATCH($D1345,Equipamentos!$A$6:$A$405,0)),0))</f>
        <v/>
      </c>
      <c r="M1345" s="19" t="n"/>
      <c r="N1345" s="16" t="n"/>
      <c r="O1345" s="19" t="n"/>
      <c r="P1345" s="19">
        <f>IF($A1345="","",N(K1345)+N(L1345)+N(M1345))</f>
        <v/>
      </c>
      <c r="Q1345" s="19">
        <f>IF($A1345="","",P1345-N(O1345))</f>
        <v/>
      </c>
      <c r="R1345" s="16">
        <f>IF(OR($A1345="",F1345=""),"",IF(H1345&lt;&gt;"",IF(Q1345&gt;0,"DEVOLVIDO, A RECEBER","ENCERRADO"),IF(G1345="","EM LOCAÇÃO",IF(TODAY()&gt;G1345,"ATRASADO",IF(G1345-TODAY()&lt;=3,"DEVOLVE EM 3 DIAS","EM LOCAÇÃO")))))</f>
        <v/>
      </c>
      <c r="S1345" s="16" t="n"/>
    </row>
    <row r="1346">
      <c r="A1346" s="16" t="n"/>
      <c r="B1346" s="16" t="n"/>
      <c r="C1346" s="16" t="n"/>
      <c r="D1346" s="16" t="n"/>
      <c r="E1346" s="16">
        <f>IF($D1346="","",IFERROR(INDEX(Equipamentos!$B$6:$B$405,MATCH($D1346,Equipamentos!$A$6:$A$405,0)),"Código não cadastrado"))</f>
        <v/>
      </c>
      <c r="F1346" s="17" t="n"/>
      <c r="G1346" s="17" t="n"/>
      <c r="H1346" s="17" t="n"/>
      <c r="I1346" s="18">
        <f>IF(OR(F1346="",G1346=""),"",G1346-F1346)</f>
        <v/>
      </c>
      <c r="J1346" s="18">
        <f>IF(OR(F1346="",G1346=""),"",MAX(0,IF(H1346&lt;&gt;"",H1346,TODAY())-G1346))</f>
        <v/>
      </c>
      <c r="K1346" s="19" t="n"/>
      <c r="L1346" s="19">
        <f>IF(J1346="","",J1346*IFERROR(INDEX(Equipamentos!$D$6:$D$405,MATCH($D1346,Equipamentos!$A$6:$A$405,0)),0))</f>
        <v/>
      </c>
      <c r="M1346" s="19" t="n"/>
      <c r="N1346" s="16" t="n"/>
      <c r="O1346" s="19" t="n"/>
      <c r="P1346" s="19">
        <f>IF($A1346="","",N(K1346)+N(L1346)+N(M1346))</f>
        <v/>
      </c>
      <c r="Q1346" s="19">
        <f>IF($A1346="","",P1346-N(O1346))</f>
        <v/>
      </c>
      <c r="R1346" s="16">
        <f>IF(OR($A1346="",F1346=""),"",IF(H1346&lt;&gt;"",IF(Q1346&gt;0,"DEVOLVIDO, A RECEBER","ENCERRADO"),IF(G1346="","EM LOCAÇÃO",IF(TODAY()&gt;G1346,"ATRASADO",IF(G1346-TODAY()&lt;=3,"DEVOLVE EM 3 DIAS","EM LOCAÇÃO")))))</f>
        <v/>
      </c>
      <c r="S1346" s="16" t="n"/>
    </row>
    <row r="1347">
      <c r="A1347" s="16" t="n"/>
      <c r="B1347" s="16" t="n"/>
      <c r="C1347" s="16" t="n"/>
      <c r="D1347" s="16" t="n"/>
      <c r="E1347" s="16">
        <f>IF($D1347="","",IFERROR(INDEX(Equipamentos!$B$6:$B$405,MATCH($D1347,Equipamentos!$A$6:$A$405,0)),"Código não cadastrado"))</f>
        <v/>
      </c>
      <c r="F1347" s="17" t="n"/>
      <c r="G1347" s="17" t="n"/>
      <c r="H1347" s="17" t="n"/>
      <c r="I1347" s="18">
        <f>IF(OR(F1347="",G1347=""),"",G1347-F1347)</f>
        <v/>
      </c>
      <c r="J1347" s="18">
        <f>IF(OR(F1347="",G1347=""),"",MAX(0,IF(H1347&lt;&gt;"",H1347,TODAY())-G1347))</f>
        <v/>
      </c>
      <c r="K1347" s="19" t="n"/>
      <c r="L1347" s="19">
        <f>IF(J1347="","",J1347*IFERROR(INDEX(Equipamentos!$D$6:$D$405,MATCH($D1347,Equipamentos!$A$6:$A$405,0)),0))</f>
        <v/>
      </c>
      <c r="M1347" s="19" t="n"/>
      <c r="N1347" s="16" t="n"/>
      <c r="O1347" s="19" t="n"/>
      <c r="P1347" s="19">
        <f>IF($A1347="","",N(K1347)+N(L1347)+N(M1347))</f>
        <v/>
      </c>
      <c r="Q1347" s="19">
        <f>IF($A1347="","",P1347-N(O1347))</f>
        <v/>
      </c>
      <c r="R1347" s="16">
        <f>IF(OR($A1347="",F1347=""),"",IF(H1347&lt;&gt;"",IF(Q1347&gt;0,"DEVOLVIDO, A RECEBER","ENCERRADO"),IF(G1347="","EM LOCAÇÃO",IF(TODAY()&gt;G1347,"ATRASADO",IF(G1347-TODAY()&lt;=3,"DEVOLVE EM 3 DIAS","EM LOCAÇÃO")))))</f>
        <v/>
      </c>
      <c r="S1347" s="16" t="n"/>
    </row>
    <row r="1348">
      <c r="A1348" s="16" t="n"/>
      <c r="B1348" s="16" t="n"/>
      <c r="C1348" s="16" t="n"/>
      <c r="D1348" s="16" t="n"/>
      <c r="E1348" s="16">
        <f>IF($D1348="","",IFERROR(INDEX(Equipamentos!$B$6:$B$405,MATCH($D1348,Equipamentos!$A$6:$A$405,0)),"Código não cadastrado"))</f>
        <v/>
      </c>
      <c r="F1348" s="17" t="n"/>
      <c r="G1348" s="17" t="n"/>
      <c r="H1348" s="17" t="n"/>
      <c r="I1348" s="18">
        <f>IF(OR(F1348="",G1348=""),"",G1348-F1348)</f>
        <v/>
      </c>
      <c r="J1348" s="18">
        <f>IF(OR(F1348="",G1348=""),"",MAX(0,IF(H1348&lt;&gt;"",H1348,TODAY())-G1348))</f>
        <v/>
      </c>
      <c r="K1348" s="19" t="n"/>
      <c r="L1348" s="19">
        <f>IF(J1348="","",J1348*IFERROR(INDEX(Equipamentos!$D$6:$D$405,MATCH($D1348,Equipamentos!$A$6:$A$405,0)),0))</f>
        <v/>
      </c>
      <c r="M1348" s="19" t="n"/>
      <c r="N1348" s="16" t="n"/>
      <c r="O1348" s="19" t="n"/>
      <c r="P1348" s="19">
        <f>IF($A1348="","",N(K1348)+N(L1348)+N(M1348))</f>
        <v/>
      </c>
      <c r="Q1348" s="19">
        <f>IF($A1348="","",P1348-N(O1348))</f>
        <v/>
      </c>
      <c r="R1348" s="16">
        <f>IF(OR($A1348="",F1348=""),"",IF(H1348&lt;&gt;"",IF(Q1348&gt;0,"DEVOLVIDO, A RECEBER","ENCERRADO"),IF(G1348="","EM LOCAÇÃO",IF(TODAY()&gt;G1348,"ATRASADO",IF(G1348-TODAY()&lt;=3,"DEVOLVE EM 3 DIAS","EM LOCAÇÃO")))))</f>
        <v/>
      </c>
      <c r="S1348" s="16" t="n"/>
    </row>
    <row r="1349">
      <c r="A1349" s="16" t="n"/>
      <c r="B1349" s="16" t="n"/>
      <c r="C1349" s="16" t="n"/>
      <c r="D1349" s="16" t="n"/>
      <c r="E1349" s="16">
        <f>IF($D1349="","",IFERROR(INDEX(Equipamentos!$B$6:$B$405,MATCH($D1349,Equipamentos!$A$6:$A$405,0)),"Código não cadastrado"))</f>
        <v/>
      </c>
      <c r="F1349" s="17" t="n"/>
      <c r="G1349" s="17" t="n"/>
      <c r="H1349" s="17" t="n"/>
      <c r="I1349" s="18">
        <f>IF(OR(F1349="",G1349=""),"",G1349-F1349)</f>
        <v/>
      </c>
      <c r="J1349" s="18">
        <f>IF(OR(F1349="",G1349=""),"",MAX(0,IF(H1349&lt;&gt;"",H1349,TODAY())-G1349))</f>
        <v/>
      </c>
      <c r="K1349" s="19" t="n"/>
      <c r="L1349" s="19">
        <f>IF(J1349="","",J1349*IFERROR(INDEX(Equipamentos!$D$6:$D$405,MATCH($D1349,Equipamentos!$A$6:$A$405,0)),0))</f>
        <v/>
      </c>
      <c r="M1349" s="19" t="n"/>
      <c r="N1349" s="16" t="n"/>
      <c r="O1349" s="19" t="n"/>
      <c r="P1349" s="19">
        <f>IF($A1349="","",N(K1349)+N(L1349)+N(M1349))</f>
        <v/>
      </c>
      <c r="Q1349" s="19">
        <f>IF($A1349="","",P1349-N(O1349))</f>
        <v/>
      </c>
      <c r="R1349" s="16">
        <f>IF(OR($A1349="",F1349=""),"",IF(H1349&lt;&gt;"",IF(Q1349&gt;0,"DEVOLVIDO, A RECEBER","ENCERRADO"),IF(G1349="","EM LOCAÇÃO",IF(TODAY()&gt;G1349,"ATRASADO",IF(G1349-TODAY()&lt;=3,"DEVOLVE EM 3 DIAS","EM LOCAÇÃO")))))</f>
        <v/>
      </c>
      <c r="S1349" s="16" t="n"/>
    </row>
    <row r="1350">
      <c r="A1350" s="16" t="n"/>
      <c r="B1350" s="16" t="n"/>
      <c r="C1350" s="16" t="n"/>
      <c r="D1350" s="16" t="n"/>
      <c r="E1350" s="16">
        <f>IF($D1350="","",IFERROR(INDEX(Equipamentos!$B$6:$B$405,MATCH($D1350,Equipamentos!$A$6:$A$405,0)),"Código não cadastrado"))</f>
        <v/>
      </c>
      <c r="F1350" s="17" t="n"/>
      <c r="G1350" s="17" t="n"/>
      <c r="H1350" s="17" t="n"/>
      <c r="I1350" s="18">
        <f>IF(OR(F1350="",G1350=""),"",G1350-F1350)</f>
        <v/>
      </c>
      <c r="J1350" s="18">
        <f>IF(OR(F1350="",G1350=""),"",MAX(0,IF(H1350&lt;&gt;"",H1350,TODAY())-G1350))</f>
        <v/>
      </c>
      <c r="K1350" s="19" t="n"/>
      <c r="L1350" s="19">
        <f>IF(J1350="","",J1350*IFERROR(INDEX(Equipamentos!$D$6:$D$405,MATCH($D1350,Equipamentos!$A$6:$A$405,0)),0))</f>
        <v/>
      </c>
      <c r="M1350" s="19" t="n"/>
      <c r="N1350" s="16" t="n"/>
      <c r="O1350" s="19" t="n"/>
      <c r="P1350" s="19">
        <f>IF($A1350="","",N(K1350)+N(L1350)+N(M1350))</f>
        <v/>
      </c>
      <c r="Q1350" s="19">
        <f>IF($A1350="","",P1350-N(O1350))</f>
        <v/>
      </c>
      <c r="R1350" s="16">
        <f>IF(OR($A1350="",F1350=""),"",IF(H1350&lt;&gt;"",IF(Q1350&gt;0,"DEVOLVIDO, A RECEBER","ENCERRADO"),IF(G1350="","EM LOCAÇÃO",IF(TODAY()&gt;G1350,"ATRASADO",IF(G1350-TODAY()&lt;=3,"DEVOLVE EM 3 DIAS","EM LOCAÇÃO")))))</f>
        <v/>
      </c>
      <c r="S1350" s="16" t="n"/>
    </row>
    <row r="1351">
      <c r="A1351" s="16" t="n"/>
      <c r="B1351" s="16" t="n"/>
      <c r="C1351" s="16" t="n"/>
      <c r="D1351" s="16" t="n"/>
      <c r="E1351" s="16">
        <f>IF($D1351="","",IFERROR(INDEX(Equipamentos!$B$6:$B$405,MATCH($D1351,Equipamentos!$A$6:$A$405,0)),"Código não cadastrado"))</f>
        <v/>
      </c>
      <c r="F1351" s="17" t="n"/>
      <c r="G1351" s="17" t="n"/>
      <c r="H1351" s="17" t="n"/>
      <c r="I1351" s="18">
        <f>IF(OR(F1351="",G1351=""),"",G1351-F1351)</f>
        <v/>
      </c>
      <c r="J1351" s="18">
        <f>IF(OR(F1351="",G1351=""),"",MAX(0,IF(H1351&lt;&gt;"",H1351,TODAY())-G1351))</f>
        <v/>
      </c>
      <c r="K1351" s="19" t="n"/>
      <c r="L1351" s="19">
        <f>IF(J1351="","",J1351*IFERROR(INDEX(Equipamentos!$D$6:$D$405,MATCH($D1351,Equipamentos!$A$6:$A$405,0)),0))</f>
        <v/>
      </c>
      <c r="M1351" s="19" t="n"/>
      <c r="N1351" s="16" t="n"/>
      <c r="O1351" s="19" t="n"/>
      <c r="P1351" s="19">
        <f>IF($A1351="","",N(K1351)+N(L1351)+N(M1351))</f>
        <v/>
      </c>
      <c r="Q1351" s="19">
        <f>IF($A1351="","",P1351-N(O1351))</f>
        <v/>
      </c>
      <c r="R1351" s="16">
        <f>IF(OR($A1351="",F1351=""),"",IF(H1351&lt;&gt;"",IF(Q1351&gt;0,"DEVOLVIDO, A RECEBER","ENCERRADO"),IF(G1351="","EM LOCAÇÃO",IF(TODAY()&gt;G1351,"ATRASADO",IF(G1351-TODAY()&lt;=3,"DEVOLVE EM 3 DIAS","EM LOCAÇÃO")))))</f>
        <v/>
      </c>
      <c r="S1351" s="16" t="n"/>
    </row>
    <row r="1352">
      <c r="A1352" s="16" t="n"/>
      <c r="B1352" s="16" t="n"/>
      <c r="C1352" s="16" t="n"/>
      <c r="D1352" s="16" t="n"/>
      <c r="E1352" s="16">
        <f>IF($D1352="","",IFERROR(INDEX(Equipamentos!$B$6:$B$405,MATCH($D1352,Equipamentos!$A$6:$A$405,0)),"Código não cadastrado"))</f>
        <v/>
      </c>
      <c r="F1352" s="17" t="n"/>
      <c r="G1352" s="17" t="n"/>
      <c r="H1352" s="17" t="n"/>
      <c r="I1352" s="18">
        <f>IF(OR(F1352="",G1352=""),"",G1352-F1352)</f>
        <v/>
      </c>
      <c r="J1352" s="18">
        <f>IF(OR(F1352="",G1352=""),"",MAX(0,IF(H1352&lt;&gt;"",H1352,TODAY())-G1352))</f>
        <v/>
      </c>
      <c r="K1352" s="19" t="n"/>
      <c r="L1352" s="19">
        <f>IF(J1352="","",J1352*IFERROR(INDEX(Equipamentos!$D$6:$D$405,MATCH($D1352,Equipamentos!$A$6:$A$405,0)),0))</f>
        <v/>
      </c>
      <c r="M1352" s="19" t="n"/>
      <c r="N1352" s="16" t="n"/>
      <c r="O1352" s="19" t="n"/>
      <c r="P1352" s="19">
        <f>IF($A1352="","",N(K1352)+N(L1352)+N(M1352))</f>
        <v/>
      </c>
      <c r="Q1352" s="19">
        <f>IF($A1352="","",P1352-N(O1352))</f>
        <v/>
      </c>
      <c r="R1352" s="16">
        <f>IF(OR($A1352="",F1352=""),"",IF(H1352&lt;&gt;"",IF(Q1352&gt;0,"DEVOLVIDO, A RECEBER","ENCERRADO"),IF(G1352="","EM LOCAÇÃO",IF(TODAY()&gt;G1352,"ATRASADO",IF(G1352-TODAY()&lt;=3,"DEVOLVE EM 3 DIAS","EM LOCAÇÃO")))))</f>
        <v/>
      </c>
      <c r="S1352" s="16" t="n"/>
    </row>
    <row r="1353">
      <c r="A1353" s="16" t="n"/>
      <c r="B1353" s="16" t="n"/>
      <c r="C1353" s="16" t="n"/>
      <c r="D1353" s="16" t="n"/>
      <c r="E1353" s="16">
        <f>IF($D1353="","",IFERROR(INDEX(Equipamentos!$B$6:$B$405,MATCH($D1353,Equipamentos!$A$6:$A$405,0)),"Código não cadastrado"))</f>
        <v/>
      </c>
      <c r="F1353" s="17" t="n"/>
      <c r="G1353" s="17" t="n"/>
      <c r="H1353" s="17" t="n"/>
      <c r="I1353" s="18">
        <f>IF(OR(F1353="",G1353=""),"",G1353-F1353)</f>
        <v/>
      </c>
      <c r="J1353" s="18">
        <f>IF(OR(F1353="",G1353=""),"",MAX(0,IF(H1353&lt;&gt;"",H1353,TODAY())-G1353))</f>
        <v/>
      </c>
      <c r="K1353" s="19" t="n"/>
      <c r="L1353" s="19">
        <f>IF(J1353="","",J1353*IFERROR(INDEX(Equipamentos!$D$6:$D$405,MATCH($D1353,Equipamentos!$A$6:$A$405,0)),0))</f>
        <v/>
      </c>
      <c r="M1353" s="19" t="n"/>
      <c r="N1353" s="16" t="n"/>
      <c r="O1353" s="19" t="n"/>
      <c r="P1353" s="19">
        <f>IF($A1353="","",N(K1353)+N(L1353)+N(M1353))</f>
        <v/>
      </c>
      <c r="Q1353" s="19">
        <f>IF($A1353="","",P1353-N(O1353))</f>
        <v/>
      </c>
      <c r="R1353" s="16">
        <f>IF(OR($A1353="",F1353=""),"",IF(H1353&lt;&gt;"",IF(Q1353&gt;0,"DEVOLVIDO, A RECEBER","ENCERRADO"),IF(G1353="","EM LOCAÇÃO",IF(TODAY()&gt;G1353,"ATRASADO",IF(G1353-TODAY()&lt;=3,"DEVOLVE EM 3 DIAS","EM LOCAÇÃO")))))</f>
        <v/>
      </c>
      <c r="S1353" s="16" t="n"/>
    </row>
    <row r="1354">
      <c r="A1354" s="16" t="n"/>
      <c r="B1354" s="16" t="n"/>
      <c r="C1354" s="16" t="n"/>
      <c r="D1354" s="16" t="n"/>
      <c r="E1354" s="16">
        <f>IF($D1354="","",IFERROR(INDEX(Equipamentos!$B$6:$B$405,MATCH($D1354,Equipamentos!$A$6:$A$405,0)),"Código não cadastrado"))</f>
        <v/>
      </c>
      <c r="F1354" s="17" t="n"/>
      <c r="G1354" s="17" t="n"/>
      <c r="H1354" s="17" t="n"/>
      <c r="I1354" s="18">
        <f>IF(OR(F1354="",G1354=""),"",G1354-F1354)</f>
        <v/>
      </c>
      <c r="J1354" s="18">
        <f>IF(OR(F1354="",G1354=""),"",MAX(0,IF(H1354&lt;&gt;"",H1354,TODAY())-G1354))</f>
        <v/>
      </c>
      <c r="K1354" s="19" t="n"/>
      <c r="L1354" s="19">
        <f>IF(J1354="","",J1354*IFERROR(INDEX(Equipamentos!$D$6:$D$405,MATCH($D1354,Equipamentos!$A$6:$A$405,0)),0))</f>
        <v/>
      </c>
      <c r="M1354" s="19" t="n"/>
      <c r="N1354" s="16" t="n"/>
      <c r="O1354" s="19" t="n"/>
      <c r="P1354" s="19">
        <f>IF($A1354="","",N(K1354)+N(L1354)+N(M1354))</f>
        <v/>
      </c>
      <c r="Q1354" s="19">
        <f>IF($A1354="","",P1354-N(O1354))</f>
        <v/>
      </c>
      <c r="R1354" s="16">
        <f>IF(OR($A1354="",F1354=""),"",IF(H1354&lt;&gt;"",IF(Q1354&gt;0,"DEVOLVIDO, A RECEBER","ENCERRADO"),IF(G1354="","EM LOCAÇÃO",IF(TODAY()&gt;G1354,"ATRASADO",IF(G1354-TODAY()&lt;=3,"DEVOLVE EM 3 DIAS","EM LOCAÇÃO")))))</f>
        <v/>
      </c>
      <c r="S1354" s="16" t="n"/>
    </row>
    <row r="1355">
      <c r="A1355" s="16" t="n"/>
      <c r="B1355" s="16" t="n"/>
      <c r="C1355" s="16" t="n"/>
      <c r="D1355" s="16" t="n"/>
      <c r="E1355" s="16">
        <f>IF($D1355="","",IFERROR(INDEX(Equipamentos!$B$6:$B$405,MATCH($D1355,Equipamentos!$A$6:$A$405,0)),"Código não cadastrado"))</f>
        <v/>
      </c>
      <c r="F1355" s="17" t="n"/>
      <c r="G1355" s="17" t="n"/>
      <c r="H1355" s="17" t="n"/>
      <c r="I1355" s="18">
        <f>IF(OR(F1355="",G1355=""),"",G1355-F1355)</f>
        <v/>
      </c>
      <c r="J1355" s="18">
        <f>IF(OR(F1355="",G1355=""),"",MAX(0,IF(H1355&lt;&gt;"",H1355,TODAY())-G1355))</f>
        <v/>
      </c>
      <c r="K1355" s="19" t="n"/>
      <c r="L1355" s="19">
        <f>IF(J1355="","",J1355*IFERROR(INDEX(Equipamentos!$D$6:$D$405,MATCH($D1355,Equipamentos!$A$6:$A$405,0)),0))</f>
        <v/>
      </c>
      <c r="M1355" s="19" t="n"/>
      <c r="N1355" s="16" t="n"/>
      <c r="O1355" s="19" t="n"/>
      <c r="P1355" s="19">
        <f>IF($A1355="","",N(K1355)+N(L1355)+N(M1355))</f>
        <v/>
      </c>
      <c r="Q1355" s="19">
        <f>IF($A1355="","",P1355-N(O1355))</f>
        <v/>
      </c>
      <c r="R1355" s="16">
        <f>IF(OR($A1355="",F1355=""),"",IF(H1355&lt;&gt;"",IF(Q1355&gt;0,"DEVOLVIDO, A RECEBER","ENCERRADO"),IF(G1355="","EM LOCAÇÃO",IF(TODAY()&gt;G1355,"ATRASADO",IF(G1355-TODAY()&lt;=3,"DEVOLVE EM 3 DIAS","EM LOCAÇÃO")))))</f>
        <v/>
      </c>
      <c r="S1355" s="16" t="n"/>
    </row>
    <row r="1356">
      <c r="A1356" s="16" t="n"/>
      <c r="B1356" s="16" t="n"/>
      <c r="C1356" s="16" t="n"/>
      <c r="D1356" s="16" t="n"/>
      <c r="E1356" s="16">
        <f>IF($D1356="","",IFERROR(INDEX(Equipamentos!$B$6:$B$405,MATCH($D1356,Equipamentos!$A$6:$A$405,0)),"Código não cadastrado"))</f>
        <v/>
      </c>
      <c r="F1356" s="17" t="n"/>
      <c r="G1356" s="17" t="n"/>
      <c r="H1356" s="17" t="n"/>
      <c r="I1356" s="18">
        <f>IF(OR(F1356="",G1356=""),"",G1356-F1356)</f>
        <v/>
      </c>
      <c r="J1356" s="18">
        <f>IF(OR(F1356="",G1356=""),"",MAX(0,IF(H1356&lt;&gt;"",H1356,TODAY())-G1356))</f>
        <v/>
      </c>
      <c r="K1356" s="19" t="n"/>
      <c r="L1356" s="19">
        <f>IF(J1356="","",J1356*IFERROR(INDEX(Equipamentos!$D$6:$D$405,MATCH($D1356,Equipamentos!$A$6:$A$405,0)),0))</f>
        <v/>
      </c>
      <c r="M1356" s="19" t="n"/>
      <c r="N1356" s="16" t="n"/>
      <c r="O1356" s="19" t="n"/>
      <c r="P1356" s="19">
        <f>IF($A1356="","",N(K1356)+N(L1356)+N(M1356))</f>
        <v/>
      </c>
      <c r="Q1356" s="19">
        <f>IF($A1356="","",P1356-N(O1356))</f>
        <v/>
      </c>
      <c r="R1356" s="16">
        <f>IF(OR($A1356="",F1356=""),"",IF(H1356&lt;&gt;"",IF(Q1356&gt;0,"DEVOLVIDO, A RECEBER","ENCERRADO"),IF(G1356="","EM LOCAÇÃO",IF(TODAY()&gt;G1356,"ATRASADO",IF(G1356-TODAY()&lt;=3,"DEVOLVE EM 3 DIAS","EM LOCAÇÃO")))))</f>
        <v/>
      </c>
      <c r="S1356" s="16" t="n"/>
    </row>
    <row r="1357">
      <c r="A1357" s="16" t="n"/>
      <c r="B1357" s="16" t="n"/>
      <c r="C1357" s="16" t="n"/>
      <c r="D1357" s="16" t="n"/>
      <c r="E1357" s="16">
        <f>IF($D1357="","",IFERROR(INDEX(Equipamentos!$B$6:$B$405,MATCH($D1357,Equipamentos!$A$6:$A$405,0)),"Código não cadastrado"))</f>
        <v/>
      </c>
      <c r="F1357" s="17" t="n"/>
      <c r="G1357" s="17" t="n"/>
      <c r="H1357" s="17" t="n"/>
      <c r="I1357" s="18">
        <f>IF(OR(F1357="",G1357=""),"",G1357-F1357)</f>
        <v/>
      </c>
      <c r="J1357" s="18">
        <f>IF(OR(F1357="",G1357=""),"",MAX(0,IF(H1357&lt;&gt;"",H1357,TODAY())-G1357))</f>
        <v/>
      </c>
      <c r="K1357" s="19" t="n"/>
      <c r="L1357" s="19">
        <f>IF(J1357="","",J1357*IFERROR(INDEX(Equipamentos!$D$6:$D$405,MATCH($D1357,Equipamentos!$A$6:$A$405,0)),0))</f>
        <v/>
      </c>
      <c r="M1357" s="19" t="n"/>
      <c r="N1357" s="16" t="n"/>
      <c r="O1357" s="19" t="n"/>
      <c r="P1357" s="19">
        <f>IF($A1357="","",N(K1357)+N(L1357)+N(M1357))</f>
        <v/>
      </c>
      <c r="Q1357" s="19">
        <f>IF($A1357="","",P1357-N(O1357))</f>
        <v/>
      </c>
      <c r="R1357" s="16">
        <f>IF(OR($A1357="",F1357=""),"",IF(H1357&lt;&gt;"",IF(Q1357&gt;0,"DEVOLVIDO, A RECEBER","ENCERRADO"),IF(G1357="","EM LOCAÇÃO",IF(TODAY()&gt;G1357,"ATRASADO",IF(G1357-TODAY()&lt;=3,"DEVOLVE EM 3 DIAS","EM LOCAÇÃO")))))</f>
        <v/>
      </c>
      <c r="S1357" s="16" t="n"/>
    </row>
    <row r="1358">
      <c r="A1358" s="16" t="n"/>
      <c r="B1358" s="16" t="n"/>
      <c r="C1358" s="16" t="n"/>
      <c r="D1358" s="16" t="n"/>
      <c r="E1358" s="16">
        <f>IF($D1358="","",IFERROR(INDEX(Equipamentos!$B$6:$B$405,MATCH($D1358,Equipamentos!$A$6:$A$405,0)),"Código não cadastrado"))</f>
        <v/>
      </c>
      <c r="F1358" s="17" t="n"/>
      <c r="G1358" s="17" t="n"/>
      <c r="H1358" s="17" t="n"/>
      <c r="I1358" s="18">
        <f>IF(OR(F1358="",G1358=""),"",G1358-F1358)</f>
        <v/>
      </c>
      <c r="J1358" s="18">
        <f>IF(OR(F1358="",G1358=""),"",MAX(0,IF(H1358&lt;&gt;"",H1358,TODAY())-G1358))</f>
        <v/>
      </c>
      <c r="K1358" s="19" t="n"/>
      <c r="L1358" s="19">
        <f>IF(J1358="","",J1358*IFERROR(INDEX(Equipamentos!$D$6:$D$405,MATCH($D1358,Equipamentos!$A$6:$A$405,0)),0))</f>
        <v/>
      </c>
      <c r="M1358" s="19" t="n"/>
      <c r="N1358" s="16" t="n"/>
      <c r="O1358" s="19" t="n"/>
      <c r="P1358" s="19">
        <f>IF($A1358="","",N(K1358)+N(L1358)+N(M1358))</f>
        <v/>
      </c>
      <c r="Q1358" s="19">
        <f>IF($A1358="","",P1358-N(O1358))</f>
        <v/>
      </c>
      <c r="R1358" s="16">
        <f>IF(OR($A1358="",F1358=""),"",IF(H1358&lt;&gt;"",IF(Q1358&gt;0,"DEVOLVIDO, A RECEBER","ENCERRADO"),IF(G1358="","EM LOCAÇÃO",IF(TODAY()&gt;G1358,"ATRASADO",IF(G1358-TODAY()&lt;=3,"DEVOLVE EM 3 DIAS","EM LOCAÇÃO")))))</f>
        <v/>
      </c>
      <c r="S1358" s="16" t="n"/>
    </row>
    <row r="1359">
      <c r="A1359" s="16" t="n"/>
      <c r="B1359" s="16" t="n"/>
      <c r="C1359" s="16" t="n"/>
      <c r="D1359" s="16" t="n"/>
      <c r="E1359" s="16">
        <f>IF($D1359="","",IFERROR(INDEX(Equipamentos!$B$6:$B$405,MATCH($D1359,Equipamentos!$A$6:$A$405,0)),"Código não cadastrado"))</f>
        <v/>
      </c>
      <c r="F1359" s="17" t="n"/>
      <c r="G1359" s="17" t="n"/>
      <c r="H1359" s="17" t="n"/>
      <c r="I1359" s="18">
        <f>IF(OR(F1359="",G1359=""),"",G1359-F1359)</f>
        <v/>
      </c>
      <c r="J1359" s="18">
        <f>IF(OR(F1359="",G1359=""),"",MAX(0,IF(H1359&lt;&gt;"",H1359,TODAY())-G1359))</f>
        <v/>
      </c>
      <c r="K1359" s="19" t="n"/>
      <c r="L1359" s="19">
        <f>IF(J1359="","",J1359*IFERROR(INDEX(Equipamentos!$D$6:$D$405,MATCH($D1359,Equipamentos!$A$6:$A$405,0)),0))</f>
        <v/>
      </c>
      <c r="M1359" s="19" t="n"/>
      <c r="N1359" s="16" t="n"/>
      <c r="O1359" s="19" t="n"/>
      <c r="P1359" s="19">
        <f>IF($A1359="","",N(K1359)+N(L1359)+N(M1359))</f>
        <v/>
      </c>
      <c r="Q1359" s="19">
        <f>IF($A1359="","",P1359-N(O1359))</f>
        <v/>
      </c>
      <c r="R1359" s="16">
        <f>IF(OR($A1359="",F1359=""),"",IF(H1359&lt;&gt;"",IF(Q1359&gt;0,"DEVOLVIDO, A RECEBER","ENCERRADO"),IF(G1359="","EM LOCAÇÃO",IF(TODAY()&gt;G1359,"ATRASADO",IF(G1359-TODAY()&lt;=3,"DEVOLVE EM 3 DIAS","EM LOCAÇÃO")))))</f>
        <v/>
      </c>
      <c r="S1359" s="16" t="n"/>
    </row>
    <row r="1360">
      <c r="A1360" s="16" t="n"/>
      <c r="B1360" s="16" t="n"/>
      <c r="C1360" s="16" t="n"/>
      <c r="D1360" s="16" t="n"/>
      <c r="E1360" s="16">
        <f>IF($D1360="","",IFERROR(INDEX(Equipamentos!$B$6:$B$405,MATCH($D1360,Equipamentos!$A$6:$A$405,0)),"Código não cadastrado"))</f>
        <v/>
      </c>
      <c r="F1360" s="17" t="n"/>
      <c r="G1360" s="17" t="n"/>
      <c r="H1360" s="17" t="n"/>
      <c r="I1360" s="18">
        <f>IF(OR(F1360="",G1360=""),"",G1360-F1360)</f>
        <v/>
      </c>
      <c r="J1360" s="18">
        <f>IF(OR(F1360="",G1360=""),"",MAX(0,IF(H1360&lt;&gt;"",H1360,TODAY())-G1360))</f>
        <v/>
      </c>
      <c r="K1360" s="19" t="n"/>
      <c r="L1360" s="19">
        <f>IF(J1360="","",J1360*IFERROR(INDEX(Equipamentos!$D$6:$D$405,MATCH($D1360,Equipamentos!$A$6:$A$405,0)),0))</f>
        <v/>
      </c>
      <c r="M1360" s="19" t="n"/>
      <c r="N1360" s="16" t="n"/>
      <c r="O1360" s="19" t="n"/>
      <c r="P1360" s="19">
        <f>IF($A1360="","",N(K1360)+N(L1360)+N(M1360))</f>
        <v/>
      </c>
      <c r="Q1360" s="19">
        <f>IF($A1360="","",P1360-N(O1360))</f>
        <v/>
      </c>
      <c r="R1360" s="16">
        <f>IF(OR($A1360="",F1360=""),"",IF(H1360&lt;&gt;"",IF(Q1360&gt;0,"DEVOLVIDO, A RECEBER","ENCERRADO"),IF(G1360="","EM LOCAÇÃO",IF(TODAY()&gt;G1360,"ATRASADO",IF(G1360-TODAY()&lt;=3,"DEVOLVE EM 3 DIAS","EM LOCAÇÃO")))))</f>
        <v/>
      </c>
      <c r="S1360" s="16" t="n"/>
    </row>
    <row r="1361">
      <c r="A1361" s="16" t="n"/>
      <c r="B1361" s="16" t="n"/>
      <c r="C1361" s="16" t="n"/>
      <c r="D1361" s="16" t="n"/>
      <c r="E1361" s="16">
        <f>IF($D1361="","",IFERROR(INDEX(Equipamentos!$B$6:$B$405,MATCH($D1361,Equipamentos!$A$6:$A$405,0)),"Código não cadastrado"))</f>
        <v/>
      </c>
      <c r="F1361" s="17" t="n"/>
      <c r="G1361" s="17" t="n"/>
      <c r="H1361" s="17" t="n"/>
      <c r="I1361" s="18">
        <f>IF(OR(F1361="",G1361=""),"",G1361-F1361)</f>
        <v/>
      </c>
      <c r="J1361" s="18">
        <f>IF(OR(F1361="",G1361=""),"",MAX(0,IF(H1361&lt;&gt;"",H1361,TODAY())-G1361))</f>
        <v/>
      </c>
      <c r="K1361" s="19" t="n"/>
      <c r="L1361" s="19">
        <f>IF(J1361="","",J1361*IFERROR(INDEX(Equipamentos!$D$6:$D$405,MATCH($D1361,Equipamentos!$A$6:$A$405,0)),0))</f>
        <v/>
      </c>
      <c r="M1361" s="19" t="n"/>
      <c r="N1361" s="16" t="n"/>
      <c r="O1361" s="19" t="n"/>
      <c r="P1361" s="19">
        <f>IF($A1361="","",N(K1361)+N(L1361)+N(M1361))</f>
        <v/>
      </c>
      <c r="Q1361" s="19">
        <f>IF($A1361="","",P1361-N(O1361))</f>
        <v/>
      </c>
      <c r="R1361" s="16">
        <f>IF(OR($A1361="",F1361=""),"",IF(H1361&lt;&gt;"",IF(Q1361&gt;0,"DEVOLVIDO, A RECEBER","ENCERRADO"),IF(G1361="","EM LOCAÇÃO",IF(TODAY()&gt;G1361,"ATRASADO",IF(G1361-TODAY()&lt;=3,"DEVOLVE EM 3 DIAS","EM LOCAÇÃO")))))</f>
        <v/>
      </c>
      <c r="S1361" s="16" t="n"/>
    </row>
    <row r="1362">
      <c r="A1362" s="16" t="n"/>
      <c r="B1362" s="16" t="n"/>
      <c r="C1362" s="16" t="n"/>
      <c r="D1362" s="16" t="n"/>
      <c r="E1362" s="16">
        <f>IF($D1362="","",IFERROR(INDEX(Equipamentos!$B$6:$B$405,MATCH($D1362,Equipamentos!$A$6:$A$405,0)),"Código não cadastrado"))</f>
        <v/>
      </c>
      <c r="F1362" s="17" t="n"/>
      <c r="G1362" s="17" t="n"/>
      <c r="H1362" s="17" t="n"/>
      <c r="I1362" s="18">
        <f>IF(OR(F1362="",G1362=""),"",G1362-F1362)</f>
        <v/>
      </c>
      <c r="J1362" s="18">
        <f>IF(OR(F1362="",G1362=""),"",MAX(0,IF(H1362&lt;&gt;"",H1362,TODAY())-G1362))</f>
        <v/>
      </c>
      <c r="K1362" s="19" t="n"/>
      <c r="L1362" s="19">
        <f>IF(J1362="","",J1362*IFERROR(INDEX(Equipamentos!$D$6:$D$405,MATCH($D1362,Equipamentos!$A$6:$A$405,0)),0))</f>
        <v/>
      </c>
      <c r="M1362" s="19" t="n"/>
      <c r="N1362" s="16" t="n"/>
      <c r="O1362" s="19" t="n"/>
      <c r="P1362" s="19">
        <f>IF($A1362="","",N(K1362)+N(L1362)+N(M1362))</f>
        <v/>
      </c>
      <c r="Q1362" s="19">
        <f>IF($A1362="","",P1362-N(O1362))</f>
        <v/>
      </c>
      <c r="R1362" s="16">
        <f>IF(OR($A1362="",F1362=""),"",IF(H1362&lt;&gt;"",IF(Q1362&gt;0,"DEVOLVIDO, A RECEBER","ENCERRADO"),IF(G1362="","EM LOCAÇÃO",IF(TODAY()&gt;G1362,"ATRASADO",IF(G1362-TODAY()&lt;=3,"DEVOLVE EM 3 DIAS","EM LOCAÇÃO")))))</f>
        <v/>
      </c>
      <c r="S1362" s="16" t="n"/>
    </row>
    <row r="1363">
      <c r="A1363" s="16" t="n"/>
      <c r="B1363" s="16" t="n"/>
      <c r="C1363" s="16" t="n"/>
      <c r="D1363" s="16" t="n"/>
      <c r="E1363" s="16">
        <f>IF($D1363="","",IFERROR(INDEX(Equipamentos!$B$6:$B$405,MATCH($D1363,Equipamentos!$A$6:$A$405,0)),"Código não cadastrado"))</f>
        <v/>
      </c>
      <c r="F1363" s="17" t="n"/>
      <c r="G1363" s="17" t="n"/>
      <c r="H1363" s="17" t="n"/>
      <c r="I1363" s="18">
        <f>IF(OR(F1363="",G1363=""),"",G1363-F1363)</f>
        <v/>
      </c>
      <c r="J1363" s="18">
        <f>IF(OR(F1363="",G1363=""),"",MAX(0,IF(H1363&lt;&gt;"",H1363,TODAY())-G1363))</f>
        <v/>
      </c>
      <c r="K1363" s="19" t="n"/>
      <c r="L1363" s="19">
        <f>IF(J1363="","",J1363*IFERROR(INDEX(Equipamentos!$D$6:$D$405,MATCH($D1363,Equipamentos!$A$6:$A$405,0)),0))</f>
        <v/>
      </c>
      <c r="M1363" s="19" t="n"/>
      <c r="N1363" s="16" t="n"/>
      <c r="O1363" s="19" t="n"/>
      <c r="P1363" s="19">
        <f>IF($A1363="","",N(K1363)+N(L1363)+N(M1363))</f>
        <v/>
      </c>
      <c r="Q1363" s="19">
        <f>IF($A1363="","",P1363-N(O1363))</f>
        <v/>
      </c>
      <c r="R1363" s="16">
        <f>IF(OR($A1363="",F1363=""),"",IF(H1363&lt;&gt;"",IF(Q1363&gt;0,"DEVOLVIDO, A RECEBER","ENCERRADO"),IF(G1363="","EM LOCAÇÃO",IF(TODAY()&gt;G1363,"ATRASADO",IF(G1363-TODAY()&lt;=3,"DEVOLVE EM 3 DIAS","EM LOCAÇÃO")))))</f>
        <v/>
      </c>
      <c r="S1363" s="16" t="n"/>
    </row>
    <row r="1364">
      <c r="A1364" s="16" t="n"/>
      <c r="B1364" s="16" t="n"/>
      <c r="C1364" s="16" t="n"/>
      <c r="D1364" s="16" t="n"/>
      <c r="E1364" s="16">
        <f>IF($D1364="","",IFERROR(INDEX(Equipamentos!$B$6:$B$405,MATCH($D1364,Equipamentos!$A$6:$A$405,0)),"Código não cadastrado"))</f>
        <v/>
      </c>
      <c r="F1364" s="17" t="n"/>
      <c r="G1364" s="17" t="n"/>
      <c r="H1364" s="17" t="n"/>
      <c r="I1364" s="18">
        <f>IF(OR(F1364="",G1364=""),"",G1364-F1364)</f>
        <v/>
      </c>
      <c r="J1364" s="18">
        <f>IF(OR(F1364="",G1364=""),"",MAX(0,IF(H1364&lt;&gt;"",H1364,TODAY())-G1364))</f>
        <v/>
      </c>
      <c r="K1364" s="19" t="n"/>
      <c r="L1364" s="19">
        <f>IF(J1364="","",J1364*IFERROR(INDEX(Equipamentos!$D$6:$D$405,MATCH($D1364,Equipamentos!$A$6:$A$405,0)),0))</f>
        <v/>
      </c>
      <c r="M1364" s="19" t="n"/>
      <c r="N1364" s="16" t="n"/>
      <c r="O1364" s="19" t="n"/>
      <c r="P1364" s="19">
        <f>IF($A1364="","",N(K1364)+N(L1364)+N(M1364))</f>
        <v/>
      </c>
      <c r="Q1364" s="19">
        <f>IF($A1364="","",P1364-N(O1364))</f>
        <v/>
      </c>
      <c r="R1364" s="16">
        <f>IF(OR($A1364="",F1364=""),"",IF(H1364&lt;&gt;"",IF(Q1364&gt;0,"DEVOLVIDO, A RECEBER","ENCERRADO"),IF(G1364="","EM LOCAÇÃO",IF(TODAY()&gt;G1364,"ATRASADO",IF(G1364-TODAY()&lt;=3,"DEVOLVE EM 3 DIAS","EM LOCAÇÃO")))))</f>
        <v/>
      </c>
      <c r="S1364" s="16" t="n"/>
    </row>
    <row r="1365">
      <c r="A1365" s="16" t="n"/>
      <c r="B1365" s="16" t="n"/>
      <c r="C1365" s="16" t="n"/>
      <c r="D1365" s="16" t="n"/>
      <c r="E1365" s="16">
        <f>IF($D1365="","",IFERROR(INDEX(Equipamentos!$B$6:$B$405,MATCH($D1365,Equipamentos!$A$6:$A$405,0)),"Código não cadastrado"))</f>
        <v/>
      </c>
      <c r="F1365" s="17" t="n"/>
      <c r="G1365" s="17" t="n"/>
      <c r="H1365" s="17" t="n"/>
      <c r="I1365" s="18">
        <f>IF(OR(F1365="",G1365=""),"",G1365-F1365)</f>
        <v/>
      </c>
      <c r="J1365" s="18">
        <f>IF(OR(F1365="",G1365=""),"",MAX(0,IF(H1365&lt;&gt;"",H1365,TODAY())-G1365))</f>
        <v/>
      </c>
      <c r="K1365" s="19" t="n"/>
      <c r="L1365" s="19">
        <f>IF(J1365="","",J1365*IFERROR(INDEX(Equipamentos!$D$6:$D$405,MATCH($D1365,Equipamentos!$A$6:$A$405,0)),0))</f>
        <v/>
      </c>
      <c r="M1365" s="19" t="n"/>
      <c r="N1365" s="16" t="n"/>
      <c r="O1365" s="19" t="n"/>
      <c r="P1365" s="19">
        <f>IF($A1365="","",N(K1365)+N(L1365)+N(M1365))</f>
        <v/>
      </c>
      <c r="Q1365" s="19">
        <f>IF($A1365="","",P1365-N(O1365))</f>
        <v/>
      </c>
      <c r="R1365" s="16">
        <f>IF(OR($A1365="",F1365=""),"",IF(H1365&lt;&gt;"",IF(Q1365&gt;0,"DEVOLVIDO, A RECEBER","ENCERRADO"),IF(G1365="","EM LOCAÇÃO",IF(TODAY()&gt;G1365,"ATRASADO",IF(G1365-TODAY()&lt;=3,"DEVOLVE EM 3 DIAS","EM LOCAÇÃO")))))</f>
        <v/>
      </c>
      <c r="S1365" s="16" t="n"/>
    </row>
    <row r="1366">
      <c r="A1366" s="16" t="n"/>
      <c r="B1366" s="16" t="n"/>
      <c r="C1366" s="16" t="n"/>
      <c r="D1366" s="16" t="n"/>
      <c r="E1366" s="16">
        <f>IF($D1366="","",IFERROR(INDEX(Equipamentos!$B$6:$B$405,MATCH($D1366,Equipamentos!$A$6:$A$405,0)),"Código não cadastrado"))</f>
        <v/>
      </c>
      <c r="F1366" s="17" t="n"/>
      <c r="G1366" s="17" t="n"/>
      <c r="H1366" s="17" t="n"/>
      <c r="I1366" s="18">
        <f>IF(OR(F1366="",G1366=""),"",G1366-F1366)</f>
        <v/>
      </c>
      <c r="J1366" s="18">
        <f>IF(OR(F1366="",G1366=""),"",MAX(0,IF(H1366&lt;&gt;"",H1366,TODAY())-G1366))</f>
        <v/>
      </c>
      <c r="K1366" s="19" t="n"/>
      <c r="L1366" s="19">
        <f>IF(J1366="","",J1366*IFERROR(INDEX(Equipamentos!$D$6:$D$405,MATCH($D1366,Equipamentos!$A$6:$A$405,0)),0))</f>
        <v/>
      </c>
      <c r="M1366" s="19" t="n"/>
      <c r="N1366" s="16" t="n"/>
      <c r="O1366" s="19" t="n"/>
      <c r="P1366" s="19">
        <f>IF($A1366="","",N(K1366)+N(L1366)+N(M1366))</f>
        <v/>
      </c>
      <c r="Q1366" s="19">
        <f>IF($A1366="","",P1366-N(O1366))</f>
        <v/>
      </c>
      <c r="R1366" s="16">
        <f>IF(OR($A1366="",F1366=""),"",IF(H1366&lt;&gt;"",IF(Q1366&gt;0,"DEVOLVIDO, A RECEBER","ENCERRADO"),IF(G1366="","EM LOCAÇÃO",IF(TODAY()&gt;G1366,"ATRASADO",IF(G1366-TODAY()&lt;=3,"DEVOLVE EM 3 DIAS","EM LOCAÇÃO")))))</f>
        <v/>
      </c>
      <c r="S1366" s="16" t="n"/>
    </row>
    <row r="1367">
      <c r="A1367" s="16" t="n"/>
      <c r="B1367" s="16" t="n"/>
      <c r="C1367" s="16" t="n"/>
      <c r="D1367" s="16" t="n"/>
      <c r="E1367" s="16">
        <f>IF($D1367="","",IFERROR(INDEX(Equipamentos!$B$6:$B$405,MATCH($D1367,Equipamentos!$A$6:$A$405,0)),"Código não cadastrado"))</f>
        <v/>
      </c>
      <c r="F1367" s="17" t="n"/>
      <c r="G1367" s="17" t="n"/>
      <c r="H1367" s="17" t="n"/>
      <c r="I1367" s="18">
        <f>IF(OR(F1367="",G1367=""),"",G1367-F1367)</f>
        <v/>
      </c>
      <c r="J1367" s="18">
        <f>IF(OR(F1367="",G1367=""),"",MAX(0,IF(H1367&lt;&gt;"",H1367,TODAY())-G1367))</f>
        <v/>
      </c>
      <c r="K1367" s="19" t="n"/>
      <c r="L1367" s="19">
        <f>IF(J1367="","",J1367*IFERROR(INDEX(Equipamentos!$D$6:$D$405,MATCH($D1367,Equipamentos!$A$6:$A$405,0)),0))</f>
        <v/>
      </c>
      <c r="M1367" s="19" t="n"/>
      <c r="N1367" s="16" t="n"/>
      <c r="O1367" s="19" t="n"/>
      <c r="P1367" s="19">
        <f>IF($A1367="","",N(K1367)+N(L1367)+N(M1367))</f>
        <v/>
      </c>
      <c r="Q1367" s="19">
        <f>IF($A1367="","",P1367-N(O1367))</f>
        <v/>
      </c>
      <c r="R1367" s="16">
        <f>IF(OR($A1367="",F1367=""),"",IF(H1367&lt;&gt;"",IF(Q1367&gt;0,"DEVOLVIDO, A RECEBER","ENCERRADO"),IF(G1367="","EM LOCAÇÃO",IF(TODAY()&gt;G1367,"ATRASADO",IF(G1367-TODAY()&lt;=3,"DEVOLVE EM 3 DIAS","EM LOCAÇÃO")))))</f>
        <v/>
      </c>
      <c r="S1367" s="16" t="n"/>
    </row>
    <row r="1368">
      <c r="A1368" s="16" t="n"/>
      <c r="B1368" s="16" t="n"/>
      <c r="C1368" s="16" t="n"/>
      <c r="D1368" s="16" t="n"/>
      <c r="E1368" s="16">
        <f>IF($D1368="","",IFERROR(INDEX(Equipamentos!$B$6:$B$405,MATCH($D1368,Equipamentos!$A$6:$A$405,0)),"Código não cadastrado"))</f>
        <v/>
      </c>
      <c r="F1368" s="17" t="n"/>
      <c r="G1368" s="17" t="n"/>
      <c r="H1368" s="17" t="n"/>
      <c r="I1368" s="18">
        <f>IF(OR(F1368="",G1368=""),"",G1368-F1368)</f>
        <v/>
      </c>
      <c r="J1368" s="18">
        <f>IF(OR(F1368="",G1368=""),"",MAX(0,IF(H1368&lt;&gt;"",H1368,TODAY())-G1368))</f>
        <v/>
      </c>
      <c r="K1368" s="19" t="n"/>
      <c r="L1368" s="19">
        <f>IF(J1368="","",J1368*IFERROR(INDEX(Equipamentos!$D$6:$D$405,MATCH($D1368,Equipamentos!$A$6:$A$405,0)),0))</f>
        <v/>
      </c>
      <c r="M1368" s="19" t="n"/>
      <c r="N1368" s="16" t="n"/>
      <c r="O1368" s="19" t="n"/>
      <c r="P1368" s="19">
        <f>IF($A1368="","",N(K1368)+N(L1368)+N(M1368))</f>
        <v/>
      </c>
      <c r="Q1368" s="19">
        <f>IF($A1368="","",P1368-N(O1368))</f>
        <v/>
      </c>
      <c r="R1368" s="16">
        <f>IF(OR($A1368="",F1368=""),"",IF(H1368&lt;&gt;"",IF(Q1368&gt;0,"DEVOLVIDO, A RECEBER","ENCERRADO"),IF(G1368="","EM LOCAÇÃO",IF(TODAY()&gt;G1368,"ATRASADO",IF(G1368-TODAY()&lt;=3,"DEVOLVE EM 3 DIAS","EM LOCAÇÃO")))))</f>
        <v/>
      </c>
      <c r="S1368" s="16" t="n"/>
    </row>
    <row r="1369">
      <c r="A1369" s="16" t="n"/>
      <c r="B1369" s="16" t="n"/>
      <c r="C1369" s="16" t="n"/>
      <c r="D1369" s="16" t="n"/>
      <c r="E1369" s="16">
        <f>IF($D1369="","",IFERROR(INDEX(Equipamentos!$B$6:$B$405,MATCH($D1369,Equipamentos!$A$6:$A$405,0)),"Código não cadastrado"))</f>
        <v/>
      </c>
      <c r="F1369" s="17" t="n"/>
      <c r="G1369" s="17" t="n"/>
      <c r="H1369" s="17" t="n"/>
      <c r="I1369" s="18">
        <f>IF(OR(F1369="",G1369=""),"",G1369-F1369)</f>
        <v/>
      </c>
      <c r="J1369" s="18">
        <f>IF(OR(F1369="",G1369=""),"",MAX(0,IF(H1369&lt;&gt;"",H1369,TODAY())-G1369))</f>
        <v/>
      </c>
      <c r="K1369" s="19" t="n"/>
      <c r="L1369" s="19">
        <f>IF(J1369="","",J1369*IFERROR(INDEX(Equipamentos!$D$6:$D$405,MATCH($D1369,Equipamentos!$A$6:$A$405,0)),0))</f>
        <v/>
      </c>
      <c r="M1369" s="19" t="n"/>
      <c r="N1369" s="16" t="n"/>
      <c r="O1369" s="19" t="n"/>
      <c r="P1369" s="19">
        <f>IF($A1369="","",N(K1369)+N(L1369)+N(M1369))</f>
        <v/>
      </c>
      <c r="Q1369" s="19">
        <f>IF($A1369="","",P1369-N(O1369))</f>
        <v/>
      </c>
      <c r="R1369" s="16">
        <f>IF(OR($A1369="",F1369=""),"",IF(H1369&lt;&gt;"",IF(Q1369&gt;0,"DEVOLVIDO, A RECEBER","ENCERRADO"),IF(G1369="","EM LOCAÇÃO",IF(TODAY()&gt;G1369,"ATRASADO",IF(G1369-TODAY()&lt;=3,"DEVOLVE EM 3 DIAS","EM LOCAÇÃO")))))</f>
        <v/>
      </c>
      <c r="S1369" s="16" t="n"/>
    </row>
    <row r="1370">
      <c r="A1370" s="16" t="n"/>
      <c r="B1370" s="16" t="n"/>
      <c r="C1370" s="16" t="n"/>
      <c r="D1370" s="16" t="n"/>
      <c r="E1370" s="16">
        <f>IF($D1370="","",IFERROR(INDEX(Equipamentos!$B$6:$B$405,MATCH($D1370,Equipamentos!$A$6:$A$405,0)),"Código não cadastrado"))</f>
        <v/>
      </c>
      <c r="F1370" s="17" t="n"/>
      <c r="G1370" s="17" t="n"/>
      <c r="H1370" s="17" t="n"/>
      <c r="I1370" s="18">
        <f>IF(OR(F1370="",G1370=""),"",G1370-F1370)</f>
        <v/>
      </c>
      <c r="J1370" s="18">
        <f>IF(OR(F1370="",G1370=""),"",MAX(0,IF(H1370&lt;&gt;"",H1370,TODAY())-G1370))</f>
        <v/>
      </c>
      <c r="K1370" s="19" t="n"/>
      <c r="L1370" s="19">
        <f>IF(J1370="","",J1370*IFERROR(INDEX(Equipamentos!$D$6:$D$405,MATCH($D1370,Equipamentos!$A$6:$A$405,0)),0))</f>
        <v/>
      </c>
      <c r="M1370" s="19" t="n"/>
      <c r="N1370" s="16" t="n"/>
      <c r="O1370" s="19" t="n"/>
      <c r="P1370" s="19">
        <f>IF($A1370="","",N(K1370)+N(L1370)+N(M1370))</f>
        <v/>
      </c>
      <c r="Q1370" s="19">
        <f>IF($A1370="","",P1370-N(O1370))</f>
        <v/>
      </c>
      <c r="R1370" s="16">
        <f>IF(OR($A1370="",F1370=""),"",IF(H1370&lt;&gt;"",IF(Q1370&gt;0,"DEVOLVIDO, A RECEBER","ENCERRADO"),IF(G1370="","EM LOCAÇÃO",IF(TODAY()&gt;G1370,"ATRASADO",IF(G1370-TODAY()&lt;=3,"DEVOLVE EM 3 DIAS","EM LOCAÇÃO")))))</f>
        <v/>
      </c>
      <c r="S1370" s="16" t="n"/>
    </row>
    <row r="1371">
      <c r="A1371" s="16" t="n"/>
      <c r="B1371" s="16" t="n"/>
      <c r="C1371" s="16" t="n"/>
      <c r="D1371" s="16" t="n"/>
      <c r="E1371" s="16">
        <f>IF($D1371="","",IFERROR(INDEX(Equipamentos!$B$6:$B$405,MATCH($D1371,Equipamentos!$A$6:$A$405,0)),"Código não cadastrado"))</f>
        <v/>
      </c>
      <c r="F1371" s="17" t="n"/>
      <c r="G1371" s="17" t="n"/>
      <c r="H1371" s="17" t="n"/>
      <c r="I1371" s="18">
        <f>IF(OR(F1371="",G1371=""),"",G1371-F1371)</f>
        <v/>
      </c>
      <c r="J1371" s="18">
        <f>IF(OR(F1371="",G1371=""),"",MAX(0,IF(H1371&lt;&gt;"",H1371,TODAY())-G1371))</f>
        <v/>
      </c>
      <c r="K1371" s="19" t="n"/>
      <c r="L1371" s="19">
        <f>IF(J1371="","",J1371*IFERROR(INDEX(Equipamentos!$D$6:$D$405,MATCH($D1371,Equipamentos!$A$6:$A$405,0)),0))</f>
        <v/>
      </c>
      <c r="M1371" s="19" t="n"/>
      <c r="N1371" s="16" t="n"/>
      <c r="O1371" s="19" t="n"/>
      <c r="P1371" s="19">
        <f>IF($A1371="","",N(K1371)+N(L1371)+N(M1371))</f>
        <v/>
      </c>
      <c r="Q1371" s="19">
        <f>IF($A1371="","",P1371-N(O1371))</f>
        <v/>
      </c>
      <c r="R1371" s="16">
        <f>IF(OR($A1371="",F1371=""),"",IF(H1371&lt;&gt;"",IF(Q1371&gt;0,"DEVOLVIDO, A RECEBER","ENCERRADO"),IF(G1371="","EM LOCAÇÃO",IF(TODAY()&gt;G1371,"ATRASADO",IF(G1371-TODAY()&lt;=3,"DEVOLVE EM 3 DIAS","EM LOCAÇÃO")))))</f>
        <v/>
      </c>
      <c r="S1371" s="16" t="n"/>
    </row>
    <row r="1372">
      <c r="A1372" s="16" t="n"/>
      <c r="B1372" s="16" t="n"/>
      <c r="C1372" s="16" t="n"/>
      <c r="D1372" s="16" t="n"/>
      <c r="E1372" s="16">
        <f>IF($D1372="","",IFERROR(INDEX(Equipamentos!$B$6:$B$405,MATCH($D1372,Equipamentos!$A$6:$A$405,0)),"Código não cadastrado"))</f>
        <v/>
      </c>
      <c r="F1372" s="17" t="n"/>
      <c r="G1372" s="17" t="n"/>
      <c r="H1372" s="17" t="n"/>
      <c r="I1372" s="18">
        <f>IF(OR(F1372="",G1372=""),"",G1372-F1372)</f>
        <v/>
      </c>
      <c r="J1372" s="18">
        <f>IF(OR(F1372="",G1372=""),"",MAX(0,IF(H1372&lt;&gt;"",H1372,TODAY())-G1372))</f>
        <v/>
      </c>
      <c r="K1372" s="19" t="n"/>
      <c r="L1372" s="19">
        <f>IF(J1372="","",J1372*IFERROR(INDEX(Equipamentos!$D$6:$D$405,MATCH($D1372,Equipamentos!$A$6:$A$405,0)),0))</f>
        <v/>
      </c>
      <c r="M1372" s="19" t="n"/>
      <c r="N1372" s="16" t="n"/>
      <c r="O1372" s="19" t="n"/>
      <c r="P1372" s="19">
        <f>IF($A1372="","",N(K1372)+N(L1372)+N(M1372))</f>
        <v/>
      </c>
      <c r="Q1372" s="19">
        <f>IF($A1372="","",P1372-N(O1372))</f>
        <v/>
      </c>
      <c r="R1372" s="16">
        <f>IF(OR($A1372="",F1372=""),"",IF(H1372&lt;&gt;"",IF(Q1372&gt;0,"DEVOLVIDO, A RECEBER","ENCERRADO"),IF(G1372="","EM LOCAÇÃO",IF(TODAY()&gt;G1372,"ATRASADO",IF(G1372-TODAY()&lt;=3,"DEVOLVE EM 3 DIAS","EM LOCAÇÃO")))))</f>
        <v/>
      </c>
      <c r="S1372" s="16" t="n"/>
    </row>
    <row r="1373">
      <c r="A1373" s="16" t="n"/>
      <c r="B1373" s="16" t="n"/>
      <c r="C1373" s="16" t="n"/>
      <c r="D1373" s="16" t="n"/>
      <c r="E1373" s="16">
        <f>IF($D1373="","",IFERROR(INDEX(Equipamentos!$B$6:$B$405,MATCH($D1373,Equipamentos!$A$6:$A$405,0)),"Código não cadastrado"))</f>
        <v/>
      </c>
      <c r="F1373" s="17" t="n"/>
      <c r="G1373" s="17" t="n"/>
      <c r="H1373" s="17" t="n"/>
      <c r="I1373" s="18">
        <f>IF(OR(F1373="",G1373=""),"",G1373-F1373)</f>
        <v/>
      </c>
      <c r="J1373" s="18">
        <f>IF(OR(F1373="",G1373=""),"",MAX(0,IF(H1373&lt;&gt;"",H1373,TODAY())-G1373))</f>
        <v/>
      </c>
      <c r="K1373" s="19" t="n"/>
      <c r="L1373" s="19">
        <f>IF(J1373="","",J1373*IFERROR(INDEX(Equipamentos!$D$6:$D$405,MATCH($D1373,Equipamentos!$A$6:$A$405,0)),0))</f>
        <v/>
      </c>
      <c r="M1373" s="19" t="n"/>
      <c r="N1373" s="16" t="n"/>
      <c r="O1373" s="19" t="n"/>
      <c r="P1373" s="19">
        <f>IF($A1373="","",N(K1373)+N(L1373)+N(M1373))</f>
        <v/>
      </c>
      <c r="Q1373" s="19">
        <f>IF($A1373="","",P1373-N(O1373))</f>
        <v/>
      </c>
      <c r="R1373" s="16">
        <f>IF(OR($A1373="",F1373=""),"",IF(H1373&lt;&gt;"",IF(Q1373&gt;0,"DEVOLVIDO, A RECEBER","ENCERRADO"),IF(G1373="","EM LOCAÇÃO",IF(TODAY()&gt;G1373,"ATRASADO",IF(G1373-TODAY()&lt;=3,"DEVOLVE EM 3 DIAS","EM LOCAÇÃO")))))</f>
        <v/>
      </c>
      <c r="S1373" s="16" t="n"/>
    </row>
    <row r="1374">
      <c r="A1374" s="16" t="n"/>
      <c r="B1374" s="16" t="n"/>
      <c r="C1374" s="16" t="n"/>
      <c r="D1374" s="16" t="n"/>
      <c r="E1374" s="16">
        <f>IF($D1374="","",IFERROR(INDEX(Equipamentos!$B$6:$B$405,MATCH($D1374,Equipamentos!$A$6:$A$405,0)),"Código não cadastrado"))</f>
        <v/>
      </c>
      <c r="F1374" s="17" t="n"/>
      <c r="G1374" s="17" t="n"/>
      <c r="H1374" s="17" t="n"/>
      <c r="I1374" s="18">
        <f>IF(OR(F1374="",G1374=""),"",G1374-F1374)</f>
        <v/>
      </c>
      <c r="J1374" s="18">
        <f>IF(OR(F1374="",G1374=""),"",MAX(0,IF(H1374&lt;&gt;"",H1374,TODAY())-G1374))</f>
        <v/>
      </c>
      <c r="K1374" s="19" t="n"/>
      <c r="L1374" s="19">
        <f>IF(J1374="","",J1374*IFERROR(INDEX(Equipamentos!$D$6:$D$405,MATCH($D1374,Equipamentos!$A$6:$A$405,0)),0))</f>
        <v/>
      </c>
      <c r="M1374" s="19" t="n"/>
      <c r="N1374" s="16" t="n"/>
      <c r="O1374" s="19" t="n"/>
      <c r="P1374" s="19">
        <f>IF($A1374="","",N(K1374)+N(L1374)+N(M1374))</f>
        <v/>
      </c>
      <c r="Q1374" s="19">
        <f>IF($A1374="","",P1374-N(O1374))</f>
        <v/>
      </c>
      <c r="R1374" s="16">
        <f>IF(OR($A1374="",F1374=""),"",IF(H1374&lt;&gt;"",IF(Q1374&gt;0,"DEVOLVIDO, A RECEBER","ENCERRADO"),IF(G1374="","EM LOCAÇÃO",IF(TODAY()&gt;G1374,"ATRASADO",IF(G1374-TODAY()&lt;=3,"DEVOLVE EM 3 DIAS","EM LOCAÇÃO")))))</f>
        <v/>
      </c>
      <c r="S1374" s="16" t="n"/>
    </row>
    <row r="1375">
      <c r="A1375" s="16" t="n"/>
      <c r="B1375" s="16" t="n"/>
      <c r="C1375" s="16" t="n"/>
      <c r="D1375" s="16" t="n"/>
      <c r="E1375" s="16">
        <f>IF($D1375="","",IFERROR(INDEX(Equipamentos!$B$6:$B$405,MATCH($D1375,Equipamentos!$A$6:$A$405,0)),"Código não cadastrado"))</f>
        <v/>
      </c>
      <c r="F1375" s="17" t="n"/>
      <c r="G1375" s="17" t="n"/>
      <c r="H1375" s="17" t="n"/>
      <c r="I1375" s="18">
        <f>IF(OR(F1375="",G1375=""),"",G1375-F1375)</f>
        <v/>
      </c>
      <c r="J1375" s="18">
        <f>IF(OR(F1375="",G1375=""),"",MAX(0,IF(H1375&lt;&gt;"",H1375,TODAY())-G1375))</f>
        <v/>
      </c>
      <c r="K1375" s="19" t="n"/>
      <c r="L1375" s="19">
        <f>IF(J1375="","",J1375*IFERROR(INDEX(Equipamentos!$D$6:$D$405,MATCH($D1375,Equipamentos!$A$6:$A$405,0)),0))</f>
        <v/>
      </c>
      <c r="M1375" s="19" t="n"/>
      <c r="N1375" s="16" t="n"/>
      <c r="O1375" s="19" t="n"/>
      <c r="P1375" s="19">
        <f>IF($A1375="","",N(K1375)+N(L1375)+N(M1375))</f>
        <v/>
      </c>
      <c r="Q1375" s="19">
        <f>IF($A1375="","",P1375-N(O1375))</f>
        <v/>
      </c>
      <c r="R1375" s="16">
        <f>IF(OR($A1375="",F1375=""),"",IF(H1375&lt;&gt;"",IF(Q1375&gt;0,"DEVOLVIDO, A RECEBER","ENCERRADO"),IF(G1375="","EM LOCAÇÃO",IF(TODAY()&gt;G1375,"ATRASADO",IF(G1375-TODAY()&lt;=3,"DEVOLVE EM 3 DIAS","EM LOCAÇÃO")))))</f>
        <v/>
      </c>
      <c r="S1375" s="16" t="n"/>
    </row>
    <row r="1376">
      <c r="A1376" s="16" t="n"/>
      <c r="B1376" s="16" t="n"/>
      <c r="C1376" s="16" t="n"/>
      <c r="D1376" s="16" t="n"/>
      <c r="E1376" s="16">
        <f>IF($D1376="","",IFERROR(INDEX(Equipamentos!$B$6:$B$405,MATCH($D1376,Equipamentos!$A$6:$A$405,0)),"Código não cadastrado"))</f>
        <v/>
      </c>
      <c r="F1376" s="17" t="n"/>
      <c r="G1376" s="17" t="n"/>
      <c r="H1376" s="17" t="n"/>
      <c r="I1376" s="18">
        <f>IF(OR(F1376="",G1376=""),"",G1376-F1376)</f>
        <v/>
      </c>
      <c r="J1376" s="18">
        <f>IF(OR(F1376="",G1376=""),"",MAX(0,IF(H1376&lt;&gt;"",H1376,TODAY())-G1376))</f>
        <v/>
      </c>
      <c r="K1376" s="19" t="n"/>
      <c r="L1376" s="19">
        <f>IF(J1376="","",J1376*IFERROR(INDEX(Equipamentos!$D$6:$D$405,MATCH($D1376,Equipamentos!$A$6:$A$405,0)),0))</f>
        <v/>
      </c>
      <c r="M1376" s="19" t="n"/>
      <c r="N1376" s="16" t="n"/>
      <c r="O1376" s="19" t="n"/>
      <c r="P1376" s="19">
        <f>IF($A1376="","",N(K1376)+N(L1376)+N(M1376))</f>
        <v/>
      </c>
      <c r="Q1376" s="19">
        <f>IF($A1376="","",P1376-N(O1376))</f>
        <v/>
      </c>
      <c r="R1376" s="16">
        <f>IF(OR($A1376="",F1376=""),"",IF(H1376&lt;&gt;"",IF(Q1376&gt;0,"DEVOLVIDO, A RECEBER","ENCERRADO"),IF(G1376="","EM LOCAÇÃO",IF(TODAY()&gt;G1376,"ATRASADO",IF(G1376-TODAY()&lt;=3,"DEVOLVE EM 3 DIAS","EM LOCAÇÃO")))))</f>
        <v/>
      </c>
      <c r="S1376" s="16" t="n"/>
    </row>
    <row r="1377">
      <c r="A1377" s="16" t="n"/>
      <c r="B1377" s="16" t="n"/>
      <c r="C1377" s="16" t="n"/>
      <c r="D1377" s="16" t="n"/>
      <c r="E1377" s="16">
        <f>IF($D1377="","",IFERROR(INDEX(Equipamentos!$B$6:$B$405,MATCH($D1377,Equipamentos!$A$6:$A$405,0)),"Código não cadastrado"))</f>
        <v/>
      </c>
      <c r="F1377" s="17" t="n"/>
      <c r="G1377" s="17" t="n"/>
      <c r="H1377" s="17" t="n"/>
      <c r="I1377" s="18">
        <f>IF(OR(F1377="",G1377=""),"",G1377-F1377)</f>
        <v/>
      </c>
      <c r="J1377" s="18">
        <f>IF(OR(F1377="",G1377=""),"",MAX(0,IF(H1377&lt;&gt;"",H1377,TODAY())-G1377))</f>
        <v/>
      </c>
      <c r="K1377" s="19" t="n"/>
      <c r="L1377" s="19">
        <f>IF(J1377="","",J1377*IFERROR(INDEX(Equipamentos!$D$6:$D$405,MATCH($D1377,Equipamentos!$A$6:$A$405,0)),0))</f>
        <v/>
      </c>
      <c r="M1377" s="19" t="n"/>
      <c r="N1377" s="16" t="n"/>
      <c r="O1377" s="19" t="n"/>
      <c r="P1377" s="19">
        <f>IF($A1377="","",N(K1377)+N(L1377)+N(M1377))</f>
        <v/>
      </c>
      <c r="Q1377" s="19">
        <f>IF($A1377="","",P1377-N(O1377))</f>
        <v/>
      </c>
      <c r="R1377" s="16">
        <f>IF(OR($A1377="",F1377=""),"",IF(H1377&lt;&gt;"",IF(Q1377&gt;0,"DEVOLVIDO, A RECEBER","ENCERRADO"),IF(G1377="","EM LOCAÇÃO",IF(TODAY()&gt;G1377,"ATRASADO",IF(G1377-TODAY()&lt;=3,"DEVOLVE EM 3 DIAS","EM LOCAÇÃO")))))</f>
        <v/>
      </c>
      <c r="S1377" s="16" t="n"/>
    </row>
    <row r="1378">
      <c r="A1378" s="16" t="n"/>
      <c r="B1378" s="16" t="n"/>
      <c r="C1378" s="16" t="n"/>
      <c r="D1378" s="16" t="n"/>
      <c r="E1378" s="16">
        <f>IF($D1378="","",IFERROR(INDEX(Equipamentos!$B$6:$B$405,MATCH($D1378,Equipamentos!$A$6:$A$405,0)),"Código não cadastrado"))</f>
        <v/>
      </c>
      <c r="F1378" s="17" t="n"/>
      <c r="G1378" s="17" t="n"/>
      <c r="H1378" s="17" t="n"/>
      <c r="I1378" s="18">
        <f>IF(OR(F1378="",G1378=""),"",G1378-F1378)</f>
        <v/>
      </c>
      <c r="J1378" s="18">
        <f>IF(OR(F1378="",G1378=""),"",MAX(0,IF(H1378&lt;&gt;"",H1378,TODAY())-G1378))</f>
        <v/>
      </c>
      <c r="K1378" s="19" t="n"/>
      <c r="L1378" s="19">
        <f>IF(J1378="","",J1378*IFERROR(INDEX(Equipamentos!$D$6:$D$405,MATCH($D1378,Equipamentos!$A$6:$A$405,0)),0))</f>
        <v/>
      </c>
      <c r="M1378" s="19" t="n"/>
      <c r="N1378" s="16" t="n"/>
      <c r="O1378" s="19" t="n"/>
      <c r="P1378" s="19">
        <f>IF($A1378="","",N(K1378)+N(L1378)+N(M1378))</f>
        <v/>
      </c>
      <c r="Q1378" s="19">
        <f>IF($A1378="","",P1378-N(O1378))</f>
        <v/>
      </c>
      <c r="R1378" s="16">
        <f>IF(OR($A1378="",F1378=""),"",IF(H1378&lt;&gt;"",IF(Q1378&gt;0,"DEVOLVIDO, A RECEBER","ENCERRADO"),IF(G1378="","EM LOCAÇÃO",IF(TODAY()&gt;G1378,"ATRASADO",IF(G1378-TODAY()&lt;=3,"DEVOLVE EM 3 DIAS","EM LOCAÇÃO")))))</f>
        <v/>
      </c>
      <c r="S1378" s="16" t="n"/>
    </row>
    <row r="1379">
      <c r="A1379" s="16" t="n"/>
      <c r="B1379" s="16" t="n"/>
      <c r="C1379" s="16" t="n"/>
      <c r="D1379" s="16" t="n"/>
      <c r="E1379" s="16">
        <f>IF($D1379="","",IFERROR(INDEX(Equipamentos!$B$6:$B$405,MATCH($D1379,Equipamentos!$A$6:$A$405,0)),"Código não cadastrado"))</f>
        <v/>
      </c>
      <c r="F1379" s="17" t="n"/>
      <c r="G1379" s="17" t="n"/>
      <c r="H1379" s="17" t="n"/>
      <c r="I1379" s="18">
        <f>IF(OR(F1379="",G1379=""),"",G1379-F1379)</f>
        <v/>
      </c>
      <c r="J1379" s="18">
        <f>IF(OR(F1379="",G1379=""),"",MAX(0,IF(H1379&lt;&gt;"",H1379,TODAY())-G1379))</f>
        <v/>
      </c>
      <c r="K1379" s="19" t="n"/>
      <c r="L1379" s="19">
        <f>IF(J1379="","",J1379*IFERROR(INDEX(Equipamentos!$D$6:$D$405,MATCH($D1379,Equipamentos!$A$6:$A$405,0)),0))</f>
        <v/>
      </c>
      <c r="M1379" s="19" t="n"/>
      <c r="N1379" s="16" t="n"/>
      <c r="O1379" s="19" t="n"/>
      <c r="P1379" s="19">
        <f>IF($A1379="","",N(K1379)+N(L1379)+N(M1379))</f>
        <v/>
      </c>
      <c r="Q1379" s="19">
        <f>IF($A1379="","",P1379-N(O1379))</f>
        <v/>
      </c>
      <c r="R1379" s="16">
        <f>IF(OR($A1379="",F1379=""),"",IF(H1379&lt;&gt;"",IF(Q1379&gt;0,"DEVOLVIDO, A RECEBER","ENCERRADO"),IF(G1379="","EM LOCAÇÃO",IF(TODAY()&gt;G1379,"ATRASADO",IF(G1379-TODAY()&lt;=3,"DEVOLVE EM 3 DIAS","EM LOCAÇÃO")))))</f>
        <v/>
      </c>
      <c r="S1379" s="16" t="n"/>
    </row>
    <row r="1380">
      <c r="A1380" s="16" t="n"/>
      <c r="B1380" s="16" t="n"/>
      <c r="C1380" s="16" t="n"/>
      <c r="D1380" s="16" t="n"/>
      <c r="E1380" s="16">
        <f>IF($D1380="","",IFERROR(INDEX(Equipamentos!$B$6:$B$405,MATCH($D1380,Equipamentos!$A$6:$A$405,0)),"Código não cadastrado"))</f>
        <v/>
      </c>
      <c r="F1380" s="17" t="n"/>
      <c r="G1380" s="17" t="n"/>
      <c r="H1380" s="17" t="n"/>
      <c r="I1380" s="18">
        <f>IF(OR(F1380="",G1380=""),"",G1380-F1380)</f>
        <v/>
      </c>
      <c r="J1380" s="18">
        <f>IF(OR(F1380="",G1380=""),"",MAX(0,IF(H1380&lt;&gt;"",H1380,TODAY())-G1380))</f>
        <v/>
      </c>
      <c r="K1380" s="19" t="n"/>
      <c r="L1380" s="19">
        <f>IF(J1380="","",J1380*IFERROR(INDEX(Equipamentos!$D$6:$D$405,MATCH($D1380,Equipamentos!$A$6:$A$405,0)),0))</f>
        <v/>
      </c>
      <c r="M1380" s="19" t="n"/>
      <c r="N1380" s="16" t="n"/>
      <c r="O1380" s="19" t="n"/>
      <c r="P1380" s="19">
        <f>IF($A1380="","",N(K1380)+N(L1380)+N(M1380))</f>
        <v/>
      </c>
      <c r="Q1380" s="19">
        <f>IF($A1380="","",P1380-N(O1380))</f>
        <v/>
      </c>
      <c r="R1380" s="16">
        <f>IF(OR($A1380="",F1380=""),"",IF(H1380&lt;&gt;"",IF(Q1380&gt;0,"DEVOLVIDO, A RECEBER","ENCERRADO"),IF(G1380="","EM LOCAÇÃO",IF(TODAY()&gt;G1380,"ATRASADO",IF(G1380-TODAY()&lt;=3,"DEVOLVE EM 3 DIAS","EM LOCAÇÃO")))))</f>
        <v/>
      </c>
      <c r="S1380" s="16" t="n"/>
    </row>
    <row r="1381">
      <c r="A1381" s="16" t="n"/>
      <c r="B1381" s="16" t="n"/>
      <c r="C1381" s="16" t="n"/>
      <c r="D1381" s="16" t="n"/>
      <c r="E1381" s="16">
        <f>IF($D1381="","",IFERROR(INDEX(Equipamentos!$B$6:$B$405,MATCH($D1381,Equipamentos!$A$6:$A$405,0)),"Código não cadastrado"))</f>
        <v/>
      </c>
      <c r="F1381" s="17" t="n"/>
      <c r="G1381" s="17" t="n"/>
      <c r="H1381" s="17" t="n"/>
      <c r="I1381" s="18">
        <f>IF(OR(F1381="",G1381=""),"",G1381-F1381)</f>
        <v/>
      </c>
      <c r="J1381" s="18">
        <f>IF(OR(F1381="",G1381=""),"",MAX(0,IF(H1381&lt;&gt;"",H1381,TODAY())-G1381))</f>
        <v/>
      </c>
      <c r="K1381" s="19" t="n"/>
      <c r="L1381" s="19">
        <f>IF(J1381="","",J1381*IFERROR(INDEX(Equipamentos!$D$6:$D$405,MATCH($D1381,Equipamentos!$A$6:$A$405,0)),0))</f>
        <v/>
      </c>
      <c r="M1381" s="19" t="n"/>
      <c r="N1381" s="16" t="n"/>
      <c r="O1381" s="19" t="n"/>
      <c r="P1381" s="19">
        <f>IF($A1381="","",N(K1381)+N(L1381)+N(M1381))</f>
        <v/>
      </c>
      <c r="Q1381" s="19">
        <f>IF($A1381="","",P1381-N(O1381))</f>
        <v/>
      </c>
      <c r="R1381" s="16">
        <f>IF(OR($A1381="",F1381=""),"",IF(H1381&lt;&gt;"",IF(Q1381&gt;0,"DEVOLVIDO, A RECEBER","ENCERRADO"),IF(G1381="","EM LOCAÇÃO",IF(TODAY()&gt;G1381,"ATRASADO",IF(G1381-TODAY()&lt;=3,"DEVOLVE EM 3 DIAS","EM LOCAÇÃO")))))</f>
        <v/>
      </c>
      <c r="S1381" s="16" t="n"/>
    </row>
    <row r="1382">
      <c r="A1382" s="16" t="n"/>
      <c r="B1382" s="16" t="n"/>
      <c r="C1382" s="16" t="n"/>
      <c r="D1382" s="16" t="n"/>
      <c r="E1382" s="16">
        <f>IF($D1382="","",IFERROR(INDEX(Equipamentos!$B$6:$B$405,MATCH($D1382,Equipamentos!$A$6:$A$405,0)),"Código não cadastrado"))</f>
        <v/>
      </c>
      <c r="F1382" s="17" t="n"/>
      <c r="G1382" s="17" t="n"/>
      <c r="H1382" s="17" t="n"/>
      <c r="I1382" s="18">
        <f>IF(OR(F1382="",G1382=""),"",G1382-F1382)</f>
        <v/>
      </c>
      <c r="J1382" s="18">
        <f>IF(OR(F1382="",G1382=""),"",MAX(0,IF(H1382&lt;&gt;"",H1382,TODAY())-G1382))</f>
        <v/>
      </c>
      <c r="K1382" s="19" t="n"/>
      <c r="L1382" s="19">
        <f>IF(J1382="","",J1382*IFERROR(INDEX(Equipamentos!$D$6:$D$405,MATCH($D1382,Equipamentos!$A$6:$A$405,0)),0))</f>
        <v/>
      </c>
      <c r="M1382" s="19" t="n"/>
      <c r="N1382" s="16" t="n"/>
      <c r="O1382" s="19" t="n"/>
      <c r="P1382" s="19">
        <f>IF($A1382="","",N(K1382)+N(L1382)+N(M1382))</f>
        <v/>
      </c>
      <c r="Q1382" s="19">
        <f>IF($A1382="","",P1382-N(O1382))</f>
        <v/>
      </c>
      <c r="R1382" s="16">
        <f>IF(OR($A1382="",F1382=""),"",IF(H1382&lt;&gt;"",IF(Q1382&gt;0,"DEVOLVIDO, A RECEBER","ENCERRADO"),IF(G1382="","EM LOCAÇÃO",IF(TODAY()&gt;G1382,"ATRASADO",IF(G1382-TODAY()&lt;=3,"DEVOLVE EM 3 DIAS","EM LOCAÇÃO")))))</f>
        <v/>
      </c>
      <c r="S1382" s="16" t="n"/>
    </row>
    <row r="1383">
      <c r="A1383" s="16" t="n"/>
      <c r="B1383" s="16" t="n"/>
      <c r="C1383" s="16" t="n"/>
      <c r="D1383" s="16" t="n"/>
      <c r="E1383" s="16">
        <f>IF($D1383="","",IFERROR(INDEX(Equipamentos!$B$6:$B$405,MATCH($D1383,Equipamentos!$A$6:$A$405,0)),"Código não cadastrado"))</f>
        <v/>
      </c>
      <c r="F1383" s="17" t="n"/>
      <c r="G1383" s="17" t="n"/>
      <c r="H1383" s="17" t="n"/>
      <c r="I1383" s="18">
        <f>IF(OR(F1383="",G1383=""),"",G1383-F1383)</f>
        <v/>
      </c>
      <c r="J1383" s="18">
        <f>IF(OR(F1383="",G1383=""),"",MAX(0,IF(H1383&lt;&gt;"",H1383,TODAY())-G1383))</f>
        <v/>
      </c>
      <c r="K1383" s="19" t="n"/>
      <c r="L1383" s="19">
        <f>IF(J1383="","",J1383*IFERROR(INDEX(Equipamentos!$D$6:$D$405,MATCH($D1383,Equipamentos!$A$6:$A$405,0)),0))</f>
        <v/>
      </c>
      <c r="M1383" s="19" t="n"/>
      <c r="N1383" s="16" t="n"/>
      <c r="O1383" s="19" t="n"/>
      <c r="P1383" s="19">
        <f>IF($A1383="","",N(K1383)+N(L1383)+N(M1383))</f>
        <v/>
      </c>
      <c r="Q1383" s="19">
        <f>IF($A1383="","",P1383-N(O1383))</f>
        <v/>
      </c>
      <c r="R1383" s="16">
        <f>IF(OR($A1383="",F1383=""),"",IF(H1383&lt;&gt;"",IF(Q1383&gt;0,"DEVOLVIDO, A RECEBER","ENCERRADO"),IF(G1383="","EM LOCAÇÃO",IF(TODAY()&gt;G1383,"ATRASADO",IF(G1383-TODAY()&lt;=3,"DEVOLVE EM 3 DIAS","EM LOCAÇÃO")))))</f>
        <v/>
      </c>
      <c r="S1383" s="16" t="n"/>
    </row>
    <row r="1384">
      <c r="A1384" s="16" t="n"/>
      <c r="B1384" s="16" t="n"/>
      <c r="C1384" s="16" t="n"/>
      <c r="D1384" s="16" t="n"/>
      <c r="E1384" s="16">
        <f>IF($D1384="","",IFERROR(INDEX(Equipamentos!$B$6:$B$405,MATCH($D1384,Equipamentos!$A$6:$A$405,0)),"Código não cadastrado"))</f>
        <v/>
      </c>
      <c r="F1384" s="17" t="n"/>
      <c r="G1384" s="17" t="n"/>
      <c r="H1384" s="17" t="n"/>
      <c r="I1384" s="18">
        <f>IF(OR(F1384="",G1384=""),"",G1384-F1384)</f>
        <v/>
      </c>
      <c r="J1384" s="18">
        <f>IF(OR(F1384="",G1384=""),"",MAX(0,IF(H1384&lt;&gt;"",H1384,TODAY())-G1384))</f>
        <v/>
      </c>
      <c r="K1384" s="19" t="n"/>
      <c r="L1384" s="19">
        <f>IF(J1384="","",J1384*IFERROR(INDEX(Equipamentos!$D$6:$D$405,MATCH($D1384,Equipamentos!$A$6:$A$405,0)),0))</f>
        <v/>
      </c>
      <c r="M1384" s="19" t="n"/>
      <c r="N1384" s="16" t="n"/>
      <c r="O1384" s="19" t="n"/>
      <c r="P1384" s="19">
        <f>IF($A1384="","",N(K1384)+N(L1384)+N(M1384))</f>
        <v/>
      </c>
      <c r="Q1384" s="19">
        <f>IF($A1384="","",P1384-N(O1384))</f>
        <v/>
      </c>
      <c r="R1384" s="16">
        <f>IF(OR($A1384="",F1384=""),"",IF(H1384&lt;&gt;"",IF(Q1384&gt;0,"DEVOLVIDO, A RECEBER","ENCERRADO"),IF(G1384="","EM LOCAÇÃO",IF(TODAY()&gt;G1384,"ATRASADO",IF(G1384-TODAY()&lt;=3,"DEVOLVE EM 3 DIAS","EM LOCAÇÃO")))))</f>
        <v/>
      </c>
      <c r="S1384" s="16" t="n"/>
    </row>
    <row r="1385">
      <c r="A1385" s="16" t="n"/>
      <c r="B1385" s="16" t="n"/>
      <c r="C1385" s="16" t="n"/>
      <c r="D1385" s="16" t="n"/>
      <c r="E1385" s="16">
        <f>IF($D1385="","",IFERROR(INDEX(Equipamentos!$B$6:$B$405,MATCH($D1385,Equipamentos!$A$6:$A$405,0)),"Código não cadastrado"))</f>
        <v/>
      </c>
      <c r="F1385" s="17" t="n"/>
      <c r="G1385" s="17" t="n"/>
      <c r="H1385" s="17" t="n"/>
      <c r="I1385" s="18">
        <f>IF(OR(F1385="",G1385=""),"",G1385-F1385)</f>
        <v/>
      </c>
      <c r="J1385" s="18">
        <f>IF(OR(F1385="",G1385=""),"",MAX(0,IF(H1385&lt;&gt;"",H1385,TODAY())-G1385))</f>
        <v/>
      </c>
      <c r="K1385" s="19" t="n"/>
      <c r="L1385" s="19">
        <f>IF(J1385="","",J1385*IFERROR(INDEX(Equipamentos!$D$6:$D$405,MATCH($D1385,Equipamentos!$A$6:$A$405,0)),0))</f>
        <v/>
      </c>
      <c r="M1385" s="19" t="n"/>
      <c r="N1385" s="16" t="n"/>
      <c r="O1385" s="19" t="n"/>
      <c r="P1385" s="19">
        <f>IF($A1385="","",N(K1385)+N(L1385)+N(M1385))</f>
        <v/>
      </c>
      <c r="Q1385" s="19">
        <f>IF($A1385="","",P1385-N(O1385))</f>
        <v/>
      </c>
      <c r="R1385" s="16">
        <f>IF(OR($A1385="",F1385=""),"",IF(H1385&lt;&gt;"",IF(Q1385&gt;0,"DEVOLVIDO, A RECEBER","ENCERRADO"),IF(G1385="","EM LOCAÇÃO",IF(TODAY()&gt;G1385,"ATRASADO",IF(G1385-TODAY()&lt;=3,"DEVOLVE EM 3 DIAS","EM LOCAÇÃO")))))</f>
        <v/>
      </c>
      <c r="S1385" s="16" t="n"/>
    </row>
    <row r="1386">
      <c r="A1386" s="16" t="n"/>
      <c r="B1386" s="16" t="n"/>
      <c r="C1386" s="16" t="n"/>
      <c r="D1386" s="16" t="n"/>
      <c r="E1386" s="16">
        <f>IF($D1386="","",IFERROR(INDEX(Equipamentos!$B$6:$B$405,MATCH($D1386,Equipamentos!$A$6:$A$405,0)),"Código não cadastrado"))</f>
        <v/>
      </c>
      <c r="F1386" s="17" t="n"/>
      <c r="G1386" s="17" t="n"/>
      <c r="H1386" s="17" t="n"/>
      <c r="I1386" s="18">
        <f>IF(OR(F1386="",G1386=""),"",G1386-F1386)</f>
        <v/>
      </c>
      <c r="J1386" s="18">
        <f>IF(OR(F1386="",G1386=""),"",MAX(0,IF(H1386&lt;&gt;"",H1386,TODAY())-G1386))</f>
        <v/>
      </c>
      <c r="K1386" s="19" t="n"/>
      <c r="L1386" s="19">
        <f>IF(J1386="","",J1386*IFERROR(INDEX(Equipamentos!$D$6:$D$405,MATCH($D1386,Equipamentos!$A$6:$A$405,0)),0))</f>
        <v/>
      </c>
      <c r="M1386" s="19" t="n"/>
      <c r="N1386" s="16" t="n"/>
      <c r="O1386" s="19" t="n"/>
      <c r="P1386" s="19">
        <f>IF($A1386="","",N(K1386)+N(L1386)+N(M1386))</f>
        <v/>
      </c>
      <c r="Q1386" s="19">
        <f>IF($A1386="","",P1386-N(O1386))</f>
        <v/>
      </c>
      <c r="R1386" s="16">
        <f>IF(OR($A1386="",F1386=""),"",IF(H1386&lt;&gt;"",IF(Q1386&gt;0,"DEVOLVIDO, A RECEBER","ENCERRADO"),IF(G1386="","EM LOCAÇÃO",IF(TODAY()&gt;G1386,"ATRASADO",IF(G1386-TODAY()&lt;=3,"DEVOLVE EM 3 DIAS","EM LOCAÇÃO")))))</f>
        <v/>
      </c>
      <c r="S1386" s="16" t="n"/>
    </row>
    <row r="1387">
      <c r="A1387" s="16" t="n"/>
      <c r="B1387" s="16" t="n"/>
      <c r="C1387" s="16" t="n"/>
      <c r="D1387" s="16" t="n"/>
      <c r="E1387" s="16">
        <f>IF($D1387="","",IFERROR(INDEX(Equipamentos!$B$6:$B$405,MATCH($D1387,Equipamentos!$A$6:$A$405,0)),"Código não cadastrado"))</f>
        <v/>
      </c>
      <c r="F1387" s="17" t="n"/>
      <c r="G1387" s="17" t="n"/>
      <c r="H1387" s="17" t="n"/>
      <c r="I1387" s="18">
        <f>IF(OR(F1387="",G1387=""),"",G1387-F1387)</f>
        <v/>
      </c>
      <c r="J1387" s="18">
        <f>IF(OR(F1387="",G1387=""),"",MAX(0,IF(H1387&lt;&gt;"",H1387,TODAY())-G1387))</f>
        <v/>
      </c>
      <c r="K1387" s="19" t="n"/>
      <c r="L1387" s="19">
        <f>IF(J1387="","",J1387*IFERROR(INDEX(Equipamentos!$D$6:$D$405,MATCH($D1387,Equipamentos!$A$6:$A$405,0)),0))</f>
        <v/>
      </c>
      <c r="M1387" s="19" t="n"/>
      <c r="N1387" s="16" t="n"/>
      <c r="O1387" s="19" t="n"/>
      <c r="P1387" s="19">
        <f>IF($A1387="","",N(K1387)+N(L1387)+N(M1387))</f>
        <v/>
      </c>
      <c r="Q1387" s="19">
        <f>IF($A1387="","",P1387-N(O1387))</f>
        <v/>
      </c>
      <c r="R1387" s="16">
        <f>IF(OR($A1387="",F1387=""),"",IF(H1387&lt;&gt;"",IF(Q1387&gt;0,"DEVOLVIDO, A RECEBER","ENCERRADO"),IF(G1387="","EM LOCAÇÃO",IF(TODAY()&gt;G1387,"ATRASADO",IF(G1387-TODAY()&lt;=3,"DEVOLVE EM 3 DIAS","EM LOCAÇÃO")))))</f>
        <v/>
      </c>
      <c r="S1387" s="16" t="n"/>
    </row>
    <row r="1388">
      <c r="A1388" s="16" t="n"/>
      <c r="B1388" s="16" t="n"/>
      <c r="C1388" s="16" t="n"/>
      <c r="D1388" s="16" t="n"/>
      <c r="E1388" s="16">
        <f>IF($D1388="","",IFERROR(INDEX(Equipamentos!$B$6:$B$405,MATCH($D1388,Equipamentos!$A$6:$A$405,0)),"Código não cadastrado"))</f>
        <v/>
      </c>
      <c r="F1388" s="17" t="n"/>
      <c r="G1388" s="17" t="n"/>
      <c r="H1388" s="17" t="n"/>
      <c r="I1388" s="18">
        <f>IF(OR(F1388="",G1388=""),"",G1388-F1388)</f>
        <v/>
      </c>
      <c r="J1388" s="18">
        <f>IF(OR(F1388="",G1388=""),"",MAX(0,IF(H1388&lt;&gt;"",H1388,TODAY())-G1388))</f>
        <v/>
      </c>
      <c r="K1388" s="19" t="n"/>
      <c r="L1388" s="19">
        <f>IF(J1388="","",J1388*IFERROR(INDEX(Equipamentos!$D$6:$D$405,MATCH($D1388,Equipamentos!$A$6:$A$405,0)),0))</f>
        <v/>
      </c>
      <c r="M1388" s="19" t="n"/>
      <c r="N1388" s="16" t="n"/>
      <c r="O1388" s="19" t="n"/>
      <c r="P1388" s="19">
        <f>IF($A1388="","",N(K1388)+N(L1388)+N(M1388))</f>
        <v/>
      </c>
      <c r="Q1388" s="19">
        <f>IF($A1388="","",P1388-N(O1388))</f>
        <v/>
      </c>
      <c r="R1388" s="16">
        <f>IF(OR($A1388="",F1388=""),"",IF(H1388&lt;&gt;"",IF(Q1388&gt;0,"DEVOLVIDO, A RECEBER","ENCERRADO"),IF(G1388="","EM LOCAÇÃO",IF(TODAY()&gt;G1388,"ATRASADO",IF(G1388-TODAY()&lt;=3,"DEVOLVE EM 3 DIAS","EM LOCAÇÃO")))))</f>
        <v/>
      </c>
      <c r="S1388" s="16" t="n"/>
    </row>
    <row r="1389">
      <c r="A1389" s="16" t="n"/>
      <c r="B1389" s="16" t="n"/>
      <c r="C1389" s="16" t="n"/>
      <c r="D1389" s="16" t="n"/>
      <c r="E1389" s="16">
        <f>IF($D1389="","",IFERROR(INDEX(Equipamentos!$B$6:$B$405,MATCH($D1389,Equipamentos!$A$6:$A$405,0)),"Código não cadastrado"))</f>
        <v/>
      </c>
      <c r="F1389" s="17" t="n"/>
      <c r="G1389" s="17" t="n"/>
      <c r="H1389" s="17" t="n"/>
      <c r="I1389" s="18">
        <f>IF(OR(F1389="",G1389=""),"",G1389-F1389)</f>
        <v/>
      </c>
      <c r="J1389" s="18">
        <f>IF(OR(F1389="",G1389=""),"",MAX(0,IF(H1389&lt;&gt;"",H1389,TODAY())-G1389))</f>
        <v/>
      </c>
      <c r="K1389" s="19" t="n"/>
      <c r="L1389" s="19">
        <f>IF(J1389="","",J1389*IFERROR(INDEX(Equipamentos!$D$6:$D$405,MATCH($D1389,Equipamentos!$A$6:$A$405,0)),0))</f>
        <v/>
      </c>
      <c r="M1389" s="19" t="n"/>
      <c r="N1389" s="16" t="n"/>
      <c r="O1389" s="19" t="n"/>
      <c r="P1389" s="19">
        <f>IF($A1389="","",N(K1389)+N(L1389)+N(M1389))</f>
        <v/>
      </c>
      <c r="Q1389" s="19">
        <f>IF($A1389="","",P1389-N(O1389))</f>
        <v/>
      </c>
      <c r="R1389" s="16">
        <f>IF(OR($A1389="",F1389=""),"",IF(H1389&lt;&gt;"",IF(Q1389&gt;0,"DEVOLVIDO, A RECEBER","ENCERRADO"),IF(G1389="","EM LOCAÇÃO",IF(TODAY()&gt;G1389,"ATRASADO",IF(G1389-TODAY()&lt;=3,"DEVOLVE EM 3 DIAS","EM LOCAÇÃO")))))</f>
        <v/>
      </c>
      <c r="S1389" s="16" t="n"/>
    </row>
    <row r="1390">
      <c r="A1390" s="16" t="n"/>
      <c r="B1390" s="16" t="n"/>
      <c r="C1390" s="16" t="n"/>
      <c r="D1390" s="16" t="n"/>
      <c r="E1390" s="16">
        <f>IF($D1390="","",IFERROR(INDEX(Equipamentos!$B$6:$B$405,MATCH($D1390,Equipamentos!$A$6:$A$405,0)),"Código não cadastrado"))</f>
        <v/>
      </c>
      <c r="F1390" s="17" t="n"/>
      <c r="G1390" s="17" t="n"/>
      <c r="H1390" s="17" t="n"/>
      <c r="I1390" s="18">
        <f>IF(OR(F1390="",G1390=""),"",G1390-F1390)</f>
        <v/>
      </c>
      <c r="J1390" s="18">
        <f>IF(OR(F1390="",G1390=""),"",MAX(0,IF(H1390&lt;&gt;"",H1390,TODAY())-G1390))</f>
        <v/>
      </c>
      <c r="K1390" s="19" t="n"/>
      <c r="L1390" s="19">
        <f>IF(J1390="","",J1390*IFERROR(INDEX(Equipamentos!$D$6:$D$405,MATCH($D1390,Equipamentos!$A$6:$A$405,0)),0))</f>
        <v/>
      </c>
      <c r="M1390" s="19" t="n"/>
      <c r="N1390" s="16" t="n"/>
      <c r="O1390" s="19" t="n"/>
      <c r="P1390" s="19">
        <f>IF($A1390="","",N(K1390)+N(L1390)+N(M1390))</f>
        <v/>
      </c>
      <c r="Q1390" s="19">
        <f>IF($A1390="","",P1390-N(O1390))</f>
        <v/>
      </c>
      <c r="R1390" s="16">
        <f>IF(OR($A1390="",F1390=""),"",IF(H1390&lt;&gt;"",IF(Q1390&gt;0,"DEVOLVIDO, A RECEBER","ENCERRADO"),IF(G1390="","EM LOCAÇÃO",IF(TODAY()&gt;G1390,"ATRASADO",IF(G1390-TODAY()&lt;=3,"DEVOLVE EM 3 DIAS","EM LOCAÇÃO")))))</f>
        <v/>
      </c>
      <c r="S1390" s="16" t="n"/>
    </row>
    <row r="1391">
      <c r="A1391" s="16" t="n"/>
      <c r="B1391" s="16" t="n"/>
      <c r="C1391" s="16" t="n"/>
      <c r="D1391" s="16" t="n"/>
      <c r="E1391" s="16">
        <f>IF($D1391="","",IFERROR(INDEX(Equipamentos!$B$6:$B$405,MATCH($D1391,Equipamentos!$A$6:$A$405,0)),"Código não cadastrado"))</f>
        <v/>
      </c>
      <c r="F1391" s="17" t="n"/>
      <c r="G1391" s="17" t="n"/>
      <c r="H1391" s="17" t="n"/>
      <c r="I1391" s="18">
        <f>IF(OR(F1391="",G1391=""),"",G1391-F1391)</f>
        <v/>
      </c>
      <c r="J1391" s="18">
        <f>IF(OR(F1391="",G1391=""),"",MAX(0,IF(H1391&lt;&gt;"",H1391,TODAY())-G1391))</f>
        <v/>
      </c>
      <c r="K1391" s="19" t="n"/>
      <c r="L1391" s="19">
        <f>IF(J1391="","",J1391*IFERROR(INDEX(Equipamentos!$D$6:$D$405,MATCH($D1391,Equipamentos!$A$6:$A$405,0)),0))</f>
        <v/>
      </c>
      <c r="M1391" s="19" t="n"/>
      <c r="N1391" s="16" t="n"/>
      <c r="O1391" s="19" t="n"/>
      <c r="P1391" s="19">
        <f>IF($A1391="","",N(K1391)+N(L1391)+N(M1391))</f>
        <v/>
      </c>
      <c r="Q1391" s="19">
        <f>IF($A1391="","",P1391-N(O1391))</f>
        <v/>
      </c>
      <c r="R1391" s="16">
        <f>IF(OR($A1391="",F1391=""),"",IF(H1391&lt;&gt;"",IF(Q1391&gt;0,"DEVOLVIDO, A RECEBER","ENCERRADO"),IF(G1391="","EM LOCAÇÃO",IF(TODAY()&gt;G1391,"ATRASADO",IF(G1391-TODAY()&lt;=3,"DEVOLVE EM 3 DIAS","EM LOCAÇÃO")))))</f>
        <v/>
      </c>
      <c r="S1391" s="16" t="n"/>
    </row>
    <row r="1392">
      <c r="A1392" s="16" t="n"/>
      <c r="B1392" s="16" t="n"/>
      <c r="C1392" s="16" t="n"/>
      <c r="D1392" s="16" t="n"/>
      <c r="E1392" s="16">
        <f>IF($D1392="","",IFERROR(INDEX(Equipamentos!$B$6:$B$405,MATCH($D1392,Equipamentos!$A$6:$A$405,0)),"Código não cadastrado"))</f>
        <v/>
      </c>
      <c r="F1392" s="17" t="n"/>
      <c r="G1392" s="17" t="n"/>
      <c r="H1392" s="17" t="n"/>
      <c r="I1392" s="18">
        <f>IF(OR(F1392="",G1392=""),"",G1392-F1392)</f>
        <v/>
      </c>
      <c r="J1392" s="18">
        <f>IF(OR(F1392="",G1392=""),"",MAX(0,IF(H1392&lt;&gt;"",H1392,TODAY())-G1392))</f>
        <v/>
      </c>
      <c r="K1392" s="19" t="n"/>
      <c r="L1392" s="19">
        <f>IF(J1392="","",J1392*IFERROR(INDEX(Equipamentos!$D$6:$D$405,MATCH($D1392,Equipamentos!$A$6:$A$405,0)),0))</f>
        <v/>
      </c>
      <c r="M1392" s="19" t="n"/>
      <c r="N1392" s="16" t="n"/>
      <c r="O1392" s="19" t="n"/>
      <c r="P1392" s="19">
        <f>IF($A1392="","",N(K1392)+N(L1392)+N(M1392))</f>
        <v/>
      </c>
      <c r="Q1392" s="19">
        <f>IF($A1392="","",P1392-N(O1392))</f>
        <v/>
      </c>
      <c r="R1392" s="16">
        <f>IF(OR($A1392="",F1392=""),"",IF(H1392&lt;&gt;"",IF(Q1392&gt;0,"DEVOLVIDO, A RECEBER","ENCERRADO"),IF(G1392="","EM LOCAÇÃO",IF(TODAY()&gt;G1392,"ATRASADO",IF(G1392-TODAY()&lt;=3,"DEVOLVE EM 3 DIAS","EM LOCAÇÃO")))))</f>
        <v/>
      </c>
      <c r="S1392" s="16" t="n"/>
    </row>
    <row r="1393">
      <c r="A1393" s="16" t="n"/>
      <c r="B1393" s="16" t="n"/>
      <c r="C1393" s="16" t="n"/>
      <c r="D1393" s="16" t="n"/>
      <c r="E1393" s="16">
        <f>IF($D1393="","",IFERROR(INDEX(Equipamentos!$B$6:$B$405,MATCH($D1393,Equipamentos!$A$6:$A$405,0)),"Código não cadastrado"))</f>
        <v/>
      </c>
      <c r="F1393" s="17" t="n"/>
      <c r="G1393" s="17" t="n"/>
      <c r="H1393" s="17" t="n"/>
      <c r="I1393" s="18">
        <f>IF(OR(F1393="",G1393=""),"",G1393-F1393)</f>
        <v/>
      </c>
      <c r="J1393" s="18">
        <f>IF(OR(F1393="",G1393=""),"",MAX(0,IF(H1393&lt;&gt;"",H1393,TODAY())-G1393))</f>
        <v/>
      </c>
      <c r="K1393" s="19" t="n"/>
      <c r="L1393" s="19">
        <f>IF(J1393="","",J1393*IFERROR(INDEX(Equipamentos!$D$6:$D$405,MATCH($D1393,Equipamentos!$A$6:$A$405,0)),0))</f>
        <v/>
      </c>
      <c r="M1393" s="19" t="n"/>
      <c r="N1393" s="16" t="n"/>
      <c r="O1393" s="19" t="n"/>
      <c r="P1393" s="19">
        <f>IF($A1393="","",N(K1393)+N(L1393)+N(M1393))</f>
        <v/>
      </c>
      <c r="Q1393" s="19">
        <f>IF($A1393="","",P1393-N(O1393))</f>
        <v/>
      </c>
      <c r="R1393" s="16">
        <f>IF(OR($A1393="",F1393=""),"",IF(H1393&lt;&gt;"",IF(Q1393&gt;0,"DEVOLVIDO, A RECEBER","ENCERRADO"),IF(G1393="","EM LOCAÇÃO",IF(TODAY()&gt;G1393,"ATRASADO",IF(G1393-TODAY()&lt;=3,"DEVOLVE EM 3 DIAS","EM LOCAÇÃO")))))</f>
        <v/>
      </c>
      <c r="S1393" s="16" t="n"/>
    </row>
    <row r="1394">
      <c r="A1394" s="16" t="n"/>
      <c r="B1394" s="16" t="n"/>
      <c r="C1394" s="16" t="n"/>
      <c r="D1394" s="16" t="n"/>
      <c r="E1394" s="16">
        <f>IF($D1394="","",IFERROR(INDEX(Equipamentos!$B$6:$B$405,MATCH($D1394,Equipamentos!$A$6:$A$405,0)),"Código não cadastrado"))</f>
        <v/>
      </c>
      <c r="F1394" s="17" t="n"/>
      <c r="G1394" s="17" t="n"/>
      <c r="H1394" s="17" t="n"/>
      <c r="I1394" s="18">
        <f>IF(OR(F1394="",G1394=""),"",G1394-F1394)</f>
        <v/>
      </c>
      <c r="J1394" s="18">
        <f>IF(OR(F1394="",G1394=""),"",MAX(0,IF(H1394&lt;&gt;"",H1394,TODAY())-G1394))</f>
        <v/>
      </c>
      <c r="K1394" s="19" t="n"/>
      <c r="L1394" s="19">
        <f>IF(J1394="","",J1394*IFERROR(INDEX(Equipamentos!$D$6:$D$405,MATCH($D1394,Equipamentos!$A$6:$A$405,0)),0))</f>
        <v/>
      </c>
      <c r="M1394" s="19" t="n"/>
      <c r="N1394" s="16" t="n"/>
      <c r="O1394" s="19" t="n"/>
      <c r="P1394" s="19">
        <f>IF($A1394="","",N(K1394)+N(L1394)+N(M1394))</f>
        <v/>
      </c>
      <c r="Q1394" s="19">
        <f>IF($A1394="","",P1394-N(O1394))</f>
        <v/>
      </c>
      <c r="R1394" s="16">
        <f>IF(OR($A1394="",F1394=""),"",IF(H1394&lt;&gt;"",IF(Q1394&gt;0,"DEVOLVIDO, A RECEBER","ENCERRADO"),IF(G1394="","EM LOCAÇÃO",IF(TODAY()&gt;G1394,"ATRASADO",IF(G1394-TODAY()&lt;=3,"DEVOLVE EM 3 DIAS","EM LOCAÇÃO")))))</f>
        <v/>
      </c>
      <c r="S1394" s="16" t="n"/>
    </row>
    <row r="1395">
      <c r="A1395" s="16" t="n"/>
      <c r="B1395" s="16" t="n"/>
      <c r="C1395" s="16" t="n"/>
      <c r="D1395" s="16" t="n"/>
      <c r="E1395" s="16">
        <f>IF($D1395="","",IFERROR(INDEX(Equipamentos!$B$6:$B$405,MATCH($D1395,Equipamentos!$A$6:$A$405,0)),"Código não cadastrado"))</f>
        <v/>
      </c>
      <c r="F1395" s="17" t="n"/>
      <c r="G1395" s="17" t="n"/>
      <c r="H1395" s="17" t="n"/>
      <c r="I1395" s="18">
        <f>IF(OR(F1395="",G1395=""),"",G1395-F1395)</f>
        <v/>
      </c>
      <c r="J1395" s="18">
        <f>IF(OR(F1395="",G1395=""),"",MAX(0,IF(H1395&lt;&gt;"",H1395,TODAY())-G1395))</f>
        <v/>
      </c>
      <c r="K1395" s="19" t="n"/>
      <c r="L1395" s="19">
        <f>IF(J1395="","",J1395*IFERROR(INDEX(Equipamentos!$D$6:$D$405,MATCH($D1395,Equipamentos!$A$6:$A$405,0)),0))</f>
        <v/>
      </c>
      <c r="M1395" s="19" t="n"/>
      <c r="N1395" s="16" t="n"/>
      <c r="O1395" s="19" t="n"/>
      <c r="P1395" s="19">
        <f>IF($A1395="","",N(K1395)+N(L1395)+N(M1395))</f>
        <v/>
      </c>
      <c r="Q1395" s="19">
        <f>IF($A1395="","",P1395-N(O1395))</f>
        <v/>
      </c>
      <c r="R1395" s="16">
        <f>IF(OR($A1395="",F1395=""),"",IF(H1395&lt;&gt;"",IF(Q1395&gt;0,"DEVOLVIDO, A RECEBER","ENCERRADO"),IF(G1395="","EM LOCAÇÃO",IF(TODAY()&gt;G1395,"ATRASADO",IF(G1395-TODAY()&lt;=3,"DEVOLVE EM 3 DIAS","EM LOCAÇÃO")))))</f>
        <v/>
      </c>
      <c r="S1395" s="16" t="n"/>
    </row>
    <row r="1396">
      <c r="A1396" s="16" t="n"/>
      <c r="B1396" s="16" t="n"/>
      <c r="C1396" s="16" t="n"/>
      <c r="D1396" s="16" t="n"/>
      <c r="E1396" s="16">
        <f>IF($D1396="","",IFERROR(INDEX(Equipamentos!$B$6:$B$405,MATCH($D1396,Equipamentos!$A$6:$A$405,0)),"Código não cadastrado"))</f>
        <v/>
      </c>
      <c r="F1396" s="17" t="n"/>
      <c r="G1396" s="17" t="n"/>
      <c r="H1396" s="17" t="n"/>
      <c r="I1396" s="18">
        <f>IF(OR(F1396="",G1396=""),"",G1396-F1396)</f>
        <v/>
      </c>
      <c r="J1396" s="18">
        <f>IF(OR(F1396="",G1396=""),"",MAX(0,IF(H1396&lt;&gt;"",H1396,TODAY())-G1396))</f>
        <v/>
      </c>
      <c r="K1396" s="19" t="n"/>
      <c r="L1396" s="19">
        <f>IF(J1396="","",J1396*IFERROR(INDEX(Equipamentos!$D$6:$D$405,MATCH($D1396,Equipamentos!$A$6:$A$405,0)),0))</f>
        <v/>
      </c>
      <c r="M1396" s="19" t="n"/>
      <c r="N1396" s="16" t="n"/>
      <c r="O1396" s="19" t="n"/>
      <c r="P1396" s="19">
        <f>IF($A1396="","",N(K1396)+N(L1396)+N(M1396))</f>
        <v/>
      </c>
      <c r="Q1396" s="19">
        <f>IF($A1396="","",P1396-N(O1396))</f>
        <v/>
      </c>
      <c r="R1396" s="16">
        <f>IF(OR($A1396="",F1396=""),"",IF(H1396&lt;&gt;"",IF(Q1396&gt;0,"DEVOLVIDO, A RECEBER","ENCERRADO"),IF(G1396="","EM LOCAÇÃO",IF(TODAY()&gt;G1396,"ATRASADO",IF(G1396-TODAY()&lt;=3,"DEVOLVE EM 3 DIAS","EM LOCAÇÃO")))))</f>
        <v/>
      </c>
      <c r="S1396" s="16" t="n"/>
    </row>
    <row r="1397">
      <c r="A1397" s="16" t="n"/>
      <c r="B1397" s="16" t="n"/>
      <c r="C1397" s="16" t="n"/>
      <c r="D1397" s="16" t="n"/>
      <c r="E1397" s="16">
        <f>IF($D1397="","",IFERROR(INDEX(Equipamentos!$B$6:$B$405,MATCH($D1397,Equipamentos!$A$6:$A$405,0)),"Código não cadastrado"))</f>
        <v/>
      </c>
      <c r="F1397" s="17" t="n"/>
      <c r="G1397" s="17" t="n"/>
      <c r="H1397" s="17" t="n"/>
      <c r="I1397" s="18">
        <f>IF(OR(F1397="",G1397=""),"",G1397-F1397)</f>
        <v/>
      </c>
      <c r="J1397" s="18">
        <f>IF(OR(F1397="",G1397=""),"",MAX(0,IF(H1397&lt;&gt;"",H1397,TODAY())-G1397))</f>
        <v/>
      </c>
      <c r="K1397" s="19" t="n"/>
      <c r="L1397" s="19">
        <f>IF(J1397="","",J1397*IFERROR(INDEX(Equipamentos!$D$6:$D$405,MATCH($D1397,Equipamentos!$A$6:$A$405,0)),0))</f>
        <v/>
      </c>
      <c r="M1397" s="19" t="n"/>
      <c r="N1397" s="16" t="n"/>
      <c r="O1397" s="19" t="n"/>
      <c r="P1397" s="19">
        <f>IF($A1397="","",N(K1397)+N(L1397)+N(M1397))</f>
        <v/>
      </c>
      <c r="Q1397" s="19">
        <f>IF($A1397="","",P1397-N(O1397))</f>
        <v/>
      </c>
      <c r="R1397" s="16">
        <f>IF(OR($A1397="",F1397=""),"",IF(H1397&lt;&gt;"",IF(Q1397&gt;0,"DEVOLVIDO, A RECEBER","ENCERRADO"),IF(G1397="","EM LOCAÇÃO",IF(TODAY()&gt;G1397,"ATRASADO",IF(G1397-TODAY()&lt;=3,"DEVOLVE EM 3 DIAS","EM LOCAÇÃO")))))</f>
        <v/>
      </c>
      <c r="S1397" s="16" t="n"/>
    </row>
    <row r="1398">
      <c r="A1398" s="16" t="n"/>
      <c r="B1398" s="16" t="n"/>
      <c r="C1398" s="16" t="n"/>
      <c r="D1398" s="16" t="n"/>
      <c r="E1398" s="16">
        <f>IF($D1398="","",IFERROR(INDEX(Equipamentos!$B$6:$B$405,MATCH($D1398,Equipamentos!$A$6:$A$405,0)),"Código não cadastrado"))</f>
        <v/>
      </c>
      <c r="F1398" s="17" t="n"/>
      <c r="G1398" s="17" t="n"/>
      <c r="H1398" s="17" t="n"/>
      <c r="I1398" s="18">
        <f>IF(OR(F1398="",G1398=""),"",G1398-F1398)</f>
        <v/>
      </c>
      <c r="J1398" s="18">
        <f>IF(OR(F1398="",G1398=""),"",MAX(0,IF(H1398&lt;&gt;"",H1398,TODAY())-G1398))</f>
        <v/>
      </c>
      <c r="K1398" s="19" t="n"/>
      <c r="L1398" s="19">
        <f>IF(J1398="","",J1398*IFERROR(INDEX(Equipamentos!$D$6:$D$405,MATCH($D1398,Equipamentos!$A$6:$A$405,0)),0))</f>
        <v/>
      </c>
      <c r="M1398" s="19" t="n"/>
      <c r="N1398" s="16" t="n"/>
      <c r="O1398" s="19" t="n"/>
      <c r="P1398" s="19">
        <f>IF($A1398="","",N(K1398)+N(L1398)+N(M1398))</f>
        <v/>
      </c>
      <c r="Q1398" s="19">
        <f>IF($A1398="","",P1398-N(O1398))</f>
        <v/>
      </c>
      <c r="R1398" s="16">
        <f>IF(OR($A1398="",F1398=""),"",IF(H1398&lt;&gt;"",IF(Q1398&gt;0,"DEVOLVIDO, A RECEBER","ENCERRADO"),IF(G1398="","EM LOCAÇÃO",IF(TODAY()&gt;G1398,"ATRASADO",IF(G1398-TODAY()&lt;=3,"DEVOLVE EM 3 DIAS","EM LOCAÇÃO")))))</f>
        <v/>
      </c>
      <c r="S1398" s="16" t="n"/>
    </row>
    <row r="1399">
      <c r="A1399" s="16" t="n"/>
      <c r="B1399" s="16" t="n"/>
      <c r="C1399" s="16" t="n"/>
      <c r="D1399" s="16" t="n"/>
      <c r="E1399" s="16">
        <f>IF($D1399="","",IFERROR(INDEX(Equipamentos!$B$6:$B$405,MATCH($D1399,Equipamentos!$A$6:$A$405,0)),"Código não cadastrado"))</f>
        <v/>
      </c>
      <c r="F1399" s="17" t="n"/>
      <c r="G1399" s="17" t="n"/>
      <c r="H1399" s="17" t="n"/>
      <c r="I1399" s="18">
        <f>IF(OR(F1399="",G1399=""),"",G1399-F1399)</f>
        <v/>
      </c>
      <c r="J1399" s="18">
        <f>IF(OR(F1399="",G1399=""),"",MAX(0,IF(H1399&lt;&gt;"",H1399,TODAY())-G1399))</f>
        <v/>
      </c>
      <c r="K1399" s="19" t="n"/>
      <c r="L1399" s="19">
        <f>IF(J1399="","",J1399*IFERROR(INDEX(Equipamentos!$D$6:$D$405,MATCH($D1399,Equipamentos!$A$6:$A$405,0)),0))</f>
        <v/>
      </c>
      <c r="M1399" s="19" t="n"/>
      <c r="N1399" s="16" t="n"/>
      <c r="O1399" s="19" t="n"/>
      <c r="P1399" s="19">
        <f>IF($A1399="","",N(K1399)+N(L1399)+N(M1399))</f>
        <v/>
      </c>
      <c r="Q1399" s="19">
        <f>IF($A1399="","",P1399-N(O1399))</f>
        <v/>
      </c>
      <c r="R1399" s="16">
        <f>IF(OR($A1399="",F1399=""),"",IF(H1399&lt;&gt;"",IF(Q1399&gt;0,"DEVOLVIDO, A RECEBER","ENCERRADO"),IF(G1399="","EM LOCAÇÃO",IF(TODAY()&gt;G1399,"ATRASADO",IF(G1399-TODAY()&lt;=3,"DEVOLVE EM 3 DIAS","EM LOCAÇÃO")))))</f>
        <v/>
      </c>
      <c r="S1399" s="16" t="n"/>
    </row>
    <row r="1400">
      <c r="A1400" s="16" t="n"/>
      <c r="B1400" s="16" t="n"/>
      <c r="C1400" s="16" t="n"/>
      <c r="D1400" s="16" t="n"/>
      <c r="E1400" s="16">
        <f>IF($D1400="","",IFERROR(INDEX(Equipamentos!$B$6:$B$405,MATCH($D1400,Equipamentos!$A$6:$A$405,0)),"Código não cadastrado"))</f>
        <v/>
      </c>
      <c r="F1400" s="17" t="n"/>
      <c r="G1400" s="17" t="n"/>
      <c r="H1400" s="17" t="n"/>
      <c r="I1400" s="18">
        <f>IF(OR(F1400="",G1400=""),"",G1400-F1400)</f>
        <v/>
      </c>
      <c r="J1400" s="18">
        <f>IF(OR(F1400="",G1400=""),"",MAX(0,IF(H1400&lt;&gt;"",H1400,TODAY())-G1400))</f>
        <v/>
      </c>
      <c r="K1400" s="19" t="n"/>
      <c r="L1400" s="19">
        <f>IF(J1400="","",J1400*IFERROR(INDEX(Equipamentos!$D$6:$D$405,MATCH($D1400,Equipamentos!$A$6:$A$405,0)),0))</f>
        <v/>
      </c>
      <c r="M1400" s="19" t="n"/>
      <c r="N1400" s="16" t="n"/>
      <c r="O1400" s="19" t="n"/>
      <c r="P1400" s="19">
        <f>IF($A1400="","",N(K1400)+N(L1400)+N(M1400))</f>
        <v/>
      </c>
      <c r="Q1400" s="19">
        <f>IF($A1400="","",P1400-N(O1400))</f>
        <v/>
      </c>
      <c r="R1400" s="16">
        <f>IF(OR($A1400="",F1400=""),"",IF(H1400&lt;&gt;"",IF(Q1400&gt;0,"DEVOLVIDO, A RECEBER","ENCERRADO"),IF(G1400="","EM LOCAÇÃO",IF(TODAY()&gt;G1400,"ATRASADO",IF(G1400-TODAY()&lt;=3,"DEVOLVE EM 3 DIAS","EM LOCAÇÃO")))))</f>
        <v/>
      </c>
      <c r="S1400" s="16" t="n"/>
    </row>
    <row r="1401">
      <c r="A1401" s="16" t="n"/>
      <c r="B1401" s="16" t="n"/>
      <c r="C1401" s="16" t="n"/>
      <c r="D1401" s="16" t="n"/>
      <c r="E1401" s="16">
        <f>IF($D1401="","",IFERROR(INDEX(Equipamentos!$B$6:$B$405,MATCH($D1401,Equipamentos!$A$6:$A$405,0)),"Código não cadastrado"))</f>
        <v/>
      </c>
      <c r="F1401" s="17" t="n"/>
      <c r="G1401" s="17" t="n"/>
      <c r="H1401" s="17" t="n"/>
      <c r="I1401" s="18">
        <f>IF(OR(F1401="",G1401=""),"",G1401-F1401)</f>
        <v/>
      </c>
      <c r="J1401" s="18">
        <f>IF(OR(F1401="",G1401=""),"",MAX(0,IF(H1401&lt;&gt;"",H1401,TODAY())-G1401))</f>
        <v/>
      </c>
      <c r="K1401" s="19" t="n"/>
      <c r="L1401" s="19">
        <f>IF(J1401="","",J1401*IFERROR(INDEX(Equipamentos!$D$6:$D$405,MATCH($D1401,Equipamentos!$A$6:$A$405,0)),0))</f>
        <v/>
      </c>
      <c r="M1401" s="19" t="n"/>
      <c r="N1401" s="16" t="n"/>
      <c r="O1401" s="19" t="n"/>
      <c r="P1401" s="19">
        <f>IF($A1401="","",N(K1401)+N(L1401)+N(M1401))</f>
        <v/>
      </c>
      <c r="Q1401" s="19">
        <f>IF($A1401="","",P1401-N(O1401))</f>
        <v/>
      </c>
      <c r="R1401" s="16">
        <f>IF(OR($A1401="",F1401=""),"",IF(H1401&lt;&gt;"",IF(Q1401&gt;0,"DEVOLVIDO, A RECEBER","ENCERRADO"),IF(G1401="","EM LOCAÇÃO",IF(TODAY()&gt;G1401,"ATRASADO",IF(G1401-TODAY()&lt;=3,"DEVOLVE EM 3 DIAS","EM LOCAÇÃO")))))</f>
        <v/>
      </c>
      <c r="S1401" s="16" t="n"/>
    </row>
    <row r="1402">
      <c r="A1402" s="16" t="n"/>
      <c r="B1402" s="16" t="n"/>
      <c r="C1402" s="16" t="n"/>
      <c r="D1402" s="16" t="n"/>
      <c r="E1402" s="16">
        <f>IF($D1402="","",IFERROR(INDEX(Equipamentos!$B$6:$B$405,MATCH($D1402,Equipamentos!$A$6:$A$405,0)),"Código não cadastrado"))</f>
        <v/>
      </c>
      <c r="F1402" s="17" t="n"/>
      <c r="G1402" s="17" t="n"/>
      <c r="H1402" s="17" t="n"/>
      <c r="I1402" s="18">
        <f>IF(OR(F1402="",G1402=""),"",G1402-F1402)</f>
        <v/>
      </c>
      <c r="J1402" s="18">
        <f>IF(OR(F1402="",G1402=""),"",MAX(0,IF(H1402&lt;&gt;"",H1402,TODAY())-G1402))</f>
        <v/>
      </c>
      <c r="K1402" s="19" t="n"/>
      <c r="L1402" s="19">
        <f>IF(J1402="","",J1402*IFERROR(INDEX(Equipamentos!$D$6:$D$405,MATCH($D1402,Equipamentos!$A$6:$A$405,0)),0))</f>
        <v/>
      </c>
      <c r="M1402" s="19" t="n"/>
      <c r="N1402" s="16" t="n"/>
      <c r="O1402" s="19" t="n"/>
      <c r="P1402" s="19">
        <f>IF($A1402="","",N(K1402)+N(L1402)+N(M1402))</f>
        <v/>
      </c>
      <c r="Q1402" s="19">
        <f>IF($A1402="","",P1402-N(O1402))</f>
        <v/>
      </c>
      <c r="R1402" s="16">
        <f>IF(OR($A1402="",F1402=""),"",IF(H1402&lt;&gt;"",IF(Q1402&gt;0,"DEVOLVIDO, A RECEBER","ENCERRADO"),IF(G1402="","EM LOCAÇÃO",IF(TODAY()&gt;G1402,"ATRASADO",IF(G1402-TODAY()&lt;=3,"DEVOLVE EM 3 DIAS","EM LOCAÇÃO")))))</f>
        <v/>
      </c>
      <c r="S1402" s="16" t="n"/>
    </row>
    <row r="1403">
      <c r="A1403" s="16" t="n"/>
      <c r="B1403" s="16" t="n"/>
      <c r="C1403" s="16" t="n"/>
      <c r="D1403" s="16" t="n"/>
      <c r="E1403" s="16">
        <f>IF($D1403="","",IFERROR(INDEX(Equipamentos!$B$6:$B$405,MATCH($D1403,Equipamentos!$A$6:$A$405,0)),"Código não cadastrado"))</f>
        <v/>
      </c>
      <c r="F1403" s="17" t="n"/>
      <c r="G1403" s="17" t="n"/>
      <c r="H1403" s="17" t="n"/>
      <c r="I1403" s="18">
        <f>IF(OR(F1403="",G1403=""),"",G1403-F1403)</f>
        <v/>
      </c>
      <c r="J1403" s="18">
        <f>IF(OR(F1403="",G1403=""),"",MAX(0,IF(H1403&lt;&gt;"",H1403,TODAY())-G1403))</f>
        <v/>
      </c>
      <c r="K1403" s="19" t="n"/>
      <c r="L1403" s="19">
        <f>IF(J1403="","",J1403*IFERROR(INDEX(Equipamentos!$D$6:$D$405,MATCH($D1403,Equipamentos!$A$6:$A$405,0)),0))</f>
        <v/>
      </c>
      <c r="M1403" s="19" t="n"/>
      <c r="N1403" s="16" t="n"/>
      <c r="O1403" s="19" t="n"/>
      <c r="P1403" s="19">
        <f>IF($A1403="","",N(K1403)+N(L1403)+N(M1403))</f>
        <v/>
      </c>
      <c r="Q1403" s="19">
        <f>IF($A1403="","",P1403-N(O1403))</f>
        <v/>
      </c>
      <c r="R1403" s="16">
        <f>IF(OR($A1403="",F1403=""),"",IF(H1403&lt;&gt;"",IF(Q1403&gt;0,"DEVOLVIDO, A RECEBER","ENCERRADO"),IF(G1403="","EM LOCAÇÃO",IF(TODAY()&gt;G1403,"ATRASADO",IF(G1403-TODAY()&lt;=3,"DEVOLVE EM 3 DIAS","EM LOCAÇÃO")))))</f>
        <v/>
      </c>
      <c r="S1403" s="16" t="n"/>
    </row>
    <row r="1404">
      <c r="A1404" s="16" t="n"/>
      <c r="B1404" s="16" t="n"/>
      <c r="C1404" s="16" t="n"/>
      <c r="D1404" s="16" t="n"/>
      <c r="E1404" s="16">
        <f>IF($D1404="","",IFERROR(INDEX(Equipamentos!$B$6:$B$405,MATCH($D1404,Equipamentos!$A$6:$A$405,0)),"Código não cadastrado"))</f>
        <v/>
      </c>
      <c r="F1404" s="17" t="n"/>
      <c r="G1404" s="17" t="n"/>
      <c r="H1404" s="17" t="n"/>
      <c r="I1404" s="18">
        <f>IF(OR(F1404="",G1404=""),"",G1404-F1404)</f>
        <v/>
      </c>
      <c r="J1404" s="18">
        <f>IF(OR(F1404="",G1404=""),"",MAX(0,IF(H1404&lt;&gt;"",H1404,TODAY())-G1404))</f>
        <v/>
      </c>
      <c r="K1404" s="19" t="n"/>
      <c r="L1404" s="19">
        <f>IF(J1404="","",J1404*IFERROR(INDEX(Equipamentos!$D$6:$D$405,MATCH($D1404,Equipamentos!$A$6:$A$405,0)),0))</f>
        <v/>
      </c>
      <c r="M1404" s="19" t="n"/>
      <c r="N1404" s="16" t="n"/>
      <c r="O1404" s="19" t="n"/>
      <c r="P1404" s="19">
        <f>IF($A1404="","",N(K1404)+N(L1404)+N(M1404))</f>
        <v/>
      </c>
      <c r="Q1404" s="19">
        <f>IF($A1404="","",P1404-N(O1404))</f>
        <v/>
      </c>
      <c r="R1404" s="16">
        <f>IF(OR($A1404="",F1404=""),"",IF(H1404&lt;&gt;"",IF(Q1404&gt;0,"DEVOLVIDO, A RECEBER","ENCERRADO"),IF(G1404="","EM LOCAÇÃO",IF(TODAY()&gt;G1404,"ATRASADO",IF(G1404-TODAY()&lt;=3,"DEVOLVE EM 3 DIAS","EM LOCAÇÃO")))))</f>
        <v/>
      </c>
      <c r="S1404" s="16" t="n"/>
    </row>
    <row r="1405">
      <c r="A1405" s="16" t="n"/>
      <c r="B1405" s="16" t="n"/>
      <c r="C1405" s="16" t="n"/>
      <c r="D1405" s="16" t="n"/>
      <c r="E1405" s="16">
        <f>IF($D1405="","",IFERROR(INDEX(Equipamentos!$B$6:$B$405,MATCH($D1405,Equipamentos!$A$6:$A$405,0)),"Código não cadastrado"))</f>
        <v/>
      </c>
      <c r="F1405" s="17" t="n"/>
      <c r="G1405" s="17" t="n"/>
      <c r="H1405" s="17" t="n"/>
      <c r="I1405" s="18">
        <f>IF(OR(F1405="",G1405=""),"",G1405-F1405)</f>
        <v/>
      </c>
      <c r="J1405" s="18">
        <f>IF(OR(F1405="",G1405=""),"",MAX(0,IF(H1405&lt;&gt;"",H1405,TODAY())-G1405))</f>
        <v/>
      </c>
      <c r="K1405" s="19" t="n"/>
      <c r="L1405" s="19">
        <f>IF(J1405="","",J1405*IFERROR(INDEX(Equipamentos!$D$6:$D$405,MATCH($D1405,Equipamentos!$A$6:$A$405,0)),0))</f>
        <v/>
      </c>
      <c r="M1405" s="19" t="n"/>
      <c r="N1405" s="16" t="n"/>
      <c r="O1405" s="19" t="n"/>
      <c r="P1405" s="19">
        <f>IF($A1405="","",N(K1405)+N(L1405)+N(M1405))</f>
        <v/>
      </c>
      <c r="Q1405" s="19">
        <f>IF($A1405="","",P1405-N(O1405))</f>
        <v/>
      </c>
      <c r="R1405" s="16">
        <f>IF(OR($A1405="",F1405=""),"",IF(H1405&lt;&gt;"",IF(Q1405&gt;0,"DEVOLVIDO, A RECEBER","ENCERRADO"),IF(G1405="","EM LOCAÇÃO",IF(TODAY()&gt;G1405,"ATRASADO",IF(G1405-TODAY()&lt;=3,"DEVOLVE EM 3 DIAS","EM LOCAÇÃO")))))</f>
        <v/>
      </c>
      <c r="S1405" s="16" t="n"/>
    </row>
    <row r="1406">
      <c r="A1406" s="16" t="n"/>
      <c r="B1406" s="16" t="n"/>
      <c r="C1406" s="16" t="n"/>
      <c r="D1406" s="16" t="n"/>
      <c r="E1406" s="16">
        <f>IF($D1406="","",IFERROR(INDEX(Equipamentos!$B$6:$B$405,MATCH($D1406,Equipamentos!$A$6:$A$405,0)),"Código não cadastrado"))</f>
        <v/>
      </c>
      <c r="F1406" s="17" t="n"/>
      <c r="G1406" s="17" t="n"/>
      <c r="H1406" s="17" t="n"/>
      <c r="I1406" s="18">
        <f>IF(OR(F1406="",G1406=""),"",G1406-F1406)</f>
        <v/>
      </c>
      <c r="J1406" s="18">
        <f>IF(OR(F1406="",G1406=""),"",MAX(0,IF(H1406&lt;&gt;"",H1406,TODAY())-G1406))</f>
        <v/>
      </c>
      <c r="K1406" s="19" t="n"/>
      <c r="L1406" s="19">
        <f>IF(J1406="","",J1406*IFERROR(INDEX(Equipamentos!$D$6:$D$405,MATCH($D1406,Equipamentos!$A$6:$A$405,0)),0))</f>
        <v/>
      </c>
      <c r="M1406" s="19" t="n"/>
      <c r="N1406" s="16" t="n"/>
      <c r="O1406" s="19" t="n"/>
      <c r="P1406" s="19">
        <f>IF($A1406="","",N(K1406)+N(L1406)+N(M1406))</f>
        <v/>
      </c>
      <c r="Q1406" s="19">
        <f>IF($A1406="","",P1406-N(O1406))</f>
        <v/>
      </c>
      <c r="R1406" s="16">
        <f>IF(OR($A1406="",F1406=""),"",IF(H1406&lt;&gt;"",IF(Q1406&gt;0,"DEVOLVIDO, A RECEBER","ENCERRADO"),IF(G1406="","EM LOCAÇÃO",IF(TODAY()&gt;G1406,"ATRASADO",IF(G1406-TODAY()&lt;=3,"DEVOLVE EM 3 DIAS","EM LOCAÇÃO")))))</f>
        <v/>
      </c>
      <c r="S1406" s="16" t="n"/>
    </row>
    <row r="1407">
      <c r="A1407" s="16" t="n"/>
      <c r="B1407" s="16" t="n"/>
      <c r="C1407" s="16" t="n"/>
      <c r="D1407" s="16" t="n"/>
      <c r="E1407" s="16">
        <f>IF($D1407="","",IFERROR(INDEX(Equipamentos!$B$6:$B$405,MATCH($D1407,Equipamentos!$A$6:$A$405,0)),"Código não cadastrado"))</f>
        <v/>
      </c>
      <c r="F1407" s="17" t="n"/>
      <c r="G1407" s="17" t="n"/>
      <c r="H1407" s="17" t="n"/>
      <c r="I1407" s="18">
        <f>IF(OR(F1407="",G1407=""),"",G1407-F1407)</f>
        <v/>
      </c>
      <c r="J1407" s="18">
        <f>IF(OR(F1407="",G1407=""),"",MAX(0,IF(H1407&lt;&gt;"",H1407,TODAY())-G1407))</f>
        <v/>
      </c>
      <c r="K1407" s="19" t="n"/>
      <c r="L1407" s="19">
        <f>IF(J1407="","",J1407*IFERROR(INDEX(Equipamentos!$D$6:$D$405,MATCH($D1407,Equipamentos!$A$6:$A$405,0)),0))</f>
        <v/>
      </c>
      <c r="M1407" s="19" t="n"/>
      <c r="N1407" s="16" t="n"/>
      <c r="O1407" s="19" t="n"/>
      <c r="P1407" s="19">
        <f>IF($A1407="","",N(K1407)+N(L1407)+N(M1407))</f>
        <v/>
      </c>
      <c r="Q1407" s="19">
        <f>IF($A1407="","",P1407-N(O1407))</f>
        <v/>
      </c>
      <c r="R1407" s="16">
        <f>IF(OR($A1407="",F1407=""),"",IF(H1407&lt;&gt;"",IF(Q1407&gt;0,"DEVOLVIDO, A RECEBER","ENCERRADO"),IF(G1407="","EM LOCAÇÃO",IF(TODAY()&gt;G1407,"ATRASADO",IF(G1407-TODAY()&lt;=3,"DEVOLVE EM 3 DIAS","EM LOCAÇÃO")))))</f>
        <v/>
      </c>
      <c r="S1407" s="16" t="n"/>
    </row>
    <row r="1408">
      <c r="A1408" s="16" t="n"/>
      <c r="B1408" s="16" t="n"/>
      <c r="C1408" s="16" t="n"/>
      <c r="D1408" s="16" t="n"/>
      <c r="E1408" s="16">
        <f>IF($D1408="","",IFERROR(INDEX(Equipamentos!$B$6:$B$405,MATCH($D1408,Equipamentos!$A$6:$A$405,0)),"Código não cadastrado"))</f>
        <v/>
      </c>
      <c r="F1408" s="17" t="n"/>
      <c r="G1408" s="17" t="n"/>
      <c r="H1408" s="17" t="n"/>
      <c r="I1408" s="18">
        <f>IF(OR(F1408="",G1408=""),"",G1408-F1408)</f>
        <v/>
      </c>
      <c r="J1408" s="18">
        <f>IF(OR(F1408="",G1408=""),"",MAX(0,IF(H1408&lt;&gt;"",H1408,TODAY())-G1408))</f>
        <v/>
      </c>
      <c r="K1408" s="19" t="n"/>
      <c r="L1408" s="19">
        <f>IF(J1408="","",J1408*IFERROR(INDEX(Equipamentos!$D$6:$D$405,MATCH($D1408,Equipamentos!$A$6:$A$405,0)),0))</f>
        <v/>
      </c>
      <c r="M1408" s="19" t="n"/>
      <c r="N1408" s="16" t="n"/>
      <c r="O1408" s="19" t="n"/>
      <c r="P1408" s="19">
        <f>IF($A1408="","",N(K1408)+N(L1408)+N(M1408))</f>
        <v/>
      </c>
      <c r="Q1408" s="19">
        <f>IF($A1408="","",P1408-N(O1408))</f>
        <v/>
      </c>
      <c r="R1408" s="16">
        <f>IF(OR($A1408="",F1408=""),"",IF(H1408&lt;&gt;"",IF(Q1408&gt;0,"DEVOLVIDO, A RECEBER","ENCERRADO"),IF(G1408="","EM LOCAÇÃO",IF(TODAY()&gt;G1408,"ATRASADO",IF(G1408-TODAY()&lt;=3,"DEVOLVE EM 3 DIAS","EM LOCAÇÃO")))))</f>
        <v/>
      </c>
      <c r="S1408" s="16" t="n"/>
    </row>
    <row r="1409">
      <c r="A1409" s="16" t="n"/>
      <c r="B1409" s="16" t="n"/>
      <c r="C1409" s="16" t="n"/>
      <c r="D1409" s="16" t="n"/>
      <c r="E1409" s="16">
        <f>IF($D1409="","",IFERROR(INDEX(Equipamentos!$B$6:$B$405,MATCH($D1409,Equipamentos!$A$6:$A$405,0)),"Código não cadastrado"))</f>
        <v/>
      </c>
      <c r="F1409" s="17" t="n"/>
      <c r="G1409" s="17" t="n"/>
      <c r="H1409" s="17" t="n"/>
      <c r="I1409" s="18">
        <f>IF(OR(F1409="",G1409=""),"",G1409-F1409)</f>
        <v/>
      </c>
      <c r="J1409" s="18">
        <f>IF(OR(F1409="",G1409=""),"",MAX(0,IF(H1409&lt;&gt;"",H1409,TODAY())-G1409))</f>
        <v/>
      </c>
      <c r="K1409" s="19" t="n"/>
      <c r="L1409" s="19">
        <f>IF(J1409="","",J1409*IFERROR(INDEX(Equipamentos!$D$6:$D$405,MATCH($D1409,Equipamentos!$A$6:$A$405,0)),0))</f>
        <v/>
      </c>
      <c r="M1409" s="19" t="n"/>
      <c r="N1409" s="16" t="n"/>
      <c r="O1409" s="19" t="n"/>
      <c r="P1409" s="19">
        <f>IF($A1409="","",N(K1409)+N(L1409)+N(M1409))</f>
        <v/>
      </c>
      <c r="Q1409" s="19">
        <f>IF($A1409="","",P1409-N(O1409))</f>
        <v/>
      </c>
      <c r="R1409" s="16">
        <f>IF(OR($A1409="",F1409=""),"",IF(H1409&lt;&gt;"",IF(Q1409&gt;0,"DEVOLVIDO, A RECEBER","ENCERRADO"),IF(G1409="","EM LOCAÇÃO",IF(TODAY()&gt;G1409,"ATRASADO",IF(G1409-TODAY()&lt;=3,"DEVOLVE EM 3 DIAS","EM LOCAÇÃO")))))</f>
        <v/>
      </c>
      <c r="S1409" s="16" t="n"/>
    </row>
    <row r="1410">
      <c r="A1410" s="16" t="n"/>
      <c r="B1410" s="16" t="n"/>
      <c r="C1410" s="16" t="n"/>
      <c r="D1410" s="16" t="n"/>
      <c r="E1410" s="16">
        <f>IF($D1410="","",IFERROR(INDEX(Equipamentos!$B$6:$B$405,MATCH($D1410,Equipamentos!$A$6:$A$405,0)),"Código não cadastrado"))</f>
        <v/>
      </c>
      <c r="F1410" s="17" t="n"/>
      <c r="G1410" s="17" t="n"/>
      <c r="H1410" s="17" t="n"/>
      <c r="I1410" s="18">
        <f>IF(OR(F1410="",G1410=""),"",G1410-F1410)</f>
        <v/>
      </c>
      <c r="J1410" s="18">
        <f>IF(OR(F1410="",G1410=""),"",MAX(0,IF(H1410&lt;&gt;"",H1410,TODAY())-G1410))</f>
        <v/>
      </c>
      <c r="K1410" s="19" t="n"/>
      <c r="L1410" s="19">
        <f>IF(J1410="","",J1410*IFERROR(INDEX(Equipamentos!$D$6:$D$405,MATCH($D1410,Equipamentos!$A$6:$A$405,0)),0))</f>
        <v/>
      </c>
      <c r="M1410" s="19" t="n"/>
      <c r="N1410" s="16" t="n"/>
      <c r="O1410" s="19" t="n"/>
      <c r="P1410" s="19">
        <f>IF($A1410="","",N(K1410)+N(L1410)+N(M1410))</f>
        <v/>
      </c>
      <c r="Q1410" s="19">
        <f>IF($A1410="","",P1410-N(O1410))</f>
        <v/>
      </c>
      <c r="R1410" s="16">
        <f>IF(OR($A1410="",F1410=""),"",IF(H1410&lt;&gt;"",IF(Q1410&gt;0,"DEVOLVIDO, A RECEBER","ENCERRADO"),IF(G1410="","EM LOCAÇÃO",IF(TODAY()&gt;G1410,"ATRASADO",IF(G1410-TODAY()&lt;=3,"DEVOLVE EM 3 DIAS","EM LOCAÇÃO")))))</f>
        <v/>
      </c>
      <c r="S1410" s="16" t="n"/>
    </row>
    <row r="1411">
      <c r="A1411" s="16" t="n"/>
      <c r="B1411" s="16" t="n"/>
      <c r="C1411" s="16" t="n"/>
      <c r="D1411" s="16" t="n"/>
      <c r="E1411" s="16">
        <f>IF($D1411="","",IFERROR(INDEX(Equipamentos!$B$6:$B$405,MATCH($D1411,Equipamentos!$A$6:$A$405,0)),"Código não cadastrado"))</f>
        <v/>
      </c>
      <c r="F1411" s="17" t="n"/>
      <c r="G1411" s="17" t="n"/>
      <c r="H1411" s="17" t="n"/>
      <c r="I1411" s="18">
        <f>IF(OR(F1411="",G1411=""),"",G1411-F1411)</f>
        <v/>
      </c>
      <c r="J1411" s="18">
        <f>IF(OR(F1411="",G1411=""),"",MAX(0,IF(H1411&lt;&gt;"",H1411,TODAY())-G1411))</f>
        <v/>
      </c>
      <c r="K1411" s="19" t="n"/>
      <c r="L1411" s="19">
        <f>IF(J1411="","",J1411*IFERROR(INDEX(Equipamentos!$D$6:$D$405,MATCH($D1411,Equipamentos!$A$6:$A$405,0)),0))</f>
        <v/>
      </c>
      <c r="M1411" s="19" t="n"/>
      <c r="N1411" s="16" t="n"/>
      <c r="O1411" s="19" t="n"/>
      <c r="P1411" s="19">
        <f>IF($A1411="","",N(K1411)+N(L1411)+N(M1411))</f>
        <v/>
      </c>
      <c r="Q1411" s="19">
        <f>IF($A1411="","",P1411-N(O1411))</f>
        <v/>
      </c>
      <c r="R1411" s="16">
        <f>IF(OR($A1411="",F1411=""),"",IF(H1411&lt;&gt;"",IF(Q1411&gt;0,"DEVOLVIDO, A RECEBER","ENCERRADO"),IF(G1411="","EM LOCAÇÃO",IF(TODAY()&gt;G1411,"ATRASADO",IF(G1411-TODAY()&lt;=3,"DEVOLVE EM 3 DIAS","EM LOCAÇÃO")))))</f>
        <v/>
      </c>
      <c r="S1411" s="16" t="n"/>
    </row>
    <row r="1412">
      <c r="A1412" s="16" t="n"/>
      <c r="B1412" s="16" t="n"/>
      <c r="C1412" s="16" t="n"/>
      <c r="D1412" s="16" t="n"/>
      <c r="E1412" s="16">
        <f>IF($D1412="","",IFERROR(INDEX(Equipamentos!$B$6:$B$405,MATCH($D1412,Equipamentos!$A$6:$A$405,0)),"Código não cadastrado"))</f>
        <v/>
      </c>
      <c r="F1412" s="17" t="n"/>
      <c r="G1412" s="17" t="n"/>
      <c r="H1412" s="17" t="n"/>
      <c r="I1412" s="18">
        <f>IF(OR(F1412="",G1412=""),"",G1412-F1412)</f>
        <v/>
      </c>
      <c r="J1412" s="18">
        <f>IF(OR(F1412="",G1412=""),"",MAX(0,IF(H1412&lt;&gt;"",H1412,TODAY())-G1412))</f>
        <v/>
      </c>
      <c r="K1412" s="19" t="n"/>
      <c r="L1412" s="19">
        <f>IF(J1412="","",J1412*IFERROR(INDEX(Equipamentos!$D$6:$D$405,MATCH($D1412,Equipamentos!$A$6:$A$405,0)),0))</f>
        <v/>
      </c>
      <c r="M1412" s="19" t="n"/>
      <c r="N1412" s="16" t="n"/>
      <c r="O1412" s="19" t="n"/>
      <c r="P1412" s="19">
        <f>IF($A1412="","",N(K1412)+N(L1412)+N(M1412))</f>
        <v/>
      </c>
      <c r="Q1412" s="19">
        <f>IF($A1412="","",P1412-N(O1412))</f>
        <v/>
      </c>
      <c r="R1412" s="16">
        <f>IF(OR($A1412="",F1412=""),"",IF(H1412&lt;&gt;"",IF(Q1412&gt;0,"DEVOLVIDO, A RECEBER","ENCERRADO"),IF(G1412="","EM LOCAÇÃO",IF(TODAY()&gt;G1412,"ATRASADO",IF(G1412-TODAY()&lt;=3,"DEVOLVE EM 3 DIAS","EM LOCAÇÃO")))))</f>
        <v/>
      </c>
      <c r="S1412" s="16" t="n"/>
    </row>
    <row r="1413">
      <c r="A1413" s="16" t="n"/>
      <c r="B1413" s="16" t="n"/>
      <c r="C1413" s="16" t="n"/>
      <c r="D1413" s="16" t="n"/>
      <c r="E1413" s="16">
        <f>IF($D1413="","",IFERROR(INDEX(Equipamentos!$B$6:$B$405,MATCH($D1413,Equipamentos!$A$6:$A$405,0)),"Código não cadastrado"))</f>
        <v/>
      </c>
      <c r="F1413" s="17" t="n"/>
      <c r="G1413" s="17" t="n"/>
      <c r="H1413" s="17" t="n"/>
      <c r="I1413" s="18">
        <f>IF(OR(F1413="",G1413=""),"",G1413-F1413)</f>
        <v/>
      </c>
      <c r="J1413" s="18">
        <f>IF(OR(F1413="",G1413=""),"",MAX(0,IF(H1413&lt;&gt;"",H1413,TODAY())-G1413))</f>
        <v/>
      </c>
      <c r="K1413" s="19" t="n"/>
      <c r="L1413" s="19">
        <f>IF(J1413="","",J1413*IFERROR(INDEX(Equipamentos!$D$6:$D$405,MATCH($D1413,Equipamentos!$A$6:$A$405,0)),0))</f>
        <v/>
      </c>
      <c r="M1413" s="19" t="n"/>
      <c r="N1413" s="16" t="n"/>
      <c r="O1413" s="19" t="n"/>
      <c r="P1413" s="19">
        <f>IF($A1413="","",N(K1413)+N(L1413)+N(M1413))</f>
        <v/>
      </c>
      <c r="Q1413" s="19">
        <f>IF($A1413="","",P1413-N(O1413))</f>
        <v/>
      </c>
      <c r="R1413" s="16">
        <f>IF(OR($A1413="",F1413=""),"",IF(H1413&lt;&gt;"",IF(Q1413&gt;0,"DEVOLVIDO, A RECEBER","ENCERRADO"),IF(G1413="","EM LOCAÇÃO",IF(TODAY()&gt;G1413,"ATRASADO",IF(G1413-TODAY()&lt;=3,"DEVOLVE EM 3 DIAS","EM LOCAÇÃO")))))</f>
        <v/>
      </c>
      <c r="S1413" s="16" t="n"/>
    </row>
    <row r="1414">
      <c r="A1414" s="16" t="n"/>
      <c r="B1414" s="16" t="n"/>
      <c r="C1414" s="16" t="n"/>
      <c r="D1414" s="16" t="n"/>
      <c r="E1414" s="16">
        <f>IF($D1414="","",IFERROR(INDEX(Equipamentos!$B$6:$B$405,MATCH($D1414,Equipamentos!$A$6:$A$405,0)),"Código não cadastrado"))</f>
        <v/>
      </c>
      <c r="F1414" s="17" t="n"/>
      <c r="G1414" s="17" t="n"/>
      <c r="H1414" s="17" t="n"/>
      <c r="I1414" s="18">
        <f>IF(OR(F1414="",G1414=""),"",G1414-F1414)</f>
        <v/>
      </c>
      <c r="J1414" s="18">
        <f>IF(OR(F1414="",G1414=""),"",MAX(0,IF(H1414&lt;&gt;"",H1414,TODAY())-G1414))</f>
        <v/>
      </c>
      <c r="K1414" s="19" t="n"/>
      <c r="L1414" s="19">
        <f>IF(J1414="","",J1414*IFERROR(INDEX(Equipamentos!$D$6:$D$405,MATCH($D1414,Equipamentos!$A$6:$A$405,0)),0))</f>
        <v/>
      </c>
      <c r="M1414" s="19" t="n"/>
      <c r="N1414" s="16" t="n"/>
      <c r="O1414" s="19" t="n"/>
      <c r="P1414" s="19">
        <f>IF($A1414="","",N(K1414)+N(L1414)+N(M1414))</f>
        <v/>
      </c>
      <c r="Q1414" s="19">
        <f>IF($A1414="","",P1414-N(O1414))</f>
        <v/>
      </c>
      <c r="R1414" s="16">
        <f>IF(OR($A1414="",F1414=""),"",IF(H1414&lt;&gt;"",IF(Q1414&gt;0,"DEVOLVIDO, A RECEBER","ENCERRADO"),IF(G1414="","EM LOCAÇÃO",IF(TODAY()&gt;G1414,"ATRASADO",IF(G1414-TODAY()&lt;=3,"DEVOLVE EM 3 DIAS","EM LOCAÇÃO")))))</f>
        <v/>
      </c>
      <c r="S1414" s="16" t="n"/>
    </row>
    <row r="1415">
      <c r="A1415" s="16" t="n"/>
      <c r="B1415" s="16" t="n"/>
      <c r="C1415" s="16" t="n"/>
      <c r="D1415" s="16" t="n"/>
      <c r="E1415" s="16">
        <f>IF($D1415="","",IFERROR(INDEX(Equipamentos!$B$6:$B$405,MATCH($D1415,Equipamentos!$A$6:$A$405,0)),"Código não cadastrado"))</f>
        <v/>
      </c>
      <c r="F1415" s="17" t="n"/>
      <c r="G1415" s="17" t="n"/>
      <c r="H1415" s="17" t="n"/>
      <c r="I1415" s="18">
        <f>IF(OR(F1415="",G1415=""),"",G1415-F1415)</f>
        <v/>
      </c>
      <c r="J1415" s="18">
        <f>IF(OR(F1415="",G1415=""),"",MAX(0,IF(H1415&lt;&gt;"",H1415,TODAY())-G1415))</f>
        <v/>
      </c>
      <c r="K1415" s="19" t="n"/>
      <c r="L1415" s="19">
        <f>IF(J1415="","",J1415*IFERROR(INDEX(Equipamentos!$D$6:$D$405,MATCH($D1415,Equipamentos!$A$6:$A$405,0)),0))</f>
        <v/>
      </c>
      <c r="M1415" s="19" t="n"/>
      <c r="N1415" s="16" t="n"/>
      <c r="O1415" s="19" t="n"/>
      <c r="P1415" s="19">
        <f>IF($A1415="","",N(K1415)+N(L1415)+N(M1415))</f>
        <v/>
      </c>
      <c r="Q1415" s="19">
        <f>IF($A1415="","",P1415-N(O1415))</f>
        <v/>
      </c>
      <c r="R1415" s="16">
        <f>IF(OR($A1415="",F1415=""),"",IF(H1415&lt;&gt;"",IF(Q1415&gt;0,"DEVOLVIDO, A RECEBER","ENCERRADO"),IF(G1415="","EM LOCAÇÃO",IF(TODAY()&gt;G1415,"ATRASADO",IF(G1415-TODAY()&lt;=3,"DEVOLVE EM 3 DIAS","EM LOCAÇÃO")))))</f>
        <v/>
      </c>
      <c r="S1415" s="16" t="n"/>
    </row>
    <row r="1416">
      <c r="A1416" s="16" t="n"/>
      <c r="B1416" s="16" t="n"/>
      <c r="C1416" s="16" t="n"/>
      <c r="D1416" s="16" t="n"/>
      <c r="E1416" s="16">
        <f>IF($D1416="","",IFERROR(INDEX(Equipamentos!$B$6:$B$405,MATCH($D1416,Equipamentos!$A$6:$A$405,0)),"Código não cadastrado"))</f>
        <v/>
      </c>
      <c r="F1416" s="17" t="n"/>
      <c r="G1416" s="17" t="n"/>
      <c r="H1416" s="17" t="n"/>
      <c r="I1416" s="18">
        <f>IF(OR(F1416="",G1416=""),"",G1416-F1416)</f>
        <v/>
      </c>
      <c r="J1416" s="18">
        <f>IF(OR(F1416="",G1416=""),"",MAX(0,IF(H1416&lt;&gt;"",H1416,TODAY())-G1416))</f>
        <v/>
      </c>
      <c r="K1416" s="19" t="n"/>
      <c r="L1416" s="19">
        <f>IF(J1416="","",J1416*IFERROR(INDEX(Equipamentos!$D$6:$D$405,MATCH($D1416,Equipamentos!$A$6:$A$405,0)),0))</f>
        <v/>
      </c>
      <c r="M1416" s="19" t="n"/>
      <c r="N1416" s="16" t="n"/>
      <c r="O1416" s="19" t="n"/>
      <c r="P1416" s="19">
        <f>IF($A1416="","",N(K1416)+N(L1416)+N(M1416))</f>
        <v/>
      </c>
      <c r="Q1416" s="19">
        <f>IF($A1416="","",P1416-N(O1416))</f>
        <v/>
      </c>
      <c r="R1416" s="16">
        <f>IF(OR($A1416="",F1416=""),"",IF(H1416&lt;&gt;"",IF(Q1416&gt;0,"DEVOLVIDO, A RECEBER","ENCERRADO"),IF(G1416="","EM LOCAÇÃO",IF(TODAY()&gt;G1416,"ATRASADO",IF(G1416-TODAY()&lt;=3,"DEVOLVE EM 3 DIAS","EM LOCAÇÃO")))))</f>
        <v/>
      </c>
      <c r="S1416" s="16" t="n"/>
    </row>
    <row r="1417">
      <c r="A1417" s="16" t="n"/>
      <c r="B1417" s="16" t="n"/>
      <c r="C1417" s="16" t="n"/>
      <c r="D1417" s="16" t="n"/>
      <c r="E1417" s="16">
        <f>IF($D1417="","",IFERROR(INDEX(Equipamentos!$B$6:$B$405,MATCH($D1417,Equipamentos!$A$6:$A$405,0)),"Código não cadastrado"))</f>
        <v/>
      </c>
      <c r="F1417" s="17" t="n"/>
      <c r="G1417" s="17" t="n"/>
      <c r="H1417" s="17" t="n"/>
      <c r="I1417" s="18">
        <f>IF(OR(F1417="",G1417=""),"",G1417-F1417)</f>
        <v/>
      </c>
      <c r="J1417" s="18">
        <f>IF(OR(F1417="",G1417=""),"",MAX(0,IF(H1417&lt;&gt;"",H1417,TODAY())-G1417))</f>
        <v/>
      </c>
      <c r="K1417" s="19" t="n"/>
      <c r="L1417" s="19">
        <f>IF(J1417="","",J1417*IFERROR(INDEX(Equipamentos!$D$6:$D$405,MATCH($D1417,Equipamentos!$A$6:$A$405,0)),0))</f>
        <v/>
      </c>
      <c r="M1417" s="19" t="n"/>
      <c r="N1417" s="16" t="n"/>
      <c r="O1417" s="19" t="n"/>
      <c r="P1417" s="19">
        <f>IF($A1417="","",N(K1417)+N(L1417)+N(M1417))</f>
        <v/>
      </c>
      <c r="Q1417" s="19">
        <f>IF($A1417="","",P1417-N(O1417))</f>
        <v/>
      </c>
      <c r="R1417" s="16">
        <f>IF(OR($A1417="",F1417=""),"",IF(H1417&lt;&gt;"",IF(Q1417&gt;0,"DEVOLVIDO, A RECEBER","ENCERRADO"),IF(G1417="","EM LOCAÇÃO",IF(TODAY()&gt;G1417,"ATRASADO",IF(G1417-TODAY()&lt;=3,"DEVOLVE EM 3 DIAS","EM LOCAÇÃO")))))</f>
        <v/>
      </c>
      <c r="S1417" s="16" t="n"/>
    </row>
    <row r="1418">
      <c r="A1418" s="16" t="n"/>
      <c r="B1418" s="16" t="n"/>
      <c r="C1418" s="16" t="n"/>
      <c r="D1418" s="16" t="n"/>
      <c r="E1418" s="16">
        <f>IF($D1418="","",IFERROR(INDEX(Equipamentos!$B$6:$B$405,MATCH($D1418,Equipamentos!$A$6:$A$405,0)),"Código não cadastrado"))</f>
        <v/>
      </c>
      <c r="F1418" s="17" t="n"/>
      <c r="G1418" s="17" t="n"/>
      <c r="H1418" s="17" t="n"/>
      <c r="I1418" s="18">
        <f>IF(OR(F1418="",G1418=""),"",G1418-F1418)</f>
        <v/>
      </c>
      <c r="J1418" s="18">
        <f>IF(OR(F1418="",G1418=""),"",MAX(0,IF(H1418&lt;&gt;"",H1418,TODAY())-G1418))</f>
        <v/>
      </c>
      <c r="K1418" s="19" t="n"/>
      <c r="L1418" s="19">
        <f>IF(J1418="","",J1418*IFERROR(INDEX(Equipamentos!$D$6:$D$405,MATCH($D1418,Equipamentos!$A$6:$A$405,0)),0))</f>
        <v/>
      </c>
      <c r="M1418" s="19" t="n"/>
      <c r="N1418" s="16" t="n"/>
      <c r="O1418" s="19" t="n"/>
      <c r="P1418" s="19">
        <f>IF($A1418="","",N(K1418)+N(L1418)+N(M1418))</f>
        <v/>
      </c>
      <c r="Q1418" s="19">
        <f>IF($A1418="","",P1418-N(O1418))</f>
        <v/>
      </c>
      <c r="R1418" s="16">
        <f>IF(OR($A1418="",F1418=""),"",IF(H1418&lt;&gt;"",IF(Q1418&gt;0,"DEVOLVIDO, A RECEBER","ENCERRADO"),IF(G1418="","EM LOCAÇÃO",IF(TODAY()&gt;G1418,"ATRASADO",IF(G1418-TODAY()&lt;=3,"DEVOLVE EM 3 DIAS","EM LOCAÇÃO")))))</f>
        <v/>
      </c>
      <c r="S1418" s="16" t="n"/>
    </row>
    <row r="1419">
      <c r="A1419" s="16" t="n"/>
      <c r="B1419" s="16" t="n"/>
      <c r="C1419" s="16" t="n"/>
      <c r="D1419" s="16" t="n"/>
      <c r="E1419" s="16">
        <f>IF($D1419="","",IFERROR(INDEX(Equipamentos!$B$6:$B$405,MATCH($D1419,Equipamentos!$A$6:$A$405,0)),"Código não cadastrado"))</f>
        <v/>
      </c>
      <c r="F1419" s="17" t="n"/>
      <c r="G1419" s="17" t="n"/>
      <c r="H1419" s="17" t="n"/>
      <c r="I1419" s="18">
        <f>IF(OR(F1419="",G1419=""),"",G1419-F1419)</f>
        <v/>
      </c>
      <c r="J1419" s="18">
        <f>IF(OR(F1419="",G1419=""),"",MAX(0,IF(H1419&lt;&gt;"",H1419,TODAY())-G1419))</f>
        <v/>
      </c>
      <c r="K1419" s="19" t="n"/>
      <c r="L1419" s="19">
        <f>IF(J1419="","",J1419*IFERROR(INDEX(Equipamentos!$D$6:$D$405,MATCH($D1419,Equipamentos!$A$6:$A$405,0)),0))</f>
        <v/>
      </c>
      <c r="M1419" s="19" t="n"/>
      <c r="N1419" s="16" t="n"/>
      <c r="O1419" s="19" t="n"/>
      <c r="P1419" s="19">
        <f>IF($A1419="","",N(K1419)+N(L1419)+N(M1419))</f>
        <v/>
      </c>
      <c r="Q1419" s="19">
        <f>IF($A1419="","",P1419-N(O1419))</f>
        <v/>
      </c>
      <c r="R1419" s="16">
        <f>IF(OR($A1419="",F1419=""),"",IF(H1419&lt;&gt;"",IF(Q1419&gt;0,"DEVOLVIDO, A RECEBER","ENCERRADO"),IF(G1419="","EM LOCAÇÃO",IF(TODAY()&gt;G1419,"ATRASADO",IF(G1419-TODAY()&lt;=3,"DEVOLVE EM 3 DIAS","EM LOCAÇÃO")))))</f>
        <v/>
      </c>
      <c r="S1419" s="16" t="n"/>
    </row>
    <row r="1420">
      <c r="A1420" s="16" t="n"/>
      <c r="B1420" s="16" t="n"/>
      <c r="C1420" s="16" t="n"/>
      <c r="D1420" s="16" t="n"/>
      <c r="E1420" s="16">
        <f>IF($D1420="","",IFERROR(INDEX(Equipamentos!$B$6:$B$405,MATCH($D1420,Equipamentos!$A$6:$A$405,0)),"Código não cadastrado"))</f>
        <v/>
      </c>
      <c r="F1420" s="17" t="n"/>
      <c r="G1420" s="17" t="n"/>
      <c r="H1420" s="17" t="n"/>
      <c r="I1420" s="18">
        <f>IF(OR(F1420="",G1420=""),"",G1420-F1420)</f>
        <v/>
      </c>
      <c r="J1420" s="18">
        <f>IF(OR(F1420="",G1420=""),"",MAX(0,IF(H1420&lt;&gt;"",H1420,TODAY())-G1420))</f>
        <v/>
      </c>
      <c r="K1420" s="19" t="n"/>
      <c r="L1420" s="19">
        <f>IF(J1420="","",J1420*IFERROR(INDEX(Equipamentos!$D$6:$D$405,MATCH($D1420,Equipamentos!$A$6:$A$405,0)),0))</f>
        <v/>
      </c>
      <c r="M1420" s="19" t="n"/>
      <c r="N1420" s="16" t="n"/>
      <c r="O1420" s="19" t="n"/>
      <c r="P1420" s="19">
        <f>IF($A1420="","",N(K1420)+N(L1420)+N(M1420))</f>
        <v/>
      </c>
      <c r="Q1420" s="19">
        <f>IF($A1420="","",P1420-N(O1420))</f>
        <v/>
      </c>
      <c r="R1420" s="16">
        <f>IF(OR($A1420="",F1420=""),"",IF(H1420&lt;&gt;"",IF(Q1420&gt;0,"DEVOLVIDO, A RECEBER","ENCERRADO"),IF(G1420="","EM LOCAÇÃO",IF(TODAY()&gt;G1420,"ATRASADO",IF(G1420-TODAY()&lt;=3,"DEVOLVE EM 3 DIAS","EM LOCAÇÃO")))))</f>
        <v/>
      </c>
      <c r="S1420" s="16" t="n"/>
    </row>
    <row r="1421">
      <c r="A1421" s="16" t="n"/>
      <c r="B1421" s="16" t="n"/>
      <c r="C1421" s="16" t="n"/>
      <c r="D1421" s="16" t="n"/>
      <c r="E1421" s="16">
        <f>IF($D1421="","",IFERROR(INDEX(Equipamentos!$B$6:$B$405,MATCH($D1421,Equipamentos!$A$6:$A$405,0)),"Código não cadastrado"))</f>
        <v/>
      </c>
      <c r="F1421" s="17" t="n"/>
      <c r="G1421" s="17" t="n"/>
      <c r="H1421" s="17" t="n"/>
      <c r="I1421" s="18">
        <f>IF(OR(F1421="",G1421=""),"",G1421-F1421)</f>
        <v/>
      </c>
      <c r="J1421" s="18">
        <f>IF(OR(F1421="",G1421=""),"",MAX(0,IF(H1421&lt;&gt;"",H1421,TODAY())-G1421))</f>
        <v/>
      </c>
      <c r="K1421" s="19" t="n"/>
      <c r="L1421" s="19">
        <f>IF(J1421="","",J1421*IFERROR(INDEX(Equipamentos!$D$6:$D$405,MATCH($D1421,Equipamentos!$A$6:$A$405,0)),0))</f>
        <v/>
      </c>
      <c r="M1421" s="19" t="n"/>
      <c r="N1421" s="16" t="n"/>
      <c r="O1421" s="19" t="n"/>
      <c r="P1421" s="19">
        <f>IF($A1421="","",N(K1421)+N(L1421)+N(M1421))</f>
        <v/>
      </c>
      <c r="Q1421" s="19">
        <f>IF($A1421="","",P1421-N(O1421))</f>
        <v/>
      </c>
      <c r="R1421" s="16">
        <f>IF(OR($A1421="",F1421=""),"",IF(H1421&lt;&gt;"",IF(Q1421&gt;0,"DEVOLVIDO, A RECEBER","ENCERRADO"),IF(G1421="","EM LOCAÇÃO",IF(TODAY()&gt;G1421,"ATRASADO",IF(G1421-TODAY()&lt;=3,"DEVOLVE EM 3 DIAS","EM LOCAÇÃO")))))</f>
        <v/>
      </c>
      <c r="S1421" s="16" t="n"/>
    </row>
    <row r="1422">
      <c r="A1422" s="16" t="n"/>
      <c r="B1422" s="16" t="n"/>
      <c r="C1422" s="16" t="n"/>
      <c r="D1422" s="16" t="n"/>
      <c r="E1422" s="16">
        <f>IF($D1422="","",IFERROR(INDEX(Equipamentos!$B$6:$B$405,MATCH($D1422,Equipamentos!$A$6:$A$405,0)),"Código não cadastrado"))</f>
        <v/>
      </c>
      <c r="F1422" s="17" t="n"/>
      <c r="G1422" s="17" t="n"/>
      <c r="H1422" s="17" t="n"/>
      <c r="I1422" s="18">
        <f>IF(OR(F1422="",G1422=""),"",G1422-F1422)</f>
        <v/>
      </c>
      <c r="J1422" s="18">
        <f>IF(OR(F1422="",G1422=""),"",MAX(0,IF(H1422&lt;&gt;"",H1422,TODAY())-G1422))</f>
        <v/>
      </c>
      <c r="K1422" s="19" t="n"/>
      <c r="L1422" s="19">
        <f>IF(J1422="","",J1422*IFERROR(INDEX(Equipamentos!$D$6:$D$405,MATCH($D1422,Equipamentos!$A$6:$A$405,0)),0))</f>
        <v/>
      </c>
      <c r="M1422" s="19" t="n"/>
      <c r="N1422" s="16" t="n"/>
      <c r="O1422" s="19" t="n"/>
      <c r="P1422" s="19">
        <f>IF($A1422="","",N(K1422)+N(L1422)+N(M1422))</f>
        <v/>
      </c>
      <c r="Q1422" s="19">
        <f>IF($A1422="","",P1422-N(O1422))</f>
        <v/>
      </c>
      <c r="R1422" s="16">
        <f>IF(OR($A1422="",F1422=""),"",IF(H1422&lt;&gt;"",IF(Q1422&gt;0,"DEVOLVIDO, A RECEBER","ENCERRADO"),IF(G1422="","EM LOCAÇÃO",IF(TODAY()&gt;G1422,"ATRASADO",IF(G1422-TODAY()&lt;=3,"DEVOLVE EM 3 DIAS","EM LOCAÇÃO")))))</f>
        <v/>
      </c>
      <c r="S1422" s="16" t="n"/>
    </row>
    <row r="1423">
      <c r="A1423" s="16" t="n"/>
      <c r="B1423" s="16" t="n"/>
      <c r="C1423" s="16" t="n"/>
      <c r="D1423" s="16" t="n"/>
      <c r="E1423" s="16">
        <f>IF($D1423="","",IFERROR(INDEX(Equipamentos!$B$6:$B$405,MATCH($D1423,Equipamentos!$A$6:$A$405,0)),"Código não cadastrado"))</f>
        <v/>
      </c>
      <c r="F1423" s="17" t="n"/>
      <c r="G1423" s="17" t="n"/>
      <c r="H1423" s="17" t="n"/>
      <c r="I1423" s="18">
        <f>IF(OR(F1423="",G1423=""),"",G1423-F1423)</f>
        <v/>
      </c>
      <c r="J1423" s="18">
        <f>IF(OR(F1423="",G1423=""),"",MAX(0,IF(H1423&lt;&gt;"",H1423,TODAY())-G1423))</f>
        <v/>
      </c>
      <c r="K1423" s="19" t="n"/>
      <c r="L1423" s="19">
        <f>IF(J1423="","",J1423*IFERROR(INDEX(Equipamentos!$D$6:$D$405,MATCH($D1423,Equipamentos!$A$6:$A$405,0)),0))</f>
        <v/>
      </c>
      <c r="M1423" s="19" t="n"/>
      <c r="N1423" s="16" t="n"/>
      <c r="O1423" s="19" t="n"/>
      <c r="P1423" s="19">
        <f>IF($A1423="","",N(K1423)+N(L1423)+N(M1423))</f>
        <v/>
      </c>
      <c r="Q1423" s="19">
        <f>IF($A1423="","",P1423-N(O1423))</f>
        <v/>
      </c>
      <c r="R1423" s="16">
        <f>IF(OR($A1423="",F1423=""),"",IF(H1423&lt;&gt;"",IF(Q1423&gt;0,"DEVOLVIDO, A RECEBER","ENCERRADO"),IF(G1423="","EM LOCAÇÃO",IF(TODAY()&gt;G1423,"ATRASADO",IF(G1423-TODAY()&lt;=3,"DEVOLVE EM 3 DIAS","EM LOCAÇÃO")))))</f>
        <v/>
      </c>
      <c r="S1423" s="16" t="n"/>
    </row>
    <row r="1424">
      <c r="A1424" s="16" t="n"/>
      <c r="B1424" s="16" t="n"/>
      <c r="C1424" s="16" t="n"/>
      <c r="D1424" s="16" t="n"/>
      <c r="E1424" s="16">
        <f>IF($D1424="","",IFERROR(INDEX(Equipamentos!$B$6:$B$405,MATCH($D1424,Equipamentos!$A$6:$A$405,0)),"Código não cadastrado"))</f>
        <v/>
      </c>
      <c r="F1424" s="17" t="n"/>
      <c r="G1424" s="17" t="n"/>
      <c r="H1424" s="17" t="n"/>
      <c r="I1424" s="18">
        <f>IF(OR(F1424="",G1424=""),"",G1424-F1424)</f>
        <v/>
      </c>
      <c r="J1424" s="18">
        <f>IF(OR(F1424="",G1424=""),"",MAX(0,IF(H1424&lt;&gt;"",H1424,TODAY())-G1424))</f>
        <v/>
      </c>
      <c r="K1424" s="19" t="n"/>
      <c r="L1424" s="19">
        <f>IF(J1424="","",J1424*IFERROR(INDEX(Equipamentos!$D$6:$D$405,MATCH($D1424,Equipamentos!$A$6:$A$405,0)),0))</f>
        <v/>
      </c>
      <c r="M1424" s="19" t="n"/>
      <c r="N1424" s="16" t="n"/>
      <c r="O1424" s="19" t="n"/>
      <c r="P1424" s="19">
        <f>IF($A1424="","",N(K1424)+N(L1424)+N(M1424))</f>
        <v/>
      </c>
      <c r="Q1424" s="19">
        <f>IF($A1424="","",P1424-N(O1424))</f>
        <v/>
      </c>
      <c r="R1424" s="16">
        <f>IF(OR($A1424="",F1424=""),"",IF(H1424&lt;&gt;"",IF(Q1424&gt;0,"DEVOLVIDO, A RECEBER","ENCERRADO"),IF(G1424="","EM LOCAÇÃO",IF(TODAY()&gt;G1424,"ATRASADO",IF(G1424-TODAY()&lt;=3,"DEVOLVE EM 3 DIAS","EM LOCAÇÃO")))))</f>
        <v/>
      </c>
      <c r="S1424" s="16" t="n"/>
    </row>
    <row r="1425">
      <c r="A1425" s="16" t="n"/>
      <c r="B1425" s="16" t="n"/>
      <c r="C1425" s="16" t="n"/>
      <c r="D1425" s="16" t="n"/>
      <c r="E1425" s="16">
        <f>IF($D1425="","",IFERROR(INDEX(Equipamentos!$B$6:$B$405,MATCH($D1425,Equipamentos!$A$6:$A$405,0)),"Código não cadastrado"))</f>
        <v/>
      </c>
      <c r="F1425" s="17" t="n"/>
      <c r="G1425" s="17" t="n"/>
      <c r="H1425" s="17" t="n"/>
      <c r="I1425" s="18">
        <f>IF(OR(F1425="",G1425=""),"",G1425-F1425)</f>
        <v/>
      </c>
      <c r="J1425" s="18">
        <f>IF(OR(F1425="",G1425=""),"",MAX(0,IF(H1425&lt;&gt;"",H1425,TODAY())-G1425))</f>
        <v/>
      </c>
      <c r="K1425" s="19" t="n"/>
      <c r="L1425" s="19">
        <f>IF(J1425="","",J1425*IFERROR(INDEX(Equipamentos!$D$6:$D$405,MATCH($D1425,Equipamentos!$A$6:$A$405,0)),0))</f>
        <v/>
      </c>
      <c r="M1425" s="19" t="n"/>
      <c r="N1425" s="16" t="n"/>
      <c r="O1425" s="19" t="n"/>
      <c r="P1425" s="19">
        <f>IF($A1425="","",N(K1425)+N(L1425)+N(M1425))</f>
        <v/>
      </c>
      <c r="Q1425" s="19">
        <f>IF($A1425="","",P1425-N(O1425))</f>
        <v/>
      </c>
      <c r="R1425" s="16">
        <f>IF(OR($A1425="",F1425=""),"",IF(H1425&lt;&gt;"",IF(Q1425&gt;0,"DEVOLVIDO, A RECEBER","ENCERRADO"),IF(G1425="","EM LOCAÇÃO",IF(TODAY()&gt;G1425,"ATRASADO",IF(G1425-TODAY()&lt;=3,"DEVOLVE EM 3 DIAS","EM LOCAÇÃO")))))</f>
        <v/>
      </c>
      <c r="S1425" s="16" t="n"/>
    </row>
    <row r="1426">
      <c r="A1426" s="16" t="n"/>
      <c r="B1426" s="16" t="n"/>
      <c r="C1426" s="16" t="n"/>
      <c r="D1426" s="16" t="n"/>
      <c r="E1426" s="16">
        <f>IF($D1426="","",IFERROR(INDEX(Equipamentos!$B$6:$B$405,MATCH($D1426,Equipamentos!$A$6:$A$405,0)),"Código não cadastrado"))</f>
        <v/>
      </c>
      <c r="F1426" s="17" t="n"/>
      <c r="G1426" s="17" t="n"/>
      <c r="H1426" s="17" t="n"/>
      <c r="I1426" s="18">
        <f>IF(OR(F1426="",G1426=""),"",G1426-F1426)</f>
        <v/>
      </c>
      <c r="J1426" s="18">
        <f>IF(OR(F1426="",G1426=""),"",MAX(0,IF(H1426&lt;&gt;"",H1426,TODAY())-G1426))</f>
        <v/>
      </c>
      <c r="K1426" s="19" t="n"/>
      <c r="L1426" s="19">
        <f>IF(J1426="","",J1426*IFERROR(INDEX(Equipamentos!$D$6:$D$405,MATCH($D1426,Equipamentos!$A$6:$A$405,0)),0))</f>
        <v/>
      </c>
      <c r="M1426" s="19" t="n"/>
      <c r="N1426" s="16" t="n"/>
      <c r="O1426" s="19" t="n"/>
      <c r="P1426" s="19">
        <f>IF($A1426="","",N(K1426)+N(L1426)+N(M1426))</f>
        <v/>
      </c>
      <c r="Q1426" s="19">
        <f>IF($A1426="","",P1426-N(O1426))</f>
        <v/>
      </c>
      <c r="R1426" s="16">
        <f>IF(OR($A1426="",F1426=""),"",IF(H1426&lt;&gt;"",IF(Q1426&gt;0,"DEVOLVIDO, A RECEBER","ENCERRADO"),IF(G1426="","EM LOCAÇÃO",IF(TODAY()&gt;G1426,"ATRASADO",IF(G1426-TODAY()&lt;=3,"DEVOLVE EM 3 DIAS","EM LOCAÇÃO")))))</f>
        <v/>
      </c>
      <c r="S1426" s="16" t="n"/>
    </row>
    <row r="1427">
      <c r="A1427" s="16" t="n"/>
      <c r="B1427" s="16" t="n"/>
      <c r="C1427" s="16" t="n"/>
      <c r="D1427" s="16" t="n"/>
      <c r="E1427" s="16">
        <f>IF($D1427="","",IFERROR(INDEX(Equipamentos!$B$6:$B$405,MATCH($D1427,Equipamentos!$A$6:$A$405,0)),"Código não cadastrado"))</f>
        <v/>
      </c>
      <c r="F1427" s="17" t="n"/>
      <c r="G1427" s="17" t="n"/>
      <c r="H1427" s="17" t="n"/>
      <c r="I1427" s="18">
        <f>IF(OR(F1427="",G1427=""),"",G1427-F1427)</f>
        <v/>
      </c>
      <c r="J1427" s="18">
        <f>IF(OR(F1427="",G1427=""),"",MAX(0,IF(H1427&lt;&gt;"",H1427,TODAY())-G1427))</f>
        <v/>
      </c>
      <c r="K1427" s="19" t="n"/>
      <c r="L1427" s="19">
        <f>IF(J1427="","",J1427*IFERROR(INDEX(Equipamentos!$D$6:$D$405,MATCH($D1427,Equipamentos!$A$6:$A$405,0)),0))</f>
        <v/>
      </c>
      <c r="M1427" s="19" t="n"/>
      <c r="N1427" s="16" t="n"/>
      <c r="O1427" s="19" t="n"/>
      <c r="P1427" s="19">
        <f>IF($A1427="","",N(K1427)+N(L1427)+N(M1427))</f>
        <v/>
      </c>
      <c r="Q1427" s="19">
        <f>IF($A1427="","",P1427-N(O1427))</f>
        <v/>
      </c>
      <c r="R1427" s="16">
        <f>IF(OR($A1427="",F1427=""),"",IF(H1427&lt;&gt;"",IF(Q1427&gt;0,"DEVOLVIDO, A RECEBER","ENCERRADO"),IF(G1427="","EM LOCAÇÃO",IF(TODAY()&gt;G1427,"ATRASADO",IF(G1427-TODAY()&lt;=3,"DEVOLVE EM 3 DIAS","EM LOCAÇÃO")))))</f>
        <v/>
      </c>
      <c r="S1427" s="16" t="n"/>
    </row>
    <row r="1428">
      <c r="A1428" s="16" t="n"/>
      <c r="B1428" s="16" t="n"/>
      <c r="C1428" s="16" t="n"/>
      <c r="D1428" s="16" t="n"/>
      <c r="E1428" s="16">
        <f>IF($D1428="","",IFERROR(INDEX(Equipamentos!$B$6:$B$405,MATCH($D1428,Equipamentos!$A$6:$A$405,0)),"Código não cadastrado"))</f>
        <v/>
      </c>
      <c r="F1428" s="17" t="n"/>
      <c r="G1428" s="17" t="n"/>
      <c r="H1428" s="17" t="n"/>
      <c r="I1428" s="18">
        <f>IF(OR(F1428="",G1428=""),"",G1428-F1428)</f>
        <v/>
      </c>
      <c r="J1428" s="18">
        <f>IF(OR(F1428="",G1428=""),"",MAX(0,IF(H1428&lt;&gt;"",H1428,TODAY())-G1428))</f>
        <v/>
      </c>
      <c r="K1428" s="19" t="n"/>
      <c r="L1428" s="19">
        <f>IF(J1428="","",J1428*IFERROR(INDEX(Equipamentos!$D$6:$D$405,MATCH($D1428,Equipamentos!$A$6:$A$405,0)),0))</f>
        <v/>
      </c>
      <c r="M1428" s="19" t="n"/>
      <c r="N1428" s="16" t="n"/>
      <c r="O1428" s="19" t="n"/>
      <c r="P1428" s="19">
        <f>IF($A1428="","",N(K1428)+N(L1428)+N(M1428))</f>
        <v/>
      </c>
      <c r="Q1428" s="19">
        <f>IF($A1428="","",P1428-N(O1428))</f>
        <v/>
      </c>
      <c r="R1428" s="16">
        <f>IF(OR($A1428="",F1428=""),"",IF(H1428&lt;&gt;"",IF(Q1428&gt;0,"DEVOLVIDO, A RECEBER","ENCERRADO"),IF(G1428="","EM LOCAÇÃO",IF(TODAY()&gt;G1428,"ATRASADO",IF(G1428-TODAY()&lt;=3,"DEVOLVE EM 3 DIAS","EM LOCAÇÃO")))))</f>
        <v/>
      </c>
      <c r="S1428" s="16" t="n"/>
    </row>
    <row r="1429">
      <c r="A1429" s="16" t="n"/>
      <c r="B1429" s="16" t="n"/>
      <c r="C1429" s="16" t="n"/>
      <c r="D1429" s="16" t="n"/>
      <c r="E1429" s="16">
        <f>IF($D1429="","",IFERROR(INDEX(Equipamentos!$B$6:$B$405,MATCH($D1429,Equipamentos!$A$6:$A$405,0)),"Código não cadastrado"))</f>
        <v/>
      </c>
      <c r="F1429" s="17" t="n"/>
      <c r="G1429" s="17" t="n"/>
      <c r="H1429" s="17" t="n"/>
      <c r="I1429" s="18">
        <f>IF(OR(F1429="",G1429=""),"",G1429-F1429)</f>
        <v/>
      </c>
      <c r="J1429" s="18">
        <f>IF(OR(F1429="",G1429=""),"",MAX(0,IF(H1429&lt;&gt;"",H1429,TODAY())-G1429))</f>
        <v/>
      </c>
      <c r="K1429" s="19" t="n"/>
      <c r="L1429" s="19">
        <f>IF(J1429="","",J1429*IFERROR(INDEX(Equipamentos!$D$6:$D$405,MATCH($D1429,Equipamentos!$A$6:$A$405,0)),0))</f>
        <v/>
      </c>
      <c r="M1429" s="19" t="n"/>
      <c r="N1429" s="16" t="n"/>
      <c r="O1429" s="19" t="n"/>
      <c r="P1429" s="19">
        <f>IF($A1429="","",N(K1429)+N(L1429)+N(M1429))</f>
        <v/>
      </c>
      <c r="Q1429" s="19">
        <f>IF($A1429="","",P1429-N(O1429))</f>
        <v/>
      </c>
      <c r="R1429" s="16">
        <f>IF(OR($A1429="",F1429=""),"",IF(H1429&lt;&gt;"",IF(Q1429&gt;0,"DEVOLVIDO, A RECEBER","ENCERRADO"),IF(G1429="","EM LOCAÇÃO",IF(TODAY()&gt;G1429,"ATRASADO",IF(G1429-TODAY()&lt;=3,"DEVOLVE EM 3 DIAS","EM LOCAÇÃO")))))</f>
        <v/>
      </c>
      <c r="S1429" s="16" t="n"/>
    </row>
    <row r="1430">
      <c r="A1430" s="16" t="n"/>
      <c r="B1430" s="16" t="n"/>
      <c r="C1430" s="16" t="n"/>
      <c r="D1430" s="16" t="n"/>
      <c r="E1430" s="16">
        <f>IF($D1430="","",IFERROR(INDEX(Equipamentos!$B$6:$B$405,MATCH($D1430,Equipamentos!$A$6:$A$405,0)),"Código não cadastrado"))</f>
        <v/>
      </c>
      <c r="F1430" s="17" t="n"/>
      <c r="G1430" s="17" t="n"/>
      <c r="H1430" s="17" t="n"/>
      <c r="I1430" s="18">
        <f>IF(OR(F1430="",G1430=""),"",G1430-F1430)</f>
        <v/>
      </c>
      <c r="J1430" s="18">
        <f>IF(OR(F1430="",G1430=""),"",MAX(0,IF(H1430&lt;&gt;"",H1430,TODAY())-G1430))</f>
        <v/>
      </c>
      <c r="K1430" s="19" t="n"/>
      <c r="L1430" s="19">
        <f>IF(J1430="","",J1430*IFERROR(INDEX(Equipamentos!$D$6:$D$405,MATCH($D1430,Equipamentos!$A$6:$A$405,0)),0))</f>
        <v/>
      </c>
      <c r="M1430" s="19" t="n"/>
      <c r="N1430" s="16" t="n"/>
      <c r="O1430" s="19" t="n"/>
      <c r="P1430" s="19">
        <f>IF($A1430="","",N(K1430)+N(L1430)+N(M1430))</f>
        <v/>
      </c>
      <c r="Q1430" s="19">
        <f>IF($A1430="","",P1430-N(O1430))</f>
        <v/>
      </c>
      <c r="R1430" s="16">
        <f>IF(OR($A1430="",F1430=""),"",IF(H1430&lt;&gt;"",IF(Q1430&gt;0,"DEVOLVIDO, A RECEBER","ENCERRADO"),IF(G1430="","EM LOCAÇÃO",IF(TODAY()&gt;G1430,"ATRASADO",IF(G1430-TODAY()&lt;=3,"DEVOLVE EM 3 DIAS","EM LOCAÇÃO")))))</f>
        <v/>
      </c>
      <c r="S1430" s="16" t="n"/>
    </row>
    <row r="1431">
      <c r="A1431" s="16" t="n"/>
      <c r="B1431" s="16" t="n"/>
      <c r="C1431" s="16" t="n"/>
      <c r="D1431" s="16" t="n"/>
      <c r="E1431" s="16">
        <f>IF($D1431="","",IFERROR(INDEX(Equipamentos!$B$6:$B$405,MATCH($D1431,Equipamentos!$A$6:$A$405,0)),"Código não cadastrado"))</f>
        <v/>
      </c>
      <c r="F1431" s="17" t="n"/>
      <c r="G1431" s="17" t="n"/>
      <c r="H1431" s="17" t="n"/>
      <c r="I1431" s="18">
        <f>IF(OR(F1431="",G1431=""),"",G1431-F1431)</f>
        <v/>
      </c>
      <c r="J1431" s="18">
        <f>IF(OR(F1431="",G1431=""),"",MAX(0,IF(H1431&lt;&gt;"",H1431,TODAY())-G1431))</f>
        <v/>
      </c>
      <c r="K1431" s="19" t="n"/>
      <c r="L1431" s="19">
        <f>IF(J1431="","",J1431*IFERROR(INDEX(Equipamentos!$D$6:$D$405,MATCH($D1431,Equipamentos!$A$6:$A$405,0)),0))</f>
        <v/>
      </c>
      <c r="M1431" s="19" t="n"/>
      <c r="N1431" s="16" t="n"/>
      <c r="O1431" s="19" t="n"/>
      <c r="P1431" s="19">
        <f>IF($A1431="","",N(K1431)+N(L1431)+N(M1431))</f>
        <v/>
      </c>
      <c r="Q1431" s="19">
        <f>IF($A1431="","",P1431-N(O1431))</f>
        <v/>
      </c>
      <c r="R1431" s="16">
        <f>IF(OR($A1431="",F1431=""),"",IF(H1431&lt;&gt;"",IF(Q1431&gt;0,"DEVOLVIDO, A RECEBER","ENCERRADO"),IF(G1431="","EM LOCAÇÃO",IF(TODAY()&gt;G1431,"ATRASADO",IF(G1431-TODAY()&lt;=3,"DEVOLVE EM 3 DIAS","EM LOCAÇÃO")))))</f>
        <v/>
      </c>
      <c r="S1431" s="16" t="n"/>
    </row>
    <row r="1432">
      <c r="A1432" s="16" t="n"/>
      <c r="B1432" s="16" t="n"/>
      <c r="C1432" s="16" t="n"/>
      <c r="D1432" s="16" t="n"/>
      <c r="E1432" s="16">
        <f>IF($D1432="","",IFERROR(INDEX(Equipamentos!$B$6:$B$405,MATCH($D1432,Equipamentos!$A$6:$A$405,0)),"Código não cadastrado"))</f>
        <v/>
      </c>
      <c r="F1432" s="17" t="n"/>
      <c r="G1432" s="17" t="n"/>
      <c r="H1432" s="17" t="n"/>
      <c r="I1432" s="18">
        <f>IF(OR(F1432="",G1432=""),"",G1432-F1432)</f>
        <v/>
      </c>
      <c r="J1432" s="18">
        <f>IF(OR(F1432="",G1432=""),"",MAX(0,IF(H1432&lt;&gt;"",H1432,TODAY())-G1432))</f>
        <v/>
      </c>
      <c r="K1432" s="19" t="n"/>
      <c r="L1432" s="19">
        <f>IF(J1432="","",J1432*IFERROR(INDEX(Equipamentos!$D$6:$D$405,MATCH($D1432,Equipamentos!$A$6:$A$405,0)),0))</f>
        <v/>
      </c>
      <c r="M1432" s="19" t="n"/>
      <c r="N1432" s="16" t="n"/>
      <c r="O1432" s="19" t="n"/>
      <c r="P1432" s="19">
        <f>IF($A1432="","",N(K1432)+N(L1432)+N(M1432))</f>
        <v/>
      </c>
      <c r="Q1432" s="19">
        <f>IF($A1432="","",P1432-N(O1432))</f>
        <v/>
      </c>
      <c r="R1432" s="16">
        <f>IF(OR($A1432="",F1432=""),"",IF(H1432&lt;&gt;"",IF(Q1432&gt;0,"DEVOLVIDO, A RECEBER","ENCERRADO"),IF(G1432="","EM LOCAÇÃO",IF(TODAY()&gt;G1432,"ATRASADO",IF(G1432-TODAY()&lt;=3,"DEVOLVE EM 3 DIAS","EM LOCAÇÃO")))))</f>
        <v/>
      </c>
      <c r="S1432" s="16" t="n"/>
    </row>
    <row r="1433">
      <c r="A1433" s="16" t="n"/>
      <c r="B1433" s="16" t="n"/>
      <c r="C1433" s="16" t="n"/>
      <c r="D1433" s="16" t="n"/>
      <c r="E1433" s="16">
        <f>IF($D1433="","",IFERROR(INDEX(Equipamentos!$B$6:$B$405,MATCH($D1433,Equipamentos!$A$6:$A$405,0)),"Código não cadastrado"))</f>
        <v/>
      </c>
      <c r="F1433" s="17" t="n"/>
      <c r="G1433" s="17" t="n"/>
      <c r="H1433" s="17" t="n"/>
      <c r="I1433" s="18">
        <f>IF(OR(F1433="",G1433=""),"",G1433-F1433)</f>
        <v/>
      </c>
      <c r="J1433" s="18">
        <f>IF(OR(F1433="",G1433=""),"",MAX(0,IF(H1433&lt;&gt;"",H1433,TODAY())-G1433))</f>
        <v/>
      </c>
      <c r="K1433" s="19" t="n"/>
      <c r="L1433" s="19">
        <f>IF(J1433="","",J1433*IFERROR(INDEX(Equipamentos!$D$6:$D$405,MATCH($D1433,Equipamentos!$A$6:$A$405,0)),0))</f>
        <v/>
      </c>
      <c r="M1433" s="19" t="n"/>
      <c r="N1433" s="16" t="n"/>
      <c r="O1433" s="19" t="n"/>
      <c r="P1433" s="19">
        <f>IF($A1433="","",N(K1433)+N(L1433)+N(M1433))</f>
        <v/>
      </c>
      <c r="Q1433" s="19">
        <f>IF($A1433="","",P1433-N(O1433))</f>
        <v/>
      </c>
      <c r="R1433" s="16">
        <f>IF(OR($A1433="",F1433=""),"",IF(H1433&lt;&gt;"",IF(Q1433&gt;0,"DEVOLVIDO, A RECEBER","ENCERRADO"),IF(G1433="","EM LOCAÇÃO",IF(TODAY()&gt;G1433,"ATRASADO",IF(G1433-TODAY()&lt;=3,"DEVOLVE EM 3 DIAS","EM LOCAÇÃO")))))</f>
        <v/>
      </c>
      <c r="S1433" s="16" t="n"/>
    </row>
    <row r="1434">
      <c r="A1434" s="16" t="n"/>
      <c r="B1434" s="16" t="n"/>
      <c r="C1434" s="16" t="n"/>
      <c r="D1434" s="16" t="n"/>
      <c r="E1434" s="16">
        <f>IF($D1434="","",IFERROR(INDEX(Equipamentos!$B$6:$B$405,MATCH($D1434,Equipamentos!$A$6:$A$405,0)),"Código não cadastrado"))</f>
        <v/>
      </c>
      <c r="F1434" s="17" t="n"/>
      <c r="G1434" s="17" t="n"/>
      <c r="H1434" s="17" t="n"/>
      <c r="I1434" s="18">
        <f>IF(OR(F1434="",G1434=""),"",G1434-F1434)</f>
        <v/>
      </c>
      <c r="J1434" s="18">
        <f>IF(OR(F1434="",G1434=""),"",MAX(0,IF(H1434&lt;&gt;"",H1434,TODAY())-G1434))</f>
        <v/>
      </c>
      <c r="K1434" s="19" t="n"/>
      <c r="L1434" s="19">
        <f>IF(J1434="","",J1434*IFERROR(INDEX(Equipamentos!$D$6:$D$405,MATCH($D1434,Equipamentos!$A$6:$A$405,0)),0))</f>
        <v/>
      </c>
      <c r="M1434" s="19" t="n"/>
      <c r="N1434" s="16" t="n"/>
      <c r="O1434" s="19" t="n"/>
      <c r="P1434" s="19">
        <f>IF($A1434="","",N(K1434)+N(L1434)+N(M1434))</f>
        <v/>
      </c>
      <c r="Q1434" s="19">
        <f>IF($A1434="","",P1434-N(O1434))</f>
        <v/>
      </c>
      <c r="R1434" s="16">
        <f>IF(OR($A1434="",F1434=""),"",IF(H1434&lt;&gt;"",IF(Q1434&gt;0,"DEVOLVIDO, A RECEBER","ENCERRADO"),IF(G1434="","EM LOCAÇÃO",IF(TODAY()&gt;G1434,"ATRASADO",IF(G1434-TODAY()&lt;=3,"DEVOLVE EM 3 DIAS","EM LOCAÇÃO")))))</f>
        <v/>
      </c>
      <c r="S1434" s="16" t="n"/>
    </row>
    <row r="1435">
      <c r="A1435" s="16" t="n"/>
      <c r="B1435" s="16" t="n"/>
      <c r="C1435" s="16" t="n"/>
      <c r="D1435" s="16" t="n"/>
      <c r="E1435" s="16">
        <f>IF($D1435="","",IFERROR(INDEX(Equipamentos!$B$6:$B$405,MATCH($D1435,Equipamentos!$A$6:$A$405,0)),"Código não cadastrado"))</f>
        <v/>
      </c>
      <c r="F1435" s="17" t="n"/>
      <c r="G1435" s="17" t="n"/>
      <c r="H1435" s="17" t="n"/>
      <c r="I1435" s="18">
        <f>IF(OR(F1435="",G1435=""),"",G1435-F1435)</f>
        <v/>
      </c>
      <c r="J1435" s="18">
        <f>IF(OR(F1435="",G1435=""),"",MAX(0,IF(H1435&lt;&gt;"",H1435,TODAY())-G1435))</f>
        <v/>
      </c>
      <c r="K1435" s="19" t="n"/>
      <c r="L1435" s="19">
        <f>IF(J1435="","",J1435*IFERROR(INDEX(Equipamentos!$D$6:$D$405,MATCH($D1435,Equipamentos!$A$6:$A$405,0)),0))</f>
        <v/>
      </c>
      <c r="M1435" s="19" t="n"/>
      <c r="N1435" s="16" t="n"/>
      <c r="O1435" s="19" t="n"/>
      <c r="P1435" s="19">
        <f>IF($A1435="","",N(K1435)+N(L1435)+N(M1435))</f>
        <v/>
      </c>
      <c r="Q1435" s="19">
        <f>IF($A1435="","",P1435-N(O1435))</f>
        <v/>
      </c>
      <c r="R1435" s="16">
        <f>IF(OR($A1435="",F1435=""),"",IF(H1435&lt;&gt;"",IF(Q1435&gt;0,"DEVOLVIDO, A RECEBER","ENCERRADO"),IF(G1435="","EM LOCAÇÃO",IF(TODAY()&gt;G1435,"ATRASADO",IF(G1435-TODAY()&lt;=3,"DEVOLVE EM 3 DIAS","EM LOCAÇÃO")))))</f>
        <v/>
      </c>
      <c r="S1435" s="16" t="n"/>
    </row>
    <row r="1436">
      <c r="A1436" s="16" t="n"/>
      <c r="B1436" s="16" t="n"/>
      <c r="C1436" s="16" t="n"/>
      <c r="D1436" s="16" t="n"/>
      <c r="E1436" s="16">
        <f>IF($D1436="","",IFERROR(INDEX(Equipamentos!$B$6:$B$405,MATCH($D1436,Equipamentos!$A$6:$A$405,0)),"Código não cadastrado"))</f>
        <v/>
      </c>
      <c r="F1436" s="17" t="n"/>
      <c r="G1436" s="17" t="n"/>
      <c r="H1436" s="17" t="n"/>
      <c r="I1436" s="18">
        <f>IF(OR(F1436="",G1436=""),"",G1436-F1436)</f>
        <v/>
      </c>
      <c r="J1436" s="18">
        <f>IF(OR(F1436="",G1436=""),"",MAX(0,IF(H1436&lt;&gt;"",H1436,TODAY())-G1436))</f>
        <v/>
      </c>
      <c r="K1436" s="19" t="n"/>
      <c r="L1436" s="19">
        <f>IF(J1436="","",J1436*IFERROR(INDEX(Equipamentos!$D$6:$D$405,MATCH($D1436,Equipamentos!$A$6:$A$405,0)),0))</f>
        <v/>
      </c>
      <c r="M1436" s="19" t="n"/>
      <c r="N1436" s="16" t="n"/>
      <c r="O1436" s="19" t="n"/>
      <c r="P1436" s="19">
        <f>IF($A1436="","",N(K1436)+N(L1436)+N(M1436))</f>
        <v/>
      </c>
      <c r="Q1436" s="19">
        <f>IF($A1436="","",P1436-N(O1436))</f>
        <v/>
      </c>
      <c r="R1436" s="16">
        <f>IF(OR($A1436="",F1436=""),"",IF(H1436&lt;&gt;"",IF(Q1436&gt;0,"DEVOLVIDO, A RECEBER","ENCERRADO"),IF(G1436="","EM LOCAÇÃO",IF(TODAY()&gt;G1436,"ATRASADO",IF(G1436-TODAY()&lt;=3,"DEVOLVE EM 3 DIAS","EM LOCAÇÃO")))))</f>
        <v/>
      </c>
      <c r="S1436" s="16" t="n"/>
    </row>
    <row r="1437">
      <c r="A1437" s="16" t="n"/>
      <c r="B1437" s="16" t="n"/>
      <c r="C1437" s="16" t="n"/>
      <c r="D1437" s="16" t="n"/>
      <c r="E1437" s="16">
        <f>IF($D1437="","",IFERROR(INDEX(Equipamentos!$B$6:$B$405,MATCH($D1437,Equipamentos!$A$6:$A$405,0)),"Código não cadastrado"))</f>
        <v/>
      </c>
      <c r="F1437" s="17" t="n"/>
      <c r="G1437" s="17" t="n"/>
      <c r="H1437" s="17" t="n"/>
      <c r="I1437" s="18">
        <f>IF(OR(F1437="",G1437=""),"",G1437-F1437)</f>
        <v/>
      </c>
      <c r="J1437" s="18">
        <f>IF(OR(F1437="",G1437=""),"",MAX(0,IF(H1437&lt;&gt;"",H1437,TODAY())-G1437))</f>
        <v/>
      </c>
      <c r="K1437" s="19" t="n"/>
      <c r="L1437" s="19">
        <f>IF(J1437="","",J1437*IFERROR(INDEX(Equipamentos!$D$6:$D$405,MATCH($D1437,Equipamentos!$A$6:$A$405,0)),0))</f>
        <v/>
      </c>
      <c r="M1437" s="19" t="n"/>
      <c r="N1437" s="16" t="n"/>
      <c r="O1437" s="19" t="n"/>
      <c r="P1437" s="19">
        <f>IF($A1437="","",N(K1437)+N(L1437)+N(M1437))</f>
        <v/>
      </c>
      <c r="Q1437" s="19">
        <f>IF($A1437="","",P1437-N(O1437))</f>
        <v/>
      </c>
      <c r="R1437" s="16">
        <f>IF(OR($A1437="",F1437=""),"",IF(H1437&lt;&gt;"",IF(Q1437&gt;0,"DEVOLVIDO, A RECEBER","ENCERRADO"),IF(G1437="","EM LOCAÇÃO",IF(TODAY()&gt;G1437,"ATRASADO",IF(G1437-TODAY()&lt;=3,"DEVOLVE EM 3 DIAS","EM LOCAÇÃO")))))</f>
        <v/>
      </c>
      <c r="S1437" s="16" t="n"/>
    </row>
    <row r="1438">
      <c r="A1438" s="16" t="n"/>
      <c r="B1438" s="16" t="n"/>
      <c r="C1438" s="16" t="n"/>
      <c r="D1438" s="16" t="n"/>
      <c r="E1438" s="16">
        <f>IF($D1438="","",IFERROR(INDEX(Equipamentos!$B$6:$B$405,MATCH($D1438,Equipamentos!$A$6:$A$405,0)),"Código não cadastrado"))</f>
        <v/>
      </c>
      <c r="F1438" s="17" t="n"/>
      <c r="G1438" s="17" t="n"/>
      <c r="H1438" s="17" t="n"/>
      <c r="I1438" s="18">
        <f>IF(OR(F1438="",G1438=""),"",G1438-F1438)</f>
        <v/>
      </c>
      <c r="J1438" s="18">
        <f>IF(OR(F1438="",G1438=""),"",MAX(0,IF(H1438&lt;&gt;"",H1438,TODAY())-G1438))</f>
        <v/>
      </c>
      <c r="K1438" s="19" t="n"/>
      <c r="L1438" s="19">
        <f>IF(J1438="","",J1438*IFERROR(INDEX(Equipamentos!$D$6:$D$405,MATCH($D1438,Equipamentos!$A$6:$A$405,0)),0))</f>
        <v/>
      </c>
      <c r="M1438" s="19" t="n"/>
      <c r="N1438" s="16" t="n"/>
      <c r="O1438" s="19" t="n"/>
      <c r="P1438" s="19">
        <f>IF($A1438="","",N(K1438)+N(L1438)+N(M1438))</f>
        <v/>
      </c>
      <c r="Q1438" s="19">
        <f>IF($A1438="","",P1438-N(O1438))</f>
        <v/>
      </c>
      <c r="R1438" s="16">
        <f>IF(OR($A1438="",F1438=""),"",IF(H1438&lt;&gt;"",IF(Q1438&gt;0,"DEVOLVIDO, A RECEBER","ENCERRADO"),IF(G1438="","EM LOCAÇÃO",IF(TODAY()&gt;G1438,"ATRASADO",IF(G1438-TODAY()&lt;=3,"DEVOLVE EM 3 DIAS","EM LOCAÇÃO")))))</f>
        <v/>
      </c>
      <c r="S1438" s="16" t="n"/>
    </row>
    <row r="1439">
      <c r="A1439" s="16" t="n"/>
      <c r="B1439" s="16" t="n"/>
      <c r="C1439" s="16" t="n"/>
      <c r="D1439" s="16" t="n"/>
      <c r="E1439" s="16">
        <f>IF($D1439="","",IFERROR(INDEX(Equipamentos!$B$6:$B$405,MATCH($D1439,Equipamentos!$A$6:$A$405,0)),"Código não cadastrado"))</f>
        <v/>
      </c>
      <c r="F1439" s="17" t="n"/>
      <c r="G1439" s="17" t="n"/>
      <c r="H1439" s="17" t="n"/>
      <c r="I1439" s="18">
        <f>IF(OR(F1439="",G1439=""),"",G1439-F1439)</f>
        <v/>
      </c>
      <c r="J1439" s="18">
        <f>IF(OR(F1439="",G1439=""),"",MAX(0,IF(H1439&lt;&gt;"",H1439,TODAY())-G1439))</f>
        <v/>
      </c>
      <c r="K1439" s="19" t="n"/>
      <c r="L1439" s="19">
        <f>IF(J1439="","",J1439*IFERROR(INDEX(Equipamentos!$D$6:$D$405,MATCH($D1439,Equipamentos!$A$6:$A$405,0)),0))</f>
        <v/>
      </c>
      <c r="M1439" s="19" t="n"/>
      <c r="N1439" s="16" t="n"/>
      <c r="O1439" s="19" t="n"/>
      <c r="P1439" s="19">
        <f>IF($A1439="","",N(K1439)+N(L1439)+N(M1439))</f>
        <v/>
      </c>
      <c r="Q1439" s="19">
        <f>IF($A1439="","",P1439-N(O1439))</f>
        <v/>
      </c>
      <c r="R1439" s="16">
        <f>IF(OR($A1439="",F1439=""),"",IF(H1439&lt;&gt;"",IF(Q1439&gt;0,"DEVOLVIDO, A RECEBER","ENCERRADO"),IF(G1439="","EM LOCAÇÃO",IF(TODAY()&gt;G1439,"ATRASADO",IF(G1439-TODAY()&lt;=3,"DEVOLVE EM 3 DIAS","EM LOCAÇÃO")))))</f>
        <v/>
      </c>
      <c r="S1439" s="16" t="n"/>
    </row>
    <row r="1440">
      <c r="A1440" s="16" t="n"/>
      <c r="B1440" s="16" t="n"/>
      <c r="C1440" s="16" t="n"/>
      <c r="D1440" s="16" t="n"/>
      <c r="E1440" s="16">
        <f>IF($D1440="","",IFERROR(INDEX(Equipamentos!$B$6:$B$405,MATCH($D1440,Equipamentos!$A$6:$A$405,0)),"Código não cadastrado"))</f>
        <v/>
      </c>
      <c r="F1440" s="17" t="n"/>
      <c r="G1440" s="17" t="n"/>
      <c r="H1440" s="17" t="n"/>
      <c r="I1440" s="18">
        <f>IF(OR(F1440="",G1440=""),"",G1440-F1440)</f>
        <v/>
      </c>
      <c r="J1440" s="18">
        <f>IF(OR(F1440="",G1440=""),"",MAX(0,IF(H1440&lt;&gt;"",H1440,TODAY())-G1440))</f>
        <v/>
      </c>
      <c r="K1440" s="19" t="n"/>
      <c r="L1440" s="19">
        <f>IF(J1440="","",J1440*IFERROR(INDEX(Equipamentos!$D$6:$D$405,MATCH($D1440,Equipamentos!$A$6:$A$405,0)),0))</f>
        <v/>
      </c>
      <c r="M1440" s="19" t="n"/>
      <c r="N1440" s="16" t="n"/>
      <c r="O1440" s="19" t="n"/>
      <c r="P1440" s="19">
        <f>IF($A1440="","",N(K1440)+N(L1440)+N(M1440))</f>
        <v/>
      </c>
      <c r="Q1440" s="19">
        <f>IF($A1440="","",P1440-N(O1440))</f>
        <v/>
      </c>
      <c r="R1440" s="16">
        <f>IF(OR($A1440="",F1440=""),"",IF(H1440&lt;&gt;"",IF(Q1440&gt;0,"DEVOLVIDO, A RECEBER","ENCERRADO"),IF(G1440="","EM LOCAÇÃO",IF(TODAY()&gt;G1440,"ATRASADO",IF(G1440-TODAY()&lt;=3,"DEVOLVE EM 3 DIAS","EM LOCAÇÃO")))))</f>
        <v/>
      </c>
      <c r="S1440" s="16" t="n"/>
    </row>
    <row r="1441">
      <c r="A1441" s="16" t="n"/>
      <c r="B1441" s="16" t="n"/>
      <c r="C1441" s="16" t="n"/>
      <c r="D1441" s="16" t="n"/>
      <c r="E1441" s="16">
        <f>IF($D1441="","",IFERROR(INDEX(Equipamentos!$B$6:$B$405,MATCH($D1441,Equipamentos!$A$6:$A$405,0)),"Código não cadastrado"))</f>
        <v/>
      </c>
      <c r="F1441" s="17" t="n"/>
      <c r="G1441" s="17" t="n"/>
      <c r="H1441" s="17" t="n"/>
      <c r="I1441" s="18">
        <f>IF(OR(F1441="",G1441=""),"",G1441-F1441)</f>
        <v/>
      </c>
      <c r="J1441" s="18">
        <f>IF(OR(F1441="",G1441=""),"",MAX(0,IF(H1441&lt;&gt;"",H1441,TODAY())-G1441))</f>
        <v/>
      </c>
      <c r="K1441" s="19" t="n"/>
      <c r="L1441" s="19">
        <f>IF(J1441="","",J1441*IFERROR(INDEX(Equipamentos!$D$6:$D$405,MATCH($D1441,Equipamentos!$A$6:$A$405,0)),0))</f>
        <v/>
      </c>
      <c r="M1441" s="19" t="n"/>
      <c r="N1441" s="16" t="n"/>
      <c r="O1441" s="19" t="n"/>
      <c r="P1441" s="19">
        <f>IF($A1441="","",N(K1441)+N(L1441)+N(M1441))</f>
        <v/>
      </c>
      <c r="Q1441" s="19">
        <f>IF($A1441="","",P1441-N(O1441))</f>
        <v/>
      </c>
      <c r="R1441" s="16">
        <f>IF(OR($A1441="",F1441=""),"",IF(H1441&lt;&gt;"",IF(Q1441&gt;0,"DEVOLVIDO, A RECEBER","ENCERRADO"),IF(G1441="","EM LOCAÇÃO",IF(TODAY()&gt;G1441,"ATRASADO",IF(G1441-TODAY()&lt;=3,"DEVOLVE EM 3 DIAS","EM LOCAÇÃO")))))</f>
        <v/>
      </c>
      <c r="S1441" s="16" t="n"/>
    </row>
    <row r="1442">
      <c r="A1442" s="16" t="n"/>
      <c r="B1442" s="16" t="n"/>
      <c r="C1442" s="16" t="n"/>
      <c r="D1442" s="16" t="n"/>
      <c r="E1442" s="16">
        <f>IF($D1442="","",IFERROR(INDEX(Equipamentos!$B$6:$B$405,MATCH($D1442,Equipamentos!$A$6:$A$405,0)),"Código não cadastrado"))</f>
        <v/>
      </c>
      <c r="F1442" s="17" t="n"/>
      <c r="G1442" s="17" t="n"/>
      <c r="H1442" s="17" t="n"/>
      <c r="I1442" s="18">
        <f>IF(OR(F1442="",G1442=""),"",G1442-F1442)</f>
        <v/>
      </c>
      <c r="J1442" s="18">
        <f>IF(OR(F1442="",G1442=""),"",MAX(0,IF(H1442&lt;&gt;"",H1442,TODAY())-G1442))</f>
        <v/>
      </c>
      <c r="K1442" s="19" t="n"/>
      <c r="L1442" s="19">
        <f>IF(J1442="","",J1442*IFERROR(INDEX(Equipamentos!$D$6:$D$405,MATCH($D1442,Equipamentos!$A$6:$A$405,0)),0))</f>
        <v/>
      </c>
      <c r="M1442" s="19" t="n"/>
      <c r="N1442" s="16" t="n"/>
      <c r="O1442" s="19" t="n"/>
      <c r="P1442" s="19">
        <f>IF($A1442="","",N(K1442)+N(L1442)+N(M1442))</f>
        <v/>
      </c>
      <c r="Q1442" s="19">
        <f>IF($A1442="","",P1442-N(O1442))</f>
        <v/>
      </c>
      <c r="R1442" s="16">
        <f>IF(OR($A1442="",F1442=""),"",IF(H1442&lt;&gt;"",IF(Q1442&gt;0,"DEVOLVIDO, A RECEBER","ENCERRADO"),IF(G1442="","EM LOCAÇÃO",IF(TODAY()&gt;G1442,"ATRASADO",IF(G1442-TODAY()&lt;=3,"DEVOLVE EM 3 DIAS","EM LOCAÇÃO")))))</f>
        <v/>
      </c>
      <c r="S1442" s="16" t="n"/>
    </row>
    <row r="1443">
      <c r="A1443" s="16" t="n"/>
      <c r="B1443" s="16" t="n"/>
      <c r="C1443" s="16" t="n"/>
      <c r="D1443" s="16" t="n"/>
      <c r="E1443" s="16">
        <f>IF($D1443="","",IFERROR(INDEX(Equipamentos!$B$6:$B$405,MATCH($D1443,Equipamentos!$A$6:$A$405,0)),"Código não cadastrado"))</f>
        <v/>
      </c>
      <c r="F1443" s="17" t="n"/>
      <c r="G1443" s="17" t="n"/>
      <c r="H1443" s="17" t="n"/>
      <c r="I1443" s="18">
        <f>IF(OR(F1443="",G1443=""),"",G1443-F1443)</f>
        <v/>
      </c>
      <c r="J1443" s="18">
        <f>IF(OR(F1443="",G1443=""),"",MAX(0,IF(H1443&lt;&gt;"",H1443,TODAY())-G1443))</f>
        <v/>
      </c>
      <c r="K1443" s="19" t="n"/>
      <c r="L1443" s="19">
        <f>IF(J1443="","",J1443*IFERROR(INDEX(Equipamentos!$D$6:$D$405,MATCH($D1443,Equipamentos!$A$6:$A$405,0)),0))</f>
        <v/>
      </c>
      <c r="M1443" s="19" t="n"/>
      <c r="N1443" s="16" t="n"/>
      <c r="O1443" s="19" t="n"/>
      <c r="P1443" s="19">
        <f>IF($A1443="","",N(K1443)+N(L1443)+N(M1443))</f>
        <v/>
      </c>
      <c r="Q1443" s="19">
        <f>IF($A1443="","",P1443-N(O1443))</f>
        <v/>
      </c>
      <c r="R1443" s="16">
        <f>IF(OR($A1443="",F1443=""),"",IF(H1443&lt;&gt;"",IF(Q1443&gt;0,"DEVOLVIDO, A RECEBER","ENCERRADO"),IF(G1443="","EM LOCAÇÃO",IF(TODAY()&gt;G1443,"ATRASADO",IF(G1443-TODAY()&lt;=3,"DEVOLVE EM 3 DIAS","EM LOCAÇÃO")))))</f>
        <v/>
      </c>
      <c r="S1443" s="16" t="n"/>
    </row>
    <row r="1444">
      <c r="A1444" s="16" t="n"/>
      <c r="B1444" s="16" t="n"/>
      <c r="C1444" s="16" t="n"/>
      <c r="D1444" s="16" t="n"/>
      <c r="E1444" s="16">
        <f>IF($D1444="","",IFERROR(INDEX(Equipamentos!$B$6:$B$405,MATCH($D1444,Equipamentos!$A$6:$A$405,0)),"Código não cadastrado"))</f>
        <v/>
      </c>
      <c r="F1444" s="17" t="n"/>
      <c r="G1444" s="17" t="n"/>
      <c r="H1444" s="17" t="n"/>
      <c r="I1444" s="18">
        <f>IF(OR(F1444="",G1444=""),"",G1444-F1444)</f>
        <v/>
      </c>
      <c r="J1444" s="18">
        <f>IF(OR(F1444="",G1444=""),"",MAX(0,IF(H1444&lt;&gt;"",H1444,TODAY())-G1444))</f>
        <v/>
      </c>
      <c r="K1444" s="19" t="n"/>
      <c r="L1444" s="19">
        <f>IF(J1444="","",J1444*IFERROR(INDEX(Equipamentos!$D$6:$D$405,MATCH($D1444,Equipamentos!$A$6:$A$405,0)),0))</f>
        <v/>
      </c>
      <c r="M1444" s="19" t="n"/>
      <c r="N1444" s="16" t="n"/>
      <c r="O1444" s="19" t="n"/>
      <c r="P1444" s="19">
        <f>IF($A1444="","",N(K1444)+N(L1444)+N(M1444))</f>
        <v/>
      </c>
      <c r="Q1444" s="19">
        <f>IF($A1444="","",P1444-N(O1444))</f>
        <v/>
      </c>
      <c r="R1444" s="16">
        <f>IF(OR($A1444="",F1444=""),"",IF(H1444&lt;&gt;"",IF(Q1444&gt;0,"DEVOLVIDO, A RECEBER","ENCERRADO"),IF(G1444="","EM LOCAÇÃO",IF(TODAY()&gt;G1444,"ATRASADO",IF(G1444-TODAY()&lt;=3,"DEVOLVE EM 3 DIAS","EM LOCAÇÃO")))))</f>
        <v/>
      </c>
      <c r="S1444" s="16" t="n"/>
    </row>
    <row r="1445">
      <c r="A1445" s="16" t="n"/>
      <c r="B1445" s="16" t="n"/>
      <c r="C1445" s="16" t="n"/>
      <c r="D1445" s="16" t="n"/>
      <c r="E1445" s="16">
        <f>IF($D1445="","",IFERROR(INDEX(Equipamentos!$B$6:$B$405,MATCH($D1445,Equipamentos!$A$6:$A$405,0)),"Código não cadastrado"))</f>
        <v/>
      </c>
      <c r="F1445" s="17" t="n"/>
      <c r="G1445" s="17" t="n"/>
      <c r="H1445" s="17" t="n"/>
      <c r="I1445" s="18">
        <f>IF(OR(F1445="",G1445=""),"",G1445-F1445)</f>
        <v/>
      </c>
      <c r="J1445" s="18">
        <f>IF(OR(F1445="",G1445=""),"",MAX(0,IF(H1445&lt;&gt;"",H1445,TODAY())-G1445))</f>
        <v/>
      </c>
      <c r="K1445" s="19" t="n"/>
      <c r="L1445" s="19">
        <f>IF(J1445="","",J1445*IFERROR(INDEX(Equipamentos!$D$6:$D$405,MATCH($D1445,Equipamentos!$A$6:$A$405,0)),0))</f>
        <v/>
      </c>
      <c r="M1445" s="19" t="n"/>
      <c r="N1445" s="16" t="n"/>
      <c r="O1445" s="19" t="n"/>
      <c r="P1445" s="19">
        <f>IF($A1445="","",N(K1445)+N(L1445)+N(M1445))</f>
        <v/>
      </c>
      <c r="Q1445" s="19">
        <f>IF($A1445="","",P1445-N(O1445))</f>
        <v/>
      </c>
      <c r="R1445" s="16">
        <f>IF(OR($A1445="",F1445=""),"",IF(H1445&lt;&gt;"",IF(Q1445&gt;0,"DEVOLVIDO, A RECEBER","ENCERRADO"),IF(G1445="","EM LOCAÇÃO",IF(TODAY()&gt;G1445,"ATRASADO",IF(G1445-TODAY()&lt;=3,"DEVOLVE EM 3 DIAS","EM LOCAÇÃO")))))</f>
        <v/>
      </c>
      <c r="S1445" s="16" t="n"/>
    </row>
    <row r="1446">
      <c r="A1446" s="16" t="n"/>
      <c r="B1446" s="16" t="n"/>
      <c r="C1446" s="16" t="n"/>
      <c r="D1446" s="16" t="n"/>
      <c r="E1446" s="16">
        <f>IF($D1446="","",IFERROR(INDEX(Equipamentos!$B$6:$B$405,MATCH($D1446,Equipamentos!$A$6:$A$405,0)),"Código não cadastrado"))</f>
        <v/>
      </c>
      <c r="F1446" s="17" t="n"/>
      <c r="G1446" s="17" t="n"/>
      <c r="H1446" s="17" t="n"/>
      <c r="I1446" s="18">
        <f>IF(OR(F1446="",G1446=""),"",G1446-F1446)</f>
        <v/>
      </c>
      <c r="J1446" s="18">
        <f>IF(OR(F1446="",G1446=""),"",MAX(0,IF(H1446&lt;&gt;"",H1446,TODAY())-G1446))</f>
        <v/>
      </c>
      <c r="K1446" s="19" t="n"/>
      <c r="L1446" s="19">
        <f>IF(J1446="","",J1446*IFERROR(INDEX(Equipamentos!$D$6:$D$405,MATCH($D1446,Equipamentos!$A$6:$A$405,0)),0))</f>
        <v/>
      </c>
      <c r="M1446" s="19" t="n"/>
      <c r="N1446" s="16" t="n"/>
      <c r="O1446" s="19" t="n"/>
      <c r="P1446" s="19">
        <f>IF($A1446="","",N(K1446)+N(L1446)+N(M1446))</f>
        <v/>
      </c>
      <c r="Q1446" s="19">
        <f>IF($A1446="","",P1446-N(O1446))</f>
        <v/>
      </c>
      <c r="R1446" s="16">
        <f>IF(OR($A1446="",F1446=""),"",IF(H1446&lt;&gt;"",IF(Q1446&gt;0,"DEVOLVIDO, A RECEBER","ENCERRADO"),IF(G1446="","EM LOCAÇÃO",IF(TODAY()&gt;G1446,"ATRASADO",IF(G1446-TODAY()&lt;=3,"DEVOLVE EM 3 DIAS","EM LOCAÇÃO")))))</f>
        <v/>
      </c>
      <c r="S1446" s="16" t="n"/>
    </row>
    <row r="1447">
      <c r="A1447" s="16" t="n"/>
      <c r="B1447" s="16" t="n"/>
      <c r="C1447" s="16" t="n"/>
      <c r="D1447" s="16" t="n"/>
      <c r="E1447" s="16">
        <f>IF($D1447="","",IFERROR(INDEX(Equipamentos!$B$6:$B$405,MATCH($D1447,Equipamentos!$A$6:$A$405,0)),"Código não cadastrado"))</f>
        <v/>
      </c>
      <c r="F1447" s="17" t="n"/>
      <c r="G1447" s="17" t="n"/>
      <c r="H1447" s="17" t="n"/>
      <c r="I1447" s="18">
        <f>IF(OR(F1447="",G1447=""),"",G1447-F1447)</f>
        <v/>
      </c>
      <c r="J1447" s="18">
        <f>IF(OR(F1447="",G1447=""),"",MAX(0,IF(H1447&lt;&gt;"",H1447,TODAY())-G1447))</f>
        <v/>
      </c>
      <c r="K1447" s="19" t="n"/>
      <c r="L1447" s="19">
        <f>IF(J1447="","",J1447*IFERROR(INDEX(Equipamentos!$D$6:$D$405,MATCH($D1447,Equipamentos!$A$6:$A$405,0)),0))</f>
        <v/>
      </c>
      <c r="M1447" s="19" t="n"/>
      <c r="N1447" s="16" t="n"/>
      <c r="O1447" s="19" t="n"/>
      <c r="P1447" s="19">
        <f>IF($A1447="","",N(K1447)+N(L1447)+N(M1447))</f>
        <v/>
      </c>
      <c r="Q1447" s="19">
        <f>IF($A1447="","",P1447-N(O1447))</f>
        <v/>
      </c>
      <c r="R1447" s="16">
        <f>IF(OR($A1447="",F1447=""),"",IF(H1447&lt;&gt;"",IF(Q1447&gt;0,"DEVOLVIDO, A RECEBER","ENCERRADO"),IF(G1447="","EM LOCAÇÃO",IF(TODAY()&gt;G1447,"ATRASADO",IF(G1447-TODAY()&lt;=3,"DEVOLVE EM 3 DIAS","EM LOCAÇÃO")))))</f>
        <v/>
      </c>
      <c r="S1447" s="16" t="n"/>
    </row>
    <row r="1448">
      <c r="A1448" s="16" t="n"/>
      <c r="B1448" s="16" t="n"/>
      <c r="C1448" s="16" t="n"/>
      <c r="D1448" s="16" t="n"/>
      <c r="E1448" s="16">
        <f>IF($D1448="","",IFERROR(INDEX(Equipamentos!$B$6:$B$405,MATCH($D1448,Equipamentos!$A$6:$A$405,0)),"Código não cadastrado"))</f>
        <v/>
      </c>
      <c r="F1448" s="17" t="n"/>
      <c r="G1448" s="17" t="n"/>
      <c r="H1448" s="17" t="n"/>
      <c r="I1448" s="18">
        <f>IF(OR(F1448="",G1448=""),"",G1448-F1448)</f>
        <v/>
      </c>
      <c r="J1448" s="18">
        <f>IF(OR(F1448="",G1448=""),"",MAX(0,IF(H1448&lt;&gt;"",H1448,TODAY())-G1448))</f>
        <v/>
      </c>
      <c r="K1448" s="19" t="n"/>
      <c r="L1448" s="19">
        <f>IF(J1448="","",J1448*IFERROR(INDEX(Equipamentos!$D$6:$D$405,MATCH($D1448,Equipamentos!$A$6:$A$405,0)),0))</f>
        <v/>
      </c>
      <c r="M1448" s="19" t="n"/>
      <c r="N1448" s="16" t="n"/>
      <c r="O1448" s="19" t="n"/>
      <c r="P1448" s="19">
        <f>IF($A1448="","",N(K1448)+N(L1448)+N(M1448))</f>
        <v/>
      </c>
      <c r="Q1448" s="19">
        <f>IF($A1448="","",P1448-N(O1448))</f>
        <v/>
      </c>
      <c r="R1448" s="16">
        <f>IF(OR($A1448="",F1448=""),"",IF(H1448&lt;&gt;"",IF(Q1448&gt;0,"DEVOLVIDO, A RECEBER","ENCERRADO"),IF(G1448="","EM LOCAÇÃO",IF(TODAY()&gt;G1448,"ATRASADO",IF(G1448-TODAY()&lt;=3,"DEVOLVE EM 3 DIAS","EM LOCAÇÃO")))))</f>
        <v/>
      </c>
      <c r="S1448" s="16" t="n"/>
    </row>
    <row r="1449">
      <c r="A1449" s="16" t="n"/>
      <c r="B1449" s="16" t="n"/>
      <c r="C1449" s="16" t="n"/>
      <c r="D1449" s="16" t="n"/>
      <c r="E1449" s="16">
        <f>IF($D1449="","",IFERROR(INDEX(Equipamentos!$B$6:$B$405,MATCH($D1449,Equipamentos!$A$6:$A$405,0)),"Código não cadastrado"))</f>
        <v/>
      </c>
      <c r="F1449" s="17" t="n"/>
      <c r="G1449" s="17" t="n"/>
      <c r="H1449" s="17" t="n"/>
      <c r="I1449" s="18">
        <f>IF(OR(F1449="",G1449=""),"",G1449-F1449)</f>
        <v/>
      </c>
      <c r="J1449" s="18">
        <f>IF(OR(F1449="",G1449=""),"",MAX(0,IF(H1449&lt;&gt;"",H1449,TODAY())-G1449))</f>
        <v/>
      </c>
      <c r="K1449" s="19" t="n"/>
      <c r="L1449" s="19">
        <f>IF(J1449="","",J1449*IFERROR(INDEX(Equipamentos!$D$6:$D$405,MATCH($D1449,Equipamentos!$A$6:$A$405,0)),0))</f>
        <v/>
      </c>
      <c r="M1449" s="19" t="n"/>
      <c r="N1449" s="16" t="n"/>
      <c r="O1449" s="19" t="n"/>
      <c r="P1449" s="19">
        <f>IF($A1449="","",N(K1449)+N(L1449)+N(M1449))</f>
        <v/>
      </c>
      <c r="Q1449" s="19">
        <f>IF($A1449="","",P1449-N(O1449))</f>
        <v/>
      </c>
      <c r="R1449" s="16">
        <f>IF(OR($A1449="",F1449=""),"",IF(H1449&lt;&gt;"",IF(Q1449&gt;0,"DEVOLVIDO, A RECEBER","ENCERRADO"),IF(G1449="","EM LOCAÇÃO",IF(TODAY()&gt;G1449,"ATRASADO",IF(G1449-TODAY()&lt;=3,"DEVOLVE EM 3 DIAS","EM LOCAÇÃO")))))</f>
        <v/>
      </c>
      <c r="S1449" s="16" t="n"/>
    </row>
    <row r="1450">
      <c r="A1450" s="16" t="n"/>
      <c r="B1450" s="16" t="n"/>
      <c r="C1450" s="16" t="n"/>
      <c r="D1450" s="16" t="n"/>
      <c r="E1450" s="16">
        <f>IF($D1450="","",IFERROR(INDEX(Equipamentos!$B$6:$B$405,MATCH($D1450,Equipamentos!$A$6:$A$405,0)),"Código não cadastrado"))</f>
        <v/>
      </c>
      <c r="F1450" s="17" t="n"/>
      <c r="G1450" s="17" t="n"/>
      <c r="H1450" s="17" t="n"/>
      <c r="I1450" s="18">
        <f>IF(OR(F1450="",G1450=""),"",G1450-F1450)</f>
        <v/>
      </c>
      <c r="J1450" s="18">
        <f>IF(OR(F1450="",G1450=""),"",MAX(0,IF(H1450&lt;&gt;"",H1450,TODAY())-G1450))</f>
        <v/>
      </c>
      <c r="K1450" s="19" t="n"/>
      <c r="L1450" s="19">
        <f>IF(J1450="","",J1450*IFERROR(INDEX(Equipamentos!$D$6:$D$405,MATCH($D1450,Equipamentos!$A$6:$A$405,0)),0))</f>
        <v/>
      </c>
      <c r="M1450" s="19" t="n"/>
      <c r="N1450" s="16" t="n"/>
      <c r="O1450" s="19" t="n"/>
      <c r="P1450" s="19">
        <f>IF($A1450="","",N(K1450)+N(L1450)+N(M1450))</f>
        <v/>
      </c>
      <c r="Q1450" s="19">
        <f>IF($A1450="","",P1450-N(O1450))</f>
        <v/>
      </c>
      <c r="R1450" s="16">
        <f>IF(OR($A1450="",F1450=""),"",IF(H1450&lt;&gt;"",IF(Q1450&gt;0,"DEVOLVIDO, A RECEBER","ENCERRADO"),IF(G1450="","EM LOCAÇÃO",IF(TODAY()&gt;G1450,"ATRASADO",IF(G1450-TODAY()&lt;=3,"DEVOLVE EM 3 DIAS","EM LOCAÇÃO")))))</f>
        <v/>
      </c>
      <c r="S1450" s="16" t="n"/>
    </row>
    <row r="1451">
      <c r="A1451" s="16" t="n"/>
      <c r="B1451" s="16" t="n"/>
      <c r="C1451" s="16" t="n"/>
      <c r="D1451" s="16" t="n"/>
      <c r="E1451" s="16">
        <f>IF($D1451="","",IFERROR(INDEX(Equipamentos!$B$6:$B$405,MATCH($D1451,Equipamentos!$A$6:$A$405,0)),"Código não cadastrado"))</f>
        <v/>
      </c>
      <c r="F1451" s="17" t="n"/>
      <c r="G1451" s="17" t="n"/>
      <c r="H1451" s="17" t="n"/>
      <c r="I1451" s="18">
        <f>IF(OR(F1451="",G1451=""),"",G1451-F1451)</f>
        <v/>
      </c>
      <c r="J1451" s="18">
        <f>IF(OR(F1451="",G1451=""),"",MAX(0,IF(H1451&lt;&gt;"",H1451,TODAY())-G1451))</f>
        <v/>
      </c>
      <c r="K1451" s="19" t="n"/>
      <c r="L1451" s="19">
        <f>IF(J1451="","",J1451*IFERROR(INDEX(Equipamentos!$D$6:$D$405,MATCH($D1451,Equipamentos!$A$6:$A$405,0)),0))</f>
        <v/>
      </c>
      <c r="M1451" s="19" t="n"/>
      <c r="N1451" s="16" t="n"/>
      <c r="O1451" s="19" t="n"/>
      <c r="P1451" s="19">
        <f>IF($A1451="","",N(K1451)+N(L1451)+N(M1451))</f>
        <v/>
      </c>
      <c r="Q1451" s="19">
        <f>IF($A1451="","",P1451-N(O1451))</f>
        <v/>
      </c>
      <c r="R1451" s="16">
        <f>IF(OR($A1451="",F1451=""),"",IF(H1451&lt;&gt;"",IF(Q1451&gt;0,"DEVOLVIDO, A RECEBER","ENCERRADO"),IF(G1451="","EM LOCAÇÃO",IF(TODAY()&gt;G1451,"ATRASADO",IF(G1451-TODAY()&lt;=3,"DEVOLVE EM 3 DIAS","EM LOCAÇÃO")))))</f>
        <v/>
      </c>
      <c r="S1451" s="16" t="n"/>
    </row>
    <row r="1452">
      <c r="A1452" s="16" t="n"/>
      <c r="B1452" s="16" t="n"/>
      <c r="C1452" s="16" t="n"/>
      <c r="D1452" s="16" t="n"/>
      <c r="E1452" s="16">
        <f>IF($D1452="","",IFERROR(INDEX(Equipamentos!$B$6:$B$405,MATCH($D1452,Equipamentos!$A$6:$A$405,0)),"Código não cadastrado"))</f>
        <v/>
      </c>
      <c r="F1452" s="17" t="n"/>
      <c r="G1452" s="17" t="n"/>
      <c r="H1452" s="17" t="n"/>
      <c r="I1452" s="18">
        <f>IF(OR(F1452="",G1452=""),"",G1452-F1452)</f>
        <v/>
      </c>
      <c r="J1452" s="18">
        <f>IF(OR(F1452="",G1452=""),"",MAX(0,IF(H1452&lt;&gt;"",H1452,TODAY())-G1452))</f>
        <v/>
      </c>
      <c r="K1452" s="19" t="n"/>
      <c r="L1452" s="19">
        <f>IF(J1452="","",J1452*IFERROR(INDEX(Equipamentos!$D$6:$D$405,MATCH($D1452,Equipamentos!$A$6:$A$405,0)),0))</f>
        <v/>
      </c>
      <c r="M1452" s="19" t="n"/>
      <c r="N1452" s="16" t="n"/>
      <c r="O1452" s="19" t="n"/>
      <c r="P1452" s="19">
        <f>IF($A1452="","",N(K1452)+N(L1452)+N(M1452))</f>
        <v/>
      </c>
      <c r="Q1452" s="19">
        <f>IF($A1452="","",P1452-N(O1452))</f>
        <v/>
      </c>
      <c r="R1452" s="16">
        <f>IF(OR($A1452="",F1452=""),"",IF(H1452&lt;&gt;"",IF(Q1452&gt;0,"DEVOLVIDO, A RECEBER","ENCERRADO"),IF(G1452="","EM LOCAÇÃO",IF(TODAY()&gt;G1452,"ATRASADO",IF(G1452-TODAY()&lt;=3,"DEVOLVE EM 3 DIAS","EM LOCAÇÃO")))))</f>
        <v/>
      </c>
      <c r="S1452" s="16" t="n"/>
    </row>
    <row r="1453">
      <c r="A1453" s="16" t="n"/>
      <c r="B1453" s="16" t="n"/>
      <c r="C1453" s="16" t="n"/>
      <c r="D1453" s="16" t="n"/>
      <c r="E1453" s="16">
        <f>IF($D1453="","",IFERROR(INDEX(Equipamentos!$B$6:$B$405,MATCH($D1453,Equipamentos!$A$6:$A$405,0)),"Código não cadastrado"))</f>
        <v/>
      </c>
      <c r="F1453" s="17" t="n"/>
      <c r="G1453" s="17" t="n"/>
      <c r="H1453" s="17" t="n"/>
      <c r="I1453" s="18">
        <f>IF(OR(F1453="",G1453=""),"",G1453-F1453)</f>
        <v/>
      </c>
      <c r="J1453" s="18">
        <f>IF(OR(F1453="",G1453=""),"",MAX(0,IF(H1453&lt;&gt;"",H1453,TODAY())-G1453))</f>
        <v/>
      </c>
      <c r="K1453" s="19" t="n"/>
      <c r="L1453" s="19">
        <f>IF(J1453="","",J1453*IFERROR(INDEX(Equipamentos!$D$6:$D$405,MATCH($D1453,Equipamentos!$A$6:$A$405,0)),0))</f>
        <v/>
      </c>
      <c r="M1453" s="19" t="n"/>
      <c r="N1453" s="16" t="n"/>
      <c r="O1453" s="19" t="n"/>
      <c r="P1453" s="19">
        <f>IF($A1453="","",N(K1453)+N(L1453)+N(M1453))</f>
        <v/>
      </c>
      <c r="Q1453" s="19">
        <f>IF($A1453="","",P1453-N(O1453))</f>
        <v/>
      </c>
      <c r="R1453" s="16">
        <f>IF(OR($A1453="",F1453=""),"",IF(H1453&lt;&gt;"",IF(Q1453&gt;0,"DEVOLVIDO, A RECEBER","ENCERRADO"),IF(G1453="","EM LOCAÇÃO",IF(TODAY()&gt;G1453,"ATRASADO",IF(G1453-TODAY()&lt;=3,"DEVOLVE EM 3 DIAS","EM LOCAÇÃO")))))</f>
        <v/>
      </c>
      <c r="S1453" s="16" t="n"/>
    </row>
    <row r="1454">
      <c r="A1454" s="16" t="n"/>
      <c r="B1454" s="16" t="n"/>
      <c r="C1454" s="16" t="n"/>
      <c r="D1454" s="16" t="n"/>
      <c r="E1454" s="16">
        <f>IF($D1454="","",IFERROR(INDEX(Equipamentos!$B$6:$B$405,MATCH($D1454,Equipamentos!$A$6:$A$405,0)),"Código não cadastrado"))</f>
        <v/>
      </c>
      <c r="F1454" s="17" t="n"/>
      <c r="G1454" s="17" t="n"/>
      <c r="H1454" s="17" t="n"/>
      <c r="I1454" s="18">
        <f>IF(OR(F1454="",G1454=""),"",G1454-F1454)</f>
        <v/>
      </c>
      <c r="J1454" s="18">
        <f>IF(OR(F1454="",G1454=""),"",MAX(0,IF(H1454&lt;&gt;"",H1454,TODAY())-G1454))</f>
        <v/>
      </c>
      <c r="K1454" s="19" t="n"/>
      <c r="L1454" s="19">
        <f>IF(J1454="","",J1454*IFERROR(INDEX(Equipamentos!$D$6:$D$405,MATCH($D1454,Equipamentos!$A$6:$A$405,0)),0))</f>
        <v/>
      </c>
      <c r="M1454" s="19" t="n"/>
      <c r="N1454" s="16" t="n"/>
      <c r="O1454" s="19" t="n"/>
      <c r="P1454" s="19">
        <f>IF($A1454="","",N(K1454)+N(L1454)+N(M1454))</f>
        <v/>
      </c>
      <c r="Q1454" s="19">
        <f>IF($A1454="","",P1454-N(O1454))</f>
        <v/>
      </c>
      <c r="R1454" s="16">
        <f>IF(OR($A1454="",F1454=""),"",IF(H1454&lt;&gt;"",IF(Q1454&gt;0,"DEVOLVIDO, A RECEBER","ENCERRADO"),IF(G1454="","EM LOCAÇÃO",IF(TODAY()&gt;G1454,"ATRASADO",IF(G1454-TODAY()&lt;=3,"DEVOLVE EM 3 DIAS","EM LOCAÇÃO")))))</f>
        <v/>
      </c>
      <c r="S1454" s="16" t="n"/>
    </row>
    <row r="1455">
      <c r="A1455" s="16" t="n"/>
      <c r="B1455" s="16" t="n"/>
      <c r="C1455" s="16" t="n"/>
      <c r="D1455" s="16" t="n"/>
      <c r="E1455" s="16">
        <f>IF($D1455="","",IFERROR(INDEX(Equipamentos!$B$6:$B$405,MATCH($D1455,Equipamentos!$A$6:$A$405,0)),"Código não cadastrado"))</f>
        <v/>
      </c>
      <c r="F1455" s="17" t="n"/>
      <c r="G1455" s="17" t="n"/>
      <c r="H1455" s="17" t="n"/>
      <c r="I1455" s="18">
        <f>IF(OR(F1455="",G1455=""),"",G1455-F1455)</f>
        <v/>
      </c>
      <c r="J1455" s="18">
        <f>IF(OR(F1455="",G1455=""),"",MAX(0,IF(H1455&lt;&gt;"",H1455,TODAY())-G1455))</f>
        <v/>
      </c>
      <c r="K1455" s="19" t="n"/>
      <c r="L1455" s="19">
        <f>IF(J1455="","",J1455*IFERROR(INDEX(Equipamentos!$D$6:$D$405,MATCH($D1455,Equipamentos!$A$6:$A$405,0)),0))</f>
        <v/>
      </c>
      <c r="M1455" s="19" t="n"/>
      <c r="N1455" s="16" t="n"/>
      <c r="O1455" s="19" t="n"/>
      <c r="P1455" s="19">
        <f>IF($A1455="","",N(K1455)+N(L1455)+N(M1455))</f>
        <v/>
      </c>
      <c r="Q1455" s="19">
        <f>IF($A1455="","",P1455-N(O1455))</f>
        <v/>
      </c>
      <c r="R1455" s="16">
        <f>IF(OR($A1455="",F1455=""),"",IF(H1455&lt;&gt;"",IF(Q1455&gt;0,"DEVOLVIDO, A RECEBER","ENCERRADO"),IF(G1455="","EM LOCAÇÃO",IF(TODAY()&gt;G1455,"ATRASADO",IF(G1455-TODAY()&lt;=3,"DEVOLVE EM 3 DIAS","EM LOCAÇÃO")))))</f>
        <v/>
      </c>
      <c r="S1455" s="16" t="n"/>
    </row>
    <row r="1456">
      <c r="A1456" s="16" t="n"/>
      <c r="B1456" s="16" t="n"/>
      <c r="C1456" s="16" t="n"/>
      <c r="D1456" s="16" t="n"/>
      <c r="E1456" s="16">
        <f>IF($D1456="","",IFERROR(INDEX(Equipamentos!$B$6:$B$405,MATCH($D1456,Equipamentos!$A$6:$A$405,0)),"Código não cadastrado"))</f>
        <v/>
      </c>
      <c r="F1456" s="17" t="n"/>
      <c r="G1456" s="17" t="n"/>
      <c r="H1456" s="17" t="n"/>
      <c r="I1456" s="18">
        <f>IF(OR(F1456="",G1456=""),"",G1456-F1456)</f>
        <v/>
      </c>
      <c r="J1456" s="18">
        <f>IF(OR(F1456="",G1456=""),"",MAX(0,IF(H1456&lt;&gt;"",H1456,TODAY())-G1456))</f>
        <v/>
      </c>
      <c r="K1456" s="19" t="n"/>
      <c r="L1456" s="19">
        <f>IF(J1456="","",J1456*IFERROR(INDEX(Equipamentos!$D$6:$D$405,MATCH($D1456,Equipamentos!$A$6:$A$405,0)),0))</f>
        <v/>
      </c>
      <c r="M1456" s="19" t="n"/>
      <c r="N1456" s="16" t="n"/>
      <c r="O1456" s="19" t="n"/>
      <c r="P1456" s="19">
        <f>IF($A1456="","",N(K1456)+N(L1456)+N(M1456))</f>
        <v/>
      </c>
      <c r="Q1456" s="19">
        <f>IF($A1456="","",P1456-N(O1456))</f>
        <v/>
      </c>
      <c r="R1456" s="16">
        <f>IF(OR($A1456="",F1456=""),"",IF(H1456&lt;&gt;"",IF(Q1456&gt;0,"DEVOLVIDO, A RECEBER","ENCERRADO"),IF(G1456="","EM LOCAÇÃO",IF(TODAY()&gt;G1456,"ATRASADO",IF(G1456-TODAY()&lt;=3,"DEVOLVE EM 3 DIAS","EM LOCAÇÃO")))))</f>
        <v/>
      </c>
      <c r="S1456" s="16" t="n"/>
    </row>
    <row r="1457">
      <c r="A1457" s="16" t="n"/>
      <c r="B1457" s="16" t="n"/>
      <c r="C1457" s="16" t="n"/>
      <c r="D1457" s="16" t="n"/>
      <c r="E1457" s="16">
        <f>IF($D1457="","",IFERROR(INDEX(Equipamentos!$B$6:$B$405,MATCH($D1457,Equipamentos!$A$6:$A$405,0)),"Código não cadastrado"))</f>
        <v/>
      </c>
      <c r="F1457" s="17" t="n"/>
      <c r="G1457" s="17" t="n"/>
      <c r="H1457" s="17" t="n"/>
      <c r="I1457" s="18">
        <f>IF(OR(F1457="",G1457=""),"",G1457-F1457)</f>
        <v/>
      </c>
      <c r="J1457" s="18">
        <f>IF(OR(F1457="",G1457=""),"",MAX(0,IF(H1457&lt;&gt;"",H1457,TODAY())-G1457))</f>
        <v/>
      </c>
      <c r="K1457" s="19" t="n"/>
      <c r="L1457" s="19">
        <f>IF(J1457="","",J1457*IFERROR(INDEX(Equipamentos!$D$6:$D$405,MATCH($D1457,Equipamentos!$A$6:$A$405,0)),0))</f>
        <v/>
      </c>
      <c r="M1457" s="19" t="n"/>
      <c r="N1457" s="16" t="n"/>
      <c r="O1457" s="19" t="n"/>
      <c r="P1457" s="19">
        <f>IF($A1457="","",N(K1457)+N(L1457)+N(M1457))</f>
        <v/>
      </c>
      <c r="Q1457" s="19">
        <f>IF($A1457="","",P1457-N(O1457))</f>
        <v/>
      </c>
      <c r="R1457" s="16">
        <f>IF(OR($A1457="",F1457=""),"",IF(H1457&lt;&gt;"",IF(Q1457&gt;0,"DEVOLVIDO, A RECEBER","ENCERRADO"),IF(G1457="","EM LOCAÇÃO",IF(TODAY()&gt;G1457,"ATRASADO",IF(G1457-TODAY()&lt;=3,"DEVOLVE EM 3 DIAS","EM LOCAÇÃO")))))</f>
        <v/>
      </c>
      <c r="S1457" s="16" t="n"/>
    </row>
    <row r="1458">
      <c r="A1458" s="16" t="n"/>
      <c r="B1458" s="16" t="n"/>
      <c r="C1458" s="16" t="n"/>
      <c r="D1458" s="16" t="n"/>
      <c r="E1458" s="16">
        <f>IF($D1458="","",IFERROR(INDEX(Equipamentos!$B$6:$B$405,MATCH($D1458,Equipamentos!$A$6:$A$405,0)),"Código não cadastrado"))</f>
        <v/>
      </c>
      <c r="F1458" s="17" t="n"/>
      <c r="G1458" s="17" t="n"/>
      <c r="H1458" s="17" t="n"/>
      <c r="I1458" s="18">
        <f>IF(OR(F1458="",G1458=""),"",G1458-F1458)</f>
        <v/>
      </c>
      <c r="J1458" s="18">
        <f>IF(OR(F1458="",G1458=""),"",MAX(0,IF(H1458&lt;&gt;"",H1458,TODAY())-G1458))</f>
        <v/>
      </c>
      <c r="K1458" s="19" t="n"/>
      <c r="L1458" s="19">
        <f>IF(J1458="","",J1458*IFERROR(INDEX(Equipamentos!$D$6:$D$405,MATCH($D1458,Equipamentos!$A$6:$A$405,0)),0))</f>
        <v/>
      </c>
      <c r="M1458" s="19" t="n"/>
      <c r="N1458" s="16" t="n"/>
      <c r="O1458" s="19" t="n"/>
      <c r="P1458" s="19">
        <f>IF($A1458="","",N(K1458)+N(L1458)+N(M1458))</f>
        <v/>
      </c>
      <c r="Q1458" s="19">
        <f>IF($A1458="","",P1458-N(O1458))</f>
        <v/>
      </c>
      <c r="R1458" s="16">
        <f>IF(OR($A1458="",F1458=""),"",IF(H1458&lt;&gt;"",IF(Q1458&gt;0,"DEVOLVIDO, A RECEBER","ENCERRADO"),IF(G1458="","EM LOCAÇÃO",IF(TODAY()&gt;G1458,"ATRASADO",IF(G1458-TODAY()&lt;=3,"DEVOLVE EM 3 DIAS","EM LOCAÇÃO")))))</f>
        <v/>
      </c>
      <c r="S1458" s="16" t="n"/>
    </row>
    <row r="1459">
      <c r="A1459" s="16" t="n"/>
      <c r="B1459" s="16" t="n"/>
      <c r="C1459" s="16" t="n"/>
      <c r="D1459" s="16" t="n"/>
      <c r="E1459" s="16">
        <f>IF($D1459="","",IFERROR(INDEX(Equipamentos!$B$6:$B$405,MATCH($D1459,Equipamentos!$A$6:$A$405,0)),"Código não cadastrado"))</f>
        <v/>
      </c>
      <c r="F1459" s="17" t="n"/>
      <c r="G1459" s="17" t="n"/>
      <c r="H1459" s="17" t="n"/>
      <c r="I1459" s="18">
        <f>IF(OR(F1459="",G1459=""),"",G1459-F1459)</f>
        <v/>
      </c>
      <c r="J1459" s="18">
        <f>IF(OR(F1459="",G1459=""),"",MAX(0,IF(H1459&lt;&gt;"",H1459,TODAY())-G1459))</f>
        <v/>
      </c>
      <c r="K1459" s="19" t="n"/>
      <c r="L1459" s="19">
        <f>IF(J1459="","",J1459*IFERROR(INDEX(Equipamentos!$D$6:$D$405,MATCH($D1459,Equipamentos!$A$6:$A$405,0)),0))</f>
        <v/>
      </c>
      <c r="M1459" s="19" t="n"/>
      <c r="N1459" s="16" t="n"/>
      <c r="O1459" s="19" t="n"/>
      <c r="P1459" s="19">
        <f>IF($A1459="","",N(K1459)+N(L1459)+N(M1459))</f>
        <v/>
      </c>
      <c r="Q1459" s="19">
        <f>IF($A1459="","",P1459-N(O1459))</f>
        <v/>
      </c>
      <c r="R1459" s="16">
        <f>IF(OR($A1459="",F1459=""),"",IF(H1459&lt;&gt;"",IF(Q1459&gt;0,"DEVOLVIDO, A RECEBER","ENCERRADO"),IF(G1459="","EM LOCAÇÃO",IF(TODAY()&gt;G1459,"ATRASADO",IF(G1459-TODAY()&lt;=3,"DEVOLVE EM 3 DIAS","EM LOCAÇÃO")))))</f>
        <v/>
      </c>
      <c r="S1459" s="16" t="n"/>
    </row>
    <row r="1460">
      <c r="A1460" s="16" t="n"/>
      <c r="B1460" s="16" t="n"/>
      <c r="C1460" s="16" t="n"/>
      <c r="D1460" s="16" t="n"/>
      <c r="E1460" s="16">
        <f>IF($D1460="","",IFERROR(INDEX(Equipamentos!$B$6:$B$405,MATCH($D1460,Equipamentos!$A$6:$A$405,0)),"Código não cadastrado"))</f>
        <v/>
      </c>
      <c r="F1460" s="17" t="n"/>
      <c r="G1460" s="17" t="n"/>
      <c r="H1460" s="17" t="n"/>
      <c r="I1460" s="18">
        <f>IF(OR(F1460="",G1460=""),"",G1460-F1460)</f>
        <v/>
      </c>
      <c r="J1460" s="18">
        <f>IF(OR(F1460="",G1460=""),"",MAX(0,IF(H1460&lt;&gt;"",H1460,TODAY())-G1460))</f>
        <v/>
      </c>
      <c r="K1460" s="19" t="n"/>
      <c r="L1460" s="19">
        <f>IF(J1460="","",J1460*IFERROR(INDEX(Equipamentos!$D$6:$D$405,MATCH($D1460,Equipamentos!$A$6:$A$405,0)),0))</f>
        <v/>
      </c>
      <c r="M1460" s="19" t="n"/>
      <c r="N1460" s="16" t="n"/>
      <c r="O1460" s="19" t="n"/>
      <c r="P1460" s="19">
        <f>IF($A1460="","",N(K1460)+N(L1460)+N(M1460))</f>
        <v/>
      </c>
      <c r="Q1460" s="19">
        <f>IF($A1460="","",P1460-N(O1460))</f>
        <v/>
      </c>
      <c r="R1460" s="16">
        <f>IF(OR($A1460="",F1460=""),"",IF(H1460&lt;&gt;"",IF(Q1460&gt;0,"DEVOLVIDO, A RECEBER","ENCERRADO"),IF(G1460="","EM LOCAÇÃO",IF(TODAY()&gt;G1460,"ATRASADO",IF(G1460-TODAY()&lt;=3,"DEVOLVE EM 3 DIAS","EM LOCAÇÃO")))))</f>
        <v/>
      </c>
      <c r="S1460" s="16" t="n"/>
    </row>
    <row r="1461">
      <c r="A1461" s="16" t="n"/>
      <c r="B1461" s="16" t="n"/>
      <c r="C1461" s="16" t="n"/>
      <c r="D1461" s="16" t="n"/>
      <c r="E1461" s="16">
        <f>IF($D1461="","",IFERROR(INDEX(Equipamentos!$B$6:$B$405,MATCH($D1461,Equipamentos!$A$6:$A$405,0)),"Código não cadastrado"))</f>
        <v/>
      </c>
      <c r="F1461" s="17" t="n"/>
      <c r="G1461" s="17" t="n"/>
      <c r="H1461" s="17" t="n"/>
      <c r="I1461" s="18">
        <f>IF(OR(F1461="",G1461=""),"",G1461-F1461)</f>
        <v/>
      </c>
      <c r="J1461" s="18">
        <f>IF(OR(F1461="",G1461=""),"",MAX(0,IF(H1461&lt;&gt;"",H1461,TODAY())-G1461))</f>
        <v/>
      </c>
      <c r="K1461" s="19" t="n"/>
      <c r="L1461" s="19">
        <f>IF(J1461="","",J1461*IFERROR(INDEX(Equipamentos!$D$6:$D$405,MATCH($D1461,Equipamentos!$A$6:$A$405,0)),0))</f>
        <v/>
      </c>
      <c r="M1461" s="19" t="n"/>
      <c r="N1461" s="16" t="n"/>
      <c r="O1461" s="19" t="n"/>
      <c r="P1461" s="19">
        <f>IF($A1461="","",N(K1461)+N(L1461)+N(M1461))</f>
        <v/>
      </c>
      <c r="Q1461" s="19">
        <f>IF($A1461="","",P1461-N(O1461))</f>
        <v/>
      </c>
      <c r="R1461" s="16">
        <f>IF(OR($A1461="",F1461=""),"",IF(H1461&lt;&gt;"",IF(Q1461&gt;0,"DEVOLVIDO, A RECEBER","ENCERRADO"),IF(G1461="","EM LOCAÇÃO",IF(TODAY()&gt;G1461,"ATRASADO",IF(G1461-TODAY()&lt;=3,"DEVOLVE EM 3 DIAS","EM LOCAÇÃO")))))</f>
        <v/>
      </c>
      <c r="S1461" s="16" t="n"/>
    </row>
    <row r="1462">
      <c r="A1462" s="16" t="n"/>
      <c r="B1462" s="16" t="n"/>
      <c r="C1462" s="16" t="n"/>
      <c r="D1462" s="16" t="n"/>
      <c r="E1462" s="16">
        <f>IF($D1462="","",IFERROR(INDEX(Equipamentos!$B$6:$B$405,MATCH($D1462,Equipamentos!$A$6:$A$405,0)),"Código não cadastrado"))</f>
        <v/>
      </c>
      <c r="F1462" s="17" t="n"/>
      <c r="G1462" s="17" t="n"/>
      <c r="H1462" s="17" t="n"/>
      <c r="I1462" s="18">
        <f>IF(OR(F1462="",G1462=""),"",G1462-F1462)</f>
        <v/>
      </c>
      <c r="J1462" s="18">
        <f>IF(OR(F1462="",G1462=""),"",MAX(0,IF(H1462&lt;&gt;"",H1462,TODAY())-G1462))</f>
        <v/>
      </c>
      <c r="K1462" s="19" t="n"/>
      <c r="L1462" s="19">
        <f>IF(J1462="","",J1462*IFERROR(INDEX(Equipamentos!$D$6:$D$405,MATCH($D1462,Equipamentos!$A$6:$A$405,0)),0))</f>
        <v/>
      </c>
      <c r="M1462" s="19" t="n"/>
      <c r="N1462" s="16" t="n"/>
      <c r="O1462" s="19" t="n"/>
      <c r="P1462" s="19">
        <f>IF($A1462="","",N(K1462)+N(L1462)+N(M1462))</f>
        <v/>
      </c>
      <c r="Q1462" s="19">
        <f>IF($A1462="","",P1462-N(O1462))</f>
        <v/>
      </c>
      <c r="R1462" s="16">
        <f>IF(OR($A1462="",F1462=""),"",IF(H1462&lt;&gt;"",IF(Q1462&gt;0,"DEVOLVIDO, A RECEBER","ENCERRADO"),IF(G1462="","EM LOCAÇÃO",IF(TODAY()&gt;G1462,"ATRASADO",IF(G1462-TODAY()&lt;=3,"DEVOLVE EM 3 DIAS","EM LOCAÇÃO")))))</f>
        <v/>
      </c>
      <c r="S1462" s="16" t="n"/>
    </row>
    <row r="1463">
      <c r="A1463" s="16" t="n"/>
      <c r="B1463" s="16" t="n"/>
      <c r="C1463" s="16" t="n"/>
      <c r="D1463" s="16" t="n"/>
      <c r="E1463" s="16">
        <f>IF($D1463="","",IFERROR(INDEX(Equipamentos!$B$6:$B$405,MATCH($D1463,Equipamentos!$A$6:$A$405,0)),"Código não cadastrado"))</f>
        <v/>
      </c>
      <c r="F1463" s="17" t="n"/>
      <c r="G1463" s="17" t="n"/>
      <c r="H1463" s="17" t="n"/>
      <c r="I1463" s="18">
        <f>IF(OR(F1463="",G1463=""),"",G1463-F1463)</f>
        <v/>
      </c>
      <c r="J1463" s="18">
        <f>IF(OR(F1463="",G1463=""),"",MAX(0,IF(H1463&lt;&gt;"",H1463,TODAY())-G1463))</f>
        <v/>
      </c>
      <c r="K1463" s="19" t="n"/>
      <c r="L1463" s="19">
        <f>IF(J1463="","",J1463*IFERROR(INDEX(Equipamentos!$D$6:$D$405,MATCH($D1463,Equipamentos!$A$6:$A$405,0)),0))</f>
        <v/>
      </c>
      <c r="M1463" s="19" t="n"/>
      <c r="N1463" s="16" t="n"/>
      <c r="O1463" s="19" t="n"/>
      <c r="P1463" s="19">
        <f>IF($A1463="","",N(K1463)+N(L1463)+N(M1463))</f>
        <v/>
      </c>
      <c r="Q1463" s="19">
        <f>IF($A1463="","",P1463-N(O1463))</f>
        <v/>
      </c>
      <c r="R1463" s="16">
        <f>IF(OR($A1463="",F1463=""),"",IF(H1463&lt;&gt;"",IF(Q1463&gt;0,"DEVOLVIDO, A RECEBER","ENCERRADO"),IF(G1463="","EM LOCAÇÃO",IF(TODAY()&gt;G1463,"ATRASADO",IF(G1463-TODAY()&lt;=3,"DEVOLVE EM 3 DIAS","EM LOCAÇÃO")))))</f>
        <v/>
      </c>
      <c r="S1463" s="16" t="n"/>
    </row>
    <row r="1464">
      <c r="A1464" s="16" t="n"/>
      <c r="B1464" s="16" t="n"/>
      <c r="C1464" s="16" t="n"/>
      <c r="D1464" s="16" t="n"/>
      <c r="E1464" s="16">
        <f>IF($D1464="","",IFERROR(INDEX(Equipamentos!$B$6:$B$405,MATCH($D1464,Equipamentos!$A$6:$A$405,0)),"Código não cadastrado"))</f>
        <v/>
      </c>
      <c r="F1464" s="17" t="n"/>
      <c r="G1464" s="17" t="n"/>
      <c r="H1464" s="17" t="n"/>
      <c r="I1464" s="18">
        <f>IF(OR(F1464="",G1464=""),"",G1464-F1464)</f>
        <v/>
      </c>
      <c r="J1464" s="18">
        <f>IF(OR(F1464="",G1464=""),"",MAX(0,IF(H1464&lt;&gt;"",H1464,TODAY())-G1464))</f>
        <v/>
      </c>
      <c r="K1464" s="19" t="n"/>
      <c r="L1464" s="19">
        <f>IF(J1464="","",J1464*IFERROR(INDEX(Equipamentos!$D$6:$D$405,MATCH($D1464,Equipamentos!$A$6:$A$405,0)),0))</f>
        <v/>
      </c>
      <c r="M1464" s="19" t="n"/>
      <c r="N1464" s="16" t="n"/>
      <c r="O1464" s="19" t="n"/>
      <c r="P1464" s="19">
        <f>IF($A1464="","",N(K1464)+N(L1464)+N(M1464))</f>
        <v/>
      </c>
      <c r="Q1464" s="19">
        <f>IF($A1464="","",P1464-N(O1464))</f>
        <v/>
      </c>
      <c r="R1464" s="16">
        <f>IF(OR($A1464="",F1464=""),"",IF(H1464&lt;&gt;"",IF(Q1464&gt;0,"DEVOLVIDO, A RECEBER","ENCERRADO"),IF(G1464="","EM LOCAÇÃO",IF(TODAY()&gt;G1464,"ATRASADO",IF(G1464-TODAY()&lt;=3,"DEVOLVE EM 3 DIAS","EM LOCAÇÃO")))))</f>
        <v/>
      </c>
      <c r="S1464" s="16" t="n"/>
    </row>
    <row r="1465">
      <c r="A1465" s="16" t="n"/>
      <c r="B1465" s="16" t="n"/>
      <c r="C1465" s="16" t="n"/>
      <c r="D1465" s="16" t="n"/>
      <c r="E1465" s="16">
        <f>IF($D1465="","",IFERROR(INDEX(Equipamentos!$B$6:$B$405,MATCH($D1465,Equipamentos!$A$6:$A$405,0)),"Código não cadastrado"))</f>
        <v/>
      </c>
      <c r="F1465" s="17" t="n"/>
      <c r="G1465" s="17" t="n"/>
      <c r="H1465" s="17" t="n"/>
      <c r="I1465" s="18">
        <f>IF(OR(F1465="",G1465=""),"",G1465-F1465)</f>
        <v/>
      </c>
      <c r="J1465" s="18">
        <f>IF(OR(F1465="",G1465=""),"",MAX(0,IF(H1465&lt;&gt;"",H1465,TODAY())-G1465))</f>
        <v/>
      </c>
      <c r="K1465" s="19" t="n"/>
      <c r="L1465" s="19">
        <f>IF(J1465="","",J1465*IFERROR(INDEX(Equipamentos!$D$6:$D$405,MATCH($D1465,Equipamentos!$A$6:$A$405,0)),0))</f>
        <v/>
      </c>
      <c r="M1465" s="19" t="n"/>
      <c r="N1465" s="16" t="n"/>
      <c r="O1465" s="19" t="n"/>
      <c r="P1465" s="19">
        <f>IF($A1465="","",N(K1465)+N(L1465)+N(M1465))</f>
        <v/>
      </c>
      <c r="Q1465" s="19">
        <f>IF($A1465="","",P1465-N(O1465))</f>
        <v/>
      </c>
      <c r="R1465" s="16">
        <f>IF(OR($A1465="",F1465=""),"",IF(H1465&lt;&gt;"",IF(Q1465&gt;0,"DEVOLVIDO, A RECEBER","ENCERRADO"),IF(G1465="","EM LOCAÇÃO",IF(TODAY()&gt;G1465,"ATRASADO",IF(G1465-TODAY()&lt;=3,"DEVOLVE EM 3 DIAS","EM LOCAÇÃO")))))</f>
        <v/>
      </c>
      <c r="S1465" s="16" t="n"/>
    </row>
    <row r="1466">
      <c r="A1466" s="16" t="n"/>
      <c r="B1466" s="16" t="n"/>
      <c r="C1466" s="16" t="n"/>
      <c r="D1466" s="16" t="n"/>
      <c r="E1466" s="16">
        <f>IF($D1466="","",IFERROR(INDEX(Equipamentos!$B$6:$B$405,MATCH($D1466,Equipamentos!$A$6:$A$405,0)),"Código não cadastrado"))</f>
        <v/>
      </c>
      <c r="F1466" s="17" t="n"/>
      <c r="G1466" s="17" t="n"/>
      <c r="H1466" s="17" t="n"/>
      <c r="I1466" s="18">
        <f>IF(OR(F1466="",G1466=""),"",G1466-F1466)</f>
        <v/>
      </c>
      <c r="J1466" s="18">
        <f>IF(OR(F1466="",G1466=""),"",MAX(0,IF(H1466&lt;&gt;"",H1466,TODAY())-G1466))</f>
        <v/>
      </c>
      <c r="K1466" s="19" t="n"/>
      <c r="L1466" s="19">
        <f>IF(J1466="","",J1466*IFERROR(INDEX(Equipamentos!$D$6:$D$405,MATCH($D1466,Equipamentos!$A$6:$A$405,0)),0))</f>
        <v/>
      </c>
      <c r="M1466" s="19" t="n"/>
      <c r="N1466" s="16" t="n"/>
      <c r="O1466" s="19" t="n"/>
      <c r="P1466" s="19">
        <f>IF($A1466="","",N(K1466)+N(L1466)+N(M1466))</f>
        <v/>
      </c>
      <c r="Q1466" s="19">
        <f>IF($A1466="","",P1466-N(O1466))</f>
        <v/>
      </c>
      <c r="R1466" s="16">
        <f>IF(OR($A1466="",F1466=""),"",IF(H1466&lt;&gt;"",IF(Q1466&gt;0,"DEVOLVIDO, A RECEBER","ENCERRADO"),IF(G1466="","EM LOCAÇÃO",IF(TODAY()&gt;G1466,"ATRASADO",IF(G1466-TODAY()&lt;=3,"DEVOLVE EM 3 DIAS","EM LOCAÇÃO")))))</f>
        <v/>
      </c>
      <c r="S1466" s="16" t="n"/>
    </row>
    <row r="1467">
      <c r="A1467" s="16" t="n"/>
      <c r="B1467" s="16" t="n"/>
      <c r="C1467" s="16" t="n"/>
      <c r="D1467" s="16" t="n"/>
      <c r="E1467" s="16">
        <f>IF($D1467="","",IFERROR(INDEX(Equipamentos!$B$6:$B$405,MATCH($D1467,Equipamentos!$A$6:$A$405,0)),"Código não cadastrado"))</f>
        <v/>
      </c>
      <c r="F1467" s="17" t="n"/>
      <c r="G1467" s="17" t="n"/>
      <c r="H1467" s="17" t="n"/>
      <c r="I1467" s="18">
        <f>IF(OR(F1467="",G1467=""),"",G1467-F1467)</f>
        <v/>
      </c>
      <c r="J1467" s="18">
        <f>IF(OR(F1467="",G1467=""),"",MAX(0,IF(H1467&lt;&gt;"",H1467,TODAY())-G1467))</f>
        <v/>
      </c>
      <c r="K1467" s="19" t="n"/>
      <c r="L1467" s="19">
        <f>IF(J1467="","",J1467*IFERROR(INDEX(Equipamentos!$D$6:$D$405,MATCH($D1467,Equipamentos!$A$6:$A$405,0)),0))</f>
        <v/>
      </c>
      <c r="M1467" s="19" t="n"/>
      <c r="N1467" s="16" t="n"/>
      <c r="O1467" s="19" t="n"/>
      <c r="P1467" s="19">
        <f>IF($A1467="","",N(K1467)+N(L1467)+N(M1467))</f>
        <v/>
      </c>
      <c r="Q1467" s="19">
        <f>IF($A1467="","",P1467-N(O1467))</f>
        <v/>
      </c>
      <c r="R1467" s="16">
        <f>IF(OR($A1467="",F1467=""),"",IF(H1467&lt;&gt;"",IF(Q1467&gt;0,"DEVOLVIDO, A RECEBER","ENCERRADO"),IF(G1467="","EM LOCAÇÃO",IF(TODAY()&gt;G1467,"ATRASADO",IF(G1467-TODAY()&lt;=3,"DEVOLVE EM 3 DIAS","EM LOCAÇÃO")))))</f>
        <v/>
      </c>
      <c r="S1467" s="16" t="n"/>
    </row>
    <row r="1468">
      <c r="A1468" s="16" t="n"/>
      <c r="B1468" s="16" t="n"/>
      <c r="C1468" s="16" t="n"/>
      <c r="D1468" s="16" t="n"/>
      <c r="E1468" s="16">
        <f>IF($D1468="","",IFERROR(INDEX(Equipamentos!$B$6:$B$405,MATCH($D1468,Equipamentos!$A$6:$A$405,0)),"Código não cadastrado"))</f>
        <v/>
      </c>
      <c r="F1468" s="17" t="n"/>
      <c r="G1468" s="17" t="n"/>
      <c r="H1468" s="17" t="n"/>
      <c r="I1468" s="18">
        <f>IF(OR(F1468="",G1468=""),"",G1468-F1468)</f>
        <v/>
      </c>
      <c r="J1468" s="18">
        <f>IF(OR(F1468="",G1468=""),"",MAX(0,IF(H1468&lt;&gt;"",H1468,TODAY())-G1468))</f>
        <v/>
      </c>
      <c r="K1468" s="19" t="n"/>
      <c r="L1468" s="19">
        <f>IF(J1468="","",J1468*IFERROR(INDEX(Equipamentos!$D$6:$D$405,MATCH($D1468,Equipamentos!$A$6:$A$405,0)),0))</f>
        <v/>
      </c>
      <c r="M1468" s="19" t="n"/>
      <c r="N1468" s="16" t="n"/>
      <c r="O1468" s="19" t="n"/>
      <c r="P1468" s="19">
        <f>IF($A1468="","",N(K1468)+N(L1468)+N(M1468))</f>
        <v/>
      </c>
      <c r="Q1468" s="19">
        <f>IF($A1468="","",P1468-N(O1468))</f>
        <v/>
      </c>
      <c r="R1468" s="16">
        <f>IF(OR($A1468="",F1468=""),"",IF(H1468&lt;&gt;"",IF(Q1468&gt;0,"DEVOLVIDO, A RECEBER","ENCERRADO"),IF(G1468="","EM LOCAÇÃO",IF(TODAY()&gt;G1468,"ATRASADO",IF(G1468-TODAY()&lt;=3,"DEVOLVE EM 3 DIAS","EM LOCAÇÃO")))))</f>
        <v/>
      </c>
      <c r="S1468" s="16" t="n"/>
    </row>
    <row r="1469">
      <c r="A1469" s="16" t="n"/>
      <c r="B1469" s="16" t="n"/>
      <c r="C1469" s="16" t="n"/>
      <c r="D1469" s="16" t="n"/>
      <c r="E1469" s="16">
        <f>IF($D1469="","",IFERROR(INDEX(Equipamentos!$B$6:$B$405,MATCH($D1469,Equipamentos!$A$6:$A$405,0)),"Código não cadastrado"))</f>
        <v/>
      </c>
      <c r="F1469" s="17" t="n"/>
      <c r="G1469" s="17" t="n"/>
      <c r="H1469" s="17" t="n"/>
      <c r="I1469" s="18">
        <f>IF(OR(F1469="",G1469=""),"",G1469-F1469)</f>
        <v/>
      </c>
      <c r="J1469" s="18">
        <f>IF(OR(F1469="",G1469=""),"",MAX(0,IF(H1469&lt;&gt;"",H1469,TODAY())-G1469))</f>
        <v/>
      </c>
      <c r="K1469" s="19" t="n"/>
      <c r="L1469" s="19">
        <f>IF(J1469="","",J1469*IFERROR(INDEX(Equipamentos!$D$6:$D$405,MATCH($D1469,Equipamentos!$A$6:$A$405,0)),0))</f>
        <v/>
      </c>
      <c r="M1469" s="19" t="n"/>
      <c r="N1469" s="16" t="n"/>
      <c r="O1469" s="19" t="n"/>
      <c r="P1469" s="19">
        <f>IF($A1469="","",N(K1469)+N(L1469)+N(M1469))</f>
        <v/>
      </c>
      <c r="Q1469" s="19">
        <f>IF($A1469="","",P1469-N(O1469))</f>
        <v/>
      </c>
      <c r="R1469" s="16">
        <f>IF(OR($A1469="",F1469=""),"",IF(H1469&lt;&gt;"",IF(Q1469&gt;0,"DEVOLVIDO, A RECEBER","ENCERRADO"),IF(G1469="","EM LOCAÇÃO",IF(TODAY()&gt;G1469,"ATRASADO",IF(G1469-TODAY()&lt;=3,"DEVOLVE EM 3 DIAS","EM LOCAÇÃO")))))</f>
        <v/>
      </c>
      <c r="S1469" s="16" t="n"/>
    </row>
    <row r="1470">
      <c r="A1470" s="16" t="n"/>
      <c r="B1470" s="16" t="n"/>
      <c r="C1470" s="16" t="n"/>
      <c r="D1470" s="16" t="n"/>
      <c r="E1470" s="16">
        <f>IF($D1470="","",IFERROR(INDEX(Equipamentos!$B$6:$B$405,MATCH($D1470,Equipamentos!$A$6:$A$405,0)),"Código não cadastrado"))</f>
        <v/>
      </c>
      <c r="F1470" s="17" t="n"/>
      <c r="G1470" s="17" t="n"/>
      <c r="H1470" s="17" t="n"/>
      <c r="I1470" s="18">
        <f>IF(OR(F1470="",G1470=""),"",G1470-F1470)</f>
        <v/>
      </c>
      <c r="J1470" s="18">
        <f>IF(OR(F1470="",G1470=""),"",MAX(0,IF(H1470&lt;&gt;"",H1470,TODAY())-G1470))</f>
        <v/>
      </c>
      <c r="K1470" s="19" t="n"/>
      <c r="L1470" s="19">
        <f>IF(J1470="","",J1470*IFERROR(INDEX(Equipamentos!$D$6:$D$405,MATCH($D1470,Equipamentos!$A$6:$A$405,0)),0))</f>
        <v/>
      </c>
      <c r="M1470" s="19" t="n"/>
      <c r="N1470" s="16" t="n"/>
      <c r="O1470" s="19" t="n"/>
      <c r="P1470" s="19">
        <f>IF($A1470="","",N(K1470)+N(L1470)+N(M1470))</f>
        <v/>
      </c>
      <c r="Q1470" s="19">
        <f>IF($A1470="","",P1470-N(O1470))</f>
        <v/>
      </c>
      <c r="R1470" s="16">
        <f>IF(OR($A1470="",F1470=""),"",IF(H1470&lt;&gt;"",IF(Q1470&gt;0,"DEVOLVIDO, A RECEBER","ENCERRADO"),IF(G1470="","EM LOCAÇÃO",IF(TODAY()&gt;G1470,"ATRASADO",IF(G1470-TODAY()&lt;=3,"DEVOLVE EM 3 DIAS","EM LOCAÇÃO")))))</f>
        <v/>
      </c>
      <c r="S1470" s="16" t="n"/>
    </row>
    <row r="1471">
      <c r="A1471" s="16" t="n"/>
      <c r="B1471" s="16" t="n"/>
      <c r="C1471" s="16" t="n"/>
      <c r="D1471" s="16" t="n"/>
      <c r="E1471" s="16">
        <f>IF($D1471="","",IFERROR(INDEX(Equipamentos!$B$6:$B$405,MATCH($D1471,Equipamentos!$A$6:$A$405,0)),"Código não cadastrado"))</f>
        <v/>
      </c>
      <c r="F1471" s="17" t="n"/>
      <c r="G1471" s="17" t="n"/>
      <c r="H1471" s="17" t="n"/>
      <c r="I1471" s="18">
        <f>IF(OR(F1471="",G1471=""),"",G1471-F1471)</f>
        <v/>
      </c>
      <c r="J1471" s="18">
        <f>IF(OR(F1471="",G1471=""),"",MAX(0,IF(H1471&lt;&gt;"",H1471,TODAY())-G1471))</f>
        <v/>
      </c>
      <c r="K1471" s="19" t="n"/>
      <c r="L1471" s="19">
        <f>IF(J1471="","",J1471*IFERROR(INDEX(Equipamentos!$D$6:$D$405,MATCH($D1471,Equipamentos!$A$6:$A$405,0)),0))</f>
        <v/>
      </c>
      <c r="M1471" s="19" t="n"/>
      <c r="N1471" s="16" t="n"/>
      <c r="O1471" s="19" t="n"/>
      <c r="P1471" s="19">
        <f>IF($A1471="","",N(K1471)+N(L1471)+N(M1471))</f>
        <v/>
      </c>
      <c r="Q1471" s="19">
        <f>IF($A1471="","",P1471-N(O1471))</f>
        <v/>
      </c>
      <c r="R1471" s="16">
        <f>IF(OR($A1471="",F1471=""),"",IF(H1471&lt;&gt;"",IF(Q1471&gt;0,"DEVOLVIDO, A RECEBER","ENCERRADO"),IF(G1471="","EM LOCAÇÃO",IF(TODAY()&gt;G1471,"ATRASADO",IF(G1471-TODAY()&lt;=3,"DEVOLVE EM 3 DIAS","EM LOCAÇÃO")))))</f>
        <v/>
      </c>
      <c r="S1471" s="16" t="n"/>
    </row>
    <row r="1472">
      <c r="A1472" s="16" t="n"/>
      <c r="B1472" s="16" t="n"/>
      <c r="C1472" s="16" t="n"/>
      <c r="D1472" s="16" t="n"/>
      <c r="E1472" s="16">
        <f>IF($D1472="","",IFERROR(INDEX(Equipamentos!$B$6:$B$405,MATCH($D1472,Equipamentos!$A$6:$A$405,0)),"Código não cadastrado"))</f>
        <v/>
      </c>
      <c r="F1472" s="17" t="n"/>
      <c r="G1472" s="17" t="n"/>
      <c r="H1472" s="17" t="n"/>
      <c r="I1472" s="18">
        <f>IF(OR(F1472="",G1472=""),"",G1472-F1472)</f>
        <v/>
      </c>
      <c r="J1472" s="18">
        <f>IF(OR(F1472="",G1472=""),"",MAX(0,IF(H1472&lt;&gt;"",H1472,TODAY())-G1472))</f>
        <v/>
      </c>
      <c r="K1472" s="19" t="n"/>
      <c r="L1472" s="19">
        <f>IF(J1472="","",J1472*IFERROR(INDEX(Equipamentos!$D$6:$D$405,MATCH($D1472,Equipamentos!$A$6:$A$405,0)),0))</f>
        <v/>
      </c>
      <c r="M1472" s="19" t="n"/>
      <c r="N1472" s="16" t="n"/>
      <c r="O1472" s="19" t="n"/>
      <c r="P1472" s="19">
        <f>IF($A1472="","",N(K1472)+N(L1472)+N(M1472))</f>
        <v/>
      </c>
      <c r="Q1472" s="19">
        <f>IF($A1472="","",P1472-N(O1472))</f>
        <v/>
      </c>
      <c r="R1472" s="16">
        <f>IF(OR($A1472="",F1472=""),"",IF(H1472&lt;&gt;"",IF(Q1472&gt;0,"DEVOLVIDO, A RECEBER","ENCERRADO"),IF(G1472="","EM LOCAÇÃO",IF(TODAY()&gt;G1472,"ATRASADO",IF(G1472-TODAY()&lt;=3,"DEVOLVE EM 3 DIAS","EM LOCAÇÃO")))))</f>
        <v/>
      </c>
      <c r="S1472" s="16" t="n"/>
    </row>
    <row r="1473">
      <c r="A1473" s="16" t="n"/>
      <c r="B1473" s="16" t="n"/>
      <c r="C1473" s="16" t="n"/>
      <c r="D1473" s="16" t="n"/>
      <c r="E1473" s="16">
        <f>IF($D1473="","",IFERROR(INDEX(Equipamentos!$B$6:$B$405,MATCH($D1473,Equipamentos!$A$6:$A$405,0)),"Código não cadastrado"))</f>
        <v/>
      </c>
      <c r="F1473" s="17" t="n"/>
      <c r="G1473" s="17" t="n"/>
      <c r="H1473" s="17" t="n"/>
      <c r="I1473" s="18">
        <f>IF(OR(F1473="",G1473=""),"",G1473-F1473)</f>
        <v/>
      </c>
      <c r="J1473" s="18">
        <f>IF(OR(F1473="",G1473=""),"",MAX(0,IF(H1473&lt;&gt;"",H1473,TODAY())-G1473))</f>
        <v/>
      </c>
      <c r="K1473" s="19" t="n"/>
      <c r="L1473" s="19">
        <f>IF(J1473="","",J1473*IFERROR(INDEX(Equipamentos!$D$6:$D$405,MATCH($D1473,Equipamentos!$A$6:$A$405,0)),0))</f>
        <v/>
      </c>
      <c r="M1473" s="19" t="n"/>
      <c r="N1473" s="16" t="n"/>
      <c r="O1473" s="19" t="n"/>
      <c r="P1473" s="19">
        <f>IF($A1473="","",N(K1473)+N(L1473)+N(M1473))</f>
        <v/>
      </c>
      <c r="Q1473" s="19">
        <f>IF($A1473="","",P1473-N(O1473))</f>
        <v/>
      </c>
      <c r="R1473" s="16">
        <f>IF(OR($A1473="",F1473=""),"",IF(H1473&lt;&gt;"",IF(Q1473&gt;0,"DEVOLVIDO, A RECEBER","ENCERRADO"),IF(G1473="","EM LOCAÇÃO",IF(TODAY()&gt;G1473,"ATRASADO",IF(G1473-TODAY()&lt;=3,"DEVOLVE EM 3 DIAS","EM LOCAÇÃO")))))</f>
        <v/>
      </c>
      <c r="S1473" s="16" t="n"/>
    </row>
    <row r="1474">
      <c r="A1474" s="16" t="n"/>
      <c r="B1474" s="16" t="n"/>
      <c r="C1474" s="16" t="n"/>
      <c r="D1474" s="16" t="n"/>
      <c r="E1474" s="16">
        <f>IF($D1474="","",IFERROR(INDEX(Equipamentos!$B$6:$B$405,MATCH($D1474,Equipamentos!$A$6:$A$405,0)),"Código não cadastrado"))</f>
        <v/>
      </c>
      <c r="F1474" s="17" t="n"/>
      <c r="G1474" s="17" t="n"/>
      <c r="H1474" s="17" t="n"/>
      <c r="I1474" s="18">
        <f>IF(OR(F1474="",G1474=""),"",G1474-F1474)</f>
        <v/>
      </c>
      <c r="J1474" s="18">
        <f>IF(OR(F1474="",G1474=""),"",MAX(0,IF(H1474&lt;&gt;"",H1474,TODAY())-G1474))</f>
        <v/>
      </c>
      <c r="K1474" s="19" t="n"/>
      <c r="L1474" s="19">
        <f>IF(J1474="","",J1474*IFERROR(INDEX(Equipamentos!$D$6:$D$405,MATCH($D1474,Equipamentos!$A$6:$A$405,0)),0))</f>
        <v/>
      </c>
      <c r="M1474" s="19" t="n"/>
      <c r="N1474" s="16" t="n"/>
      <c r="O1474" s="19" t="n"/>
      <c r="P1474" s="19">
        <f>IF($A1474="","",N(K1474)+N(L1474)+N(M1474))</f>
        <v/>
      </c>
      <c r="Q1474" s="19">
        <f>IF($A1474="","",P1474-N(O1474))</f>
        <v/>
      </c>
      <c r="R1474" s="16">
        <f>IF(OR($A1474="",F1474=""),"",IF(H1474&lt;&gt;"",IF(Q1474&gt;0,"DEVOLVIDO, A RECEBER","ENCERRADO"),IF(G1474="","EM LOCAÇÃO",IF(TODAY()&gt;G1474,"ATRASADO",IF(G1474-TODAY()&lt;=3,"DEVOLVE EM 3 DIAS","EM LOCAÇÃO")))))</f>
        <v/>
      </c>
      <c r="S1474" s="16" t="n"/>
    </row>
    <row r="1475">
      <c r="A1475" s="16" t="n"/>
      <c r="B1475" s="16" t="n"/>
      <c r="C1475" s="16" t="n"/>
      <c r="D1475" s="16" t="n"/>
      <c r="E1475" s="16">
        <f>IF($D1475="","",IFERROR(INDEX(Equipamentos!$B$6:$B$405,MATCH($D1475,Equipamentos!$A$6:$A$405,0)),"Código não cadastrado"))</f>
        <v/>
      </c>
      <c r="F1475" s="17" t="n"/>
      <c r="G1475" s="17" t="n"/>
      <c r="H1475" s="17" t="n"/>
      <c r="I1475" s="18">
        <f>IF(OR(F1475="",G1475=""),"",G1475-F1475)</f>
        <v/>
      </c>
      <c r="J1475" s="18">
        <f>IF(OR(F1475="",G1475=""),"",MAX(0,IF(H1475&lt;&gt;"",H1475,TODAY())-G1475))</f>
        <v/>
      </c>
      <c r="K1475" s="19" t="n"/>
      <c r="L1475" s="19">
        <f>IF(J1475="","",J1475*IFERROR(INDEX(Equipamentos!$D$6:$D$405,MATCH($D1475,Equipamentos!$A$6:$A$405,0)),0))</f>
        <v/>
      </c>
      <c r="M1475" s="19" t="n"/>
      <c r="N1475" s="16" t="n"/>
      <c r="O1475" s="19" t="n"/>
      <c r="P1475" s="19">
        <f>IF($A1475="","",N(K1475)+N(L1475)+N(M1475))</f>
        <v/>
      </c>
      <c r="Q1475" s="19">
        <f>IF($A1475="","",P1475-N(O1475))</f>
        <v/>
      </c>
      <c r="R1475" s="16">
        <f>IF(OR($A1475="",F1475=""),"",IF(H1475&lt;&gt;"",IF(Q1475&gt;0,"DEVOLVIDO, A RECEBER","ENCERRADO"),IF(G1475="","EM LOCAÇÃO",IF(TODAY()&gt;G1475,"ATRASADO",IF(G1475-TODAY()&lt;=3,"DEVOLVE EM 3 DIAS","EM LOCAÇÃO")))))</f>
        <v/>
      </c>
      <c r="S1475" s="16" t="n"/>
    </row>
    <row r="1476">
      <c r="A1476" s="16" t="n"/>
      <c r="B1476" s="16" t="n"/>
      <c r="C1476" s="16" t="n"/>
      <c r="D1476" s="16" t="n"/>
      <c r="E1476" s="16">
        <f>IF($D1476="","",IFERROR(INDEX(Equipamentos!$B$6:$B$405,MATCH($D1476,Equipamentos!$A$6:$A$405,0)),"Código não cadastrado"))</f>
        <v/>
      </c>
      <c r="F1476" s="17" t="n"/>
      <c r="G1476" s="17" t="n"/>
      <c r="H1476" s="17" t="n"/>
      <c r="I1476" s="18">
        <f>IF(OR(F1476="",G1476=""),"",G1476-F1476)</f>
        <v/>
      </c>
      <c r="J1476" s="18">
        <f>IF(OR(F1476="",G1476=""),"",MAX(0,IF(H1476&lt;&gt;"",H1476,TODAY())-G1476))</f>
        <v/>
      </c>
      <c r="K1476" s="19" t="n"/>
      <c r="L1476" s="19">
        <f>IF(J1476="","",J1476*IFERROR(INDEX(Equipamentos!$D$6:$D$405,MATCH($D1476,Equipamentos!$A$6:$A$405,0)),0))</f>
        <v/>
      </c>
      <c r="M1476" s="19" t="n"/>
      <c r="N1476" s="16" t="n"/>
      <c r="O1476" s="19" t="n"/>
      <c r="P1476" s="19">
        <f>IF($A1476="","",N(K1476)+N(L1476)+N(M1476))</f>
        <v/>
      </c>
      <c r="Q1476" s="19">
        <f>IF($A1476="","",P1476-N(O1476))</f>
        <v/>
      </c>
      <c r="R1476" s="16">
        <f>IF(OR($A1476="",F1476=""),"",IF(H1476&lt;&gt;"",IF(Q1476&gt;0,"DEVOLVIDO, A RECEBER","ENCERRADO"),IF(G1476="","EM LOCAÇÃO",IF(TODAY()&gt;G1476,"ATRASADO",IF(G1476-TODAY()&lt;=3,"DEVOLVE EM 3 DIAS","EM LOCAÇÃO")))))</f>
        <v/>
      </c>
      <c r="S1476" s="16" t="n"/>
    </row>
    <row r="1477">
      <c r="A1477" s="16" t="n"/>
      <c r="B1477" s="16" t="n"/>
      <c r="C1477" s="16" t="n"/>
      <c r="D1477" s="16" t="n"/>
      <c r="E1477" s="16">
        <f>IF($D1477="","",IFERROR(INDEX(Equipamentos!$B$6:$B$405,MATCH($D1477,Equipamentos!$A$6:$A$405,0)),"Código não cadastrado"))</f>
        <v/>
      </c>
      <c r="F1477" s="17" t="n"/>
      <c r="G1477" s="17" t="n"/>
      <c r="H1477" s="17" t="n"/>
      <c r="I1477" s="18">
        <f>IF(OR(F1477="",G1477=""),"",G1477-F1477)</f>
        <v/>
      </c>
      <c r="J1477" s="18">
        <f>IF(OR(F1477="",G1477=""),"",MAX(0,IF(H1477&lt;&gt;"",H1477,TODAY())-G1477))</f>
        <v/>
      </c>
      <c r="K1477" s="19" t="n"/>
      <c r="L1477" s="19">
        <f>IF(J1477="","",J1477*IFERROR(INDEX(Equipamentos!$D$6:$D$405,MATCH($D1477,Equipamentos!$A$6:$A$405,0)),0))</f>
        <v/>
      </c>
      <c r="M1477" s="19" t="n"/>
      <c r="N1477" s="16" t="n"/>
      <c r="O1477" s="19" t="n"/>
      <c r="P1477" s="19">
        <f>IF($A1477="","",N(K1477)+N(L1477)+N(M1477))</f>
        <v/>
      </c>
      <c r="Q1477" s="19">
        <f>IF($A1477="","",P1477-N(O1477))</f>
        <v/>
      </c>
      <c r="R1477" s="16">
        <f>IF(OR($A1477="",F1477=""),"",IF(H1477&lt;&gt;"",IF(Q1477&gt;0,"DEVOLVIDO, A RECEBER","ENCERRADO"),IF(G1477="","EM LOCAÇÃO",IF(TODAY()&gt;G1477,"ATRASADO",IF(G1477-TODAY()&lt;=3,"DEVOLVE EM 3 DIAS","EM LOCAÇÃO")))))</f>
        <v/>
      </c>
      <c r="S1477" s="16" t="n"/>
    </row>
    <row r="1478">
      <c r="A1478" s="16" t="n"/>
      <c r="B1478" s="16" t="n"/>
      <c r="C1478" s="16" t="n"/>
      <c r="D1478" s="16" t="n"/>
      <c r="E1478" s="16">
        <f>IF($D1478="","",IFERROR(INDEX(Equipamentos!$B$6:$B$405,MATCH($D1478,Equipamentos!$A$6:$A$405,0)),"Código não cadastrado"))</f>
        <v/>
      </c>
      <c r="F1478" s="17" t="n"/>
      <c r="G1478" s="17" t="n"/>
      <c r="H1478" s="17" t="n"/>
      <c r="I1478" s="18">
        <f>IF(OR(F1478="",G1478=""),"",G1478-F1478)</f>
        <v/>
      </c>
      <c r="J1478" s="18">
        <f>IF(OR(F1478="",G1478=""),"",MAX(0,IF(H1478&lt;&gt;"",H1478,TODAY())-G1478))</f>
        <v/>
      </c>
      <c r="K1478" s="19" t="n"/>
      <c r="L1478" s="19">
        <f>IF(J1478="","",J1478*IFERROR(INDEX(Equipamentos!$D$6:$D$405,MATCH($D1478,Equipamentos!$A$6:$A$405,0)),0))</f>
        <v/>
      </c>
      <c r="M1478" s="19" t="n"/>
      <c r="N1478" s="16" t="n"/>
      <c r="O1478" s="19" t="n"/>
      <c r="P1478" s="19">
        <f>IF($A1478="","",N(K1478)+N(L1478)+N(M1478))</f>
        <v/>
      </c>
      <c r="Q1478" s="19">
        <f>IF($A1478="","",P1478-N(O1478))</f>
        <v/>
      </c>
      <c r="R1478" s="16">
        <f>IF(OR($A1478="",F1478=""),"",IF(H1478&lt;&gt;"",IF(Q1478&gt;0,"DEVOLVIDO, A RECEBER","ENCERRADO"),IF(G1478="","EM LOCAÇÃO",IF(TODAY()&gt;G1478,"ATRASADO",IF(G1478-TODAY()&lt;=3,"DEVOLVE EM 3 DIAS","EM LOCAÇÃO")))))</f>
        <v/>
      </c>
      <c r="S1478" s="16" t="n"/>
    </row>
    <row r="1479">
      <c r="A1479" s="16" t="n"/>
      <c r="B1479" s="16" t="n"/>
      <c r="C1479" s="16" t="n"/>
      <c r="D1479" s="16" t="n"/>
      <c r="E1479" s="16">
        <f>IF($D1479="","",IFERROR(INDEX(Equipamentos!$B$6:$B$405,MATCH($D1479,Equipamentos!$A$6:$A$405,0)),"Código não cadastrado"))</f>
        <v/>
      </c>
      <c r="F1479" s="17" t="n"/>
      <c r="G1479" s="17" t="n"/>
      <c r="H1479" s="17" t="n"/>
      <c r="I1479" s="18">
        <f>IF(OR(F1479="",G1479=""),"",G1479-F1479)</f>
        <v/>
      </c>
      <c r="J1479" s="18">
        <f>IF(OR(F1479="",G1479=""),"",MAX(0,IF(H1479&lt;&gt;"",H1479,TODAY())-G1479))</f>
        <v/>
      </c>
      <c r="K1479" s="19" t="n"/>
      <c r="L1479" s="19">
        <f>IF(J1479="","",J1479*IFERROR(INDEX(Equipamentos!$D$6:$D$405,MATCH($D1479,Equipamentos!$A$6:$A$405,0)),0))</f>
        <v/>
      </c>
      <c r="M1479" s="19" t="n"/>
      <c r="N1479" s="16" t="n"/>
      <c r="O1479" s="19" t="n"/>
      <c r="P1479" s="19">
        <f>IF($A1479="","",N(K1479)+N(L1479)+N(M1479))</f>
        <v/>
      </c>
      <c r="Q1479" s="19">
        <f>IF($A1479="","",P1479-N(O1479))</f>
        <v/>
      </c>
      <c r="R1479" s="16">
        <f>IF(OR($A1479="",F1479=""),"",IF(H1479&lt;&gt;"",IF(Q1479&gt;0,"DEVOLVIDO, A RECEBER","ENCERRADO"),IF(G1479="","EM LOCAÇÃO",IF(TODAY()&gt;G1479,"ATRASADO",IF(G1479-TODAY()&lt;=3,"DEVOLVE EM 3 DIAS","EM LOCAÇÃO")))))</f>
        <v/>
      </c>
      <c r="S1479" s="16" t="n"/>
    </row>
    <row r="1480">
      <c r="A1480" s="16" t="n"/>
      <c r="B1480" s="16" t="n"/>
      <c r="C1480" s="16" t="n"/>
      <c r="D1480" s="16" t="n"/>
      <c r="E1480" s="16">
        <f>IF($D1480="","",IFERROR(INDEX(Equipamentos!$B$6:$B$405,MATCH($D1480,Equipamentos!$A$6:$A$405,0)),"Código não cadastrado"))</f>
        <v/>
      </c>
      <c r="F1480" s="17" t="n"/>
      <c r="G1480" s="17" t="n"/>
      <c r="H1480" s="17" t="n"/>
      <c r="I1480" s="18">
        <f>IF(OR(F1480="",G1480=""),"",G1480-F1480)</f>
        <v/>
      </c>
      <c r="J1480" s="18">
        <f>IF(OR(F1480="",G1480=""),"",MAX(0,IF(H1480&lt;&gt;"",H1480,TODAY())-G1480))</f>
        <v/>
      </c>
      <c r="K1480" s="19" t="n"/>
      <c r="L1480" s="19">
        <f>IF(J1480="","",J1480*IFERROR(INDEX(Equipamentos!$D$6:$D$405,MATCH($D1480,Equipamentos!$A$6:$A$405,0)),0))</f>
        <v/>
      </c>
      <c r="M1480" s="19" t="n"/>
      <c r="N1480" s="16" t="n"/>
      <c r="O1480" s="19" t="n"/>
      <c r="P1480" s="19">
        <f>IF($A1480="","",N(K1480)+N(L1480)+N(M1480))</f>
        <v/>
      </c>
      <c r="Q1480" s="19">
        <f>IF($A1480="","",P1480-N(O1480))</f>
        <v/>
      </c>
      <c r="R1480" s="16">
        <f>IF(OR($A1480="",F1480=""),"",IF(H1480&lt;&gt;"",IF(Q1480&gt;0,"DEVOLVIDO, A RECEBER","ENCERRADO"),IF(G1480="","EM LOCAÇÃO",IF(TODAY()&gt;G1480,"ATRASADO",IF(G1480-TODAY()&lt;=3,"DEVOLVE EM 3 DIAS","EM LOCAÇÃO")))))</f>
        <v/>
      </c>
      <c r="S1480" s="16" t="n"/>
    </row>
    <row r="1481">
      <c r="A1481" s="16" t="n"/>
      <c r="B1481" s="16" t="n"/>
      <c r="C1481" s="16" t="n"/>
      <c r="D1481" s="16" t="n"/>
      <c r="E1481" s="16">
        <f>IF($D1481="","",IFERROR(INDEX(Equipamentos!$B$6:$B$405,MATCH($D1481,Equipamentos!$A$6:$A$405,0)),"Código não cadastrado"))</f>
        <v/>
      </c>
      <c r="F1481" s="17" t="n"/>
      <c r="G1481" s="17" t="n"/>
      <c r="H1481" s="17" t="n"/>
      <c r="I1481" s="18">
        <f>IF(OR(F1481="",G1481=""),"",G1481-F1481)</f>
        <v/>
      </c>
      <c r="J1481" s="18">
        <f>IF(OR(F1481="",G1481=""),"",MAX(0,IF(H1481&lt;&gt;"",H1481,TODAY())-G1481))</f>
        <v/>
      </c>
      <c r="K1481" s="19" t="n"/>
      <c r="L1481" s="19">
        <f>IF(J1481="","",J1481*IFERROR(INDEX(Equipamentos!$D$6:$D$405,MATCH($D1481,Equipamentos!$A$6:$A$405,0)),0))</f>
        <v/>
      </c>
      <c r="M1481" s="19" t="n"/>
      <c r="N1481" s="16" t="n"/>
      <c r="O1481" s="19" t="n"/>
      <c r="P1481" s="19">
        <f>IF($A1481="","",N(K1481)+N(L1481)+N(M1481))</f>
        <v/>
      </c>
      <c r="Q1481" s="19">
        <f>IF($A1481="","",P1481-N(O1481))</f>
        <v/>
      </c>
      <c r="R1481" s="16">
        <f>IF(OR($A1481="",F1481=""),"",IF(H1481&lt;&gt;"",IF(Q1481&gt;0,"DEVOLVIDO, A RECEBER","ENCERRADO"),IF(G1481="","EM LOCAÇÃO",IF(TODAY()&gt;G1481,"ATRASADO",IF(G1481-TODAY()&lt;=3,"DEVOLVE EM 3 DIAS","EM LOCAÇÃO")))))</f>
        <v/>
      </c>
      <c r="S1481" s="16" t="n"/>
    </row>
    <row r="1482">
      <c r="A1482" s="16" t="n"/>
      <c r="B1482" s="16" t="n"/>
      <c r="C1482" s="16" t="n"/>
      <c r="D1482" s="16" t="n"/>
      <c r="E1482" s="16">
        <f>IF($D1482="","",IFERROR(INDEX(Equipamentos!$B$6:$B$405,MATCH($D1482,Equipamentos!$A$6:$A$405,0)),"Código não cadastrado"))</f>
        <v/>
      </c>
      <c r="F1482" s="17" t="n"/>
      <c r="G1482" s="17" t="n"/>
      <c r="H1482" s="17" t="n"/>
      <c r="I1482" s="18">
        <f>IF(OR(F1482="",G1482=""),"",G1482-F1482)</f>
        <v/>
      </c>
      <c r="J1482" s="18">
        <f>IF(OR(F1482="",G1482=""),"",MAX(0,IF(H1482&lt;&gt;"",H1482,TODAY())-G1482))</f>
        <v/>
      </c>
      <c r="K1482" s="19" t="n"/>
      <c r="L1482" s="19">
        <f>IF(J1482="","",J1482*IFERROR(INDEX(Equipamentos!$D$6:$D$405,MATCH($D1482,Equipamentos!$A$6:$A$405,0)),0))</f>
        <v/>
      </c>
      <c r="M1482" s="19" t="n"/>
      <c r="N1482" s="16" t="n"/>
      <c r="O1482" s="19" t="n"/>
      <c r="P1482" s="19">
        <f>IF($A1482="","",N(K1482)+N(L1482)+N(M1482))</f>
        <v/>
      </c>
      <c r="Q1482" s="19">
        <f>IF($A1482="","",P1482-N(O1482))</f>
        <v/>
      </c>
      <c r="R1482" s="16">
        <f>IF(OR($A1482="",F1482=""),"",IF(H1482&lt;&gt;"",IF(Q1482&gt;0,"DEVOLVIDO, A RECEBER","ENCERRADO"),IF(G1482="","EM LOCAÇÃO",IF(TODAY()&gt;G1482,"ATRASADO",IF(G1482-TODAY()&lt;=3,"DEVOLVE EM 3 DIAS","EM LOCAÇÃO")))))</f>
        <v/>
      </c>
      <c r="S1482" s="16" t="n"/>
    </row>
    <row r="1483">
      <c r="A1483" s="16" t="n"/>
      <c r="B1483" s="16" t="n"/>
      <c r="C1483" s="16" t="n"/>
      <c r="D1483" s="16" t="n"/>
      <c r="E1483" s="16">
        <f>IF($D1483="","",IFERROR(INDEX(Equipamentos!$B$6:$B$405,MATCH($D1483,Equipamentos!$A$6:$A$405,0)),"Código não cadastrado"))</f>
        <v/>
      </c>
      <c r="F1483" s="17" t="n"/>
      <c r="G1483" s="17" t="n"/>
      <c r="H1483" s="17" t="n"/>
      <c r="I1483" s="18">
        <f>IF(OR(F1483="",G1483=""),"",G1483-F1483)</f>
        <v/>
      </c>
      <c r="J1483" s="18">
        <f>IF(OR(F1483="",G1483=""),"",MAX(0,IF(H1483&lt;&gt;"",H1483,TODAY())-G1483))</f>
        <v/>
      </c>
      <c r="K1483" s="19" t="n"/>
      <c r="L1483" s="19">
        <f>IF(J1483="","",J1483*IFERROR(INDEX(Equipamentos!$D$6:$D$405,MATCH($D1483,Equipamentos!$A$6:$A$405,0)),0))</f>
        <v/>
      </c>
      <c r="M1483" s="19" t="n"/>
      <c r="N1483" s="16" t="n"/>
      <c r="O1483" s="19" t="n"/>
      <c r="P1483" s="19">
        <f>IF($A1483="","",N(K1483)+N(L1483)+N(M1483))</f>
        <v/>
      </c>
      <c r="Q1483" s="19">
        <f>IF($A1483="","",P1483-N(O1483))</f>
        <v/>
      </c>
      <c r="R1483" s="16">
        <f>IF(OR($A1483="",F1483=""),"",IF(H1483&lt;&gt;"",IF(Q1483&gt;0,"DEVOLVIDO, A RECEBER","ENCERRADO"),IF(G1483="","EM LOCAÇÃO",IF(TODAY()&gt;G1483,"ATRASADO",IF(G1483-TODAY()&lt;=3,"DEVOLVE EM 3 DIAS","EM LOCAÇÃO")))))</f>
        <v/>
      </c>
      <c r="S1483" s="16" t="n"/>
    </row>
    <row r="1484">
      <c r="A1484" s="16" t="n"/>
      <c r="B1484" s="16" t="n"/>
      <c r="C1484" s="16" t="n"/>
      <c r="D1484" s="16" t="n"/>
      <c r="E1484" s="16">
        <f>IF($D1484="","",IFERROR(INDEX(Equipamentos!$B$6:$B$405,MATCH($D1484,Equipamentos!$A$6:$A$405,0)),"Código não cadastrado"))</f>
        <v/>
      </c>
      <c r="F1484" s="17" t="n"/>
      <c r="G1484" s="17" t="n"/>
      <c r="H1484" s="17" t="n"/>
      <c r="I1484" s="18">
        <f>IF(OR(F1484="",G1484=""),"",G1484-F1484)</f>
        <v/>
      </c>
      <c r="J1484" s="18">
        <f>IF(OR(F1484="",G1484=""),"",MAX(0,IF(H1484&lt;&gt;"",H1484,TODAY())-G1484))</f>
        <v/>
      </c>
      <c r="K1484" s="19" t="n"/>
      <c r="L1484" s="19">
        <f>IF(J1484="","",J1484*IFERROR(INDEX(Equipamentos!$D$6:$D$405,MATCH($D1484,Equipamentos!$A$6:$A$405,0)),0))</f>
        <v/>
      </c>
      <c r="M1484" s="19" t="n"/>
      <c r="N1484" s="16" t="n"/>
      <c r="O1484" s="19" t="n"/>
      <c r="P1484" s="19">
        <f>IF($A1484="","",N(K1484)+N(L1484)+N(M1484))</f>
        <v/>
      </c>
      <c r="Q1484" s="19">
        <f>IF($A1484="","",P1484-N(O1484))</f>
        <v/>
      </c>
      <c r="R1484" s="16">
        <f>IF(OR($A1484="",F1484=""),"",IF(H1484&lt;&gt;"",IF(Q1484&gt;0,"DEVOLVIDO, A RECEBER","ENCERRADO"),IF(G1484="","EM LOCAÇÃO",IF(TODAY()&gt;G1484,"ATRASADO",IF(G1484-TODAY()&lt;=3,"DEVOLVE EM 3 DIAS","EM LOCAÇÃO")))))</f>
        <v/>
      </c>
      <c r="S1484" s="16" t="n"/>
    </row>
    <row r="1485">
      <c r="A1485" s="16" t="n"/>
      <c r="B1485" s="16" t="n"/>
      <c r="C1485" s="16" t="n"/>
      <c r="D1485" s="16" t="n"/>
      <c r="E1485" s="16">
        <f>IF($D1485="","",IFERROR(INDEX(Equipamentos!$B$6:$B$405,MATCH($D1485,Equipamentos!$A$6:$A$405,0)),"Código não cadastrado"))</f>
        <v/>
      </c>
      <c r="F1485" s="17" t="n"/>
      <c r="G1485" s="17" t="n"/>
      <c r="H1485" s="17" t="n"/>
      <c r="I1485" s="18">
        <f>IF(OR(F1485="",G1485=""),"",G1485-F1485)</f>
        <v/>
      </c>
      <c r="J1485" s="18">
        <f>IF(OR(F1485="",G1485=""),"",MAX(0,IF(H1485&lt;&gt;"",H1485,TODAY())-G1485))</f>
        <v/>
      </c>
      <c r="K1485" s="19" t="n"/>
      <c r="L1485" s="19">
        <f>IF(J1485="","",J1485*IFERROR(INDEX(Equipamentos!$D$6:$D$405,MATCH($D1485,Equipamentos!$A$6:$A$405,0)),0))</f>
        <v/>
      </c>
      <c r="M1485" s="19" t="n"/>
      <c r="N1485" s="16" t="n"/>
      <c r="O1485" s="19" t="n"/>
      <c r="P1485" s="19">
        <f>IF($A1485="","",N(K1485)+N(L1485)+N(M1485))</f>
        <v/>
      </c>
      <c r="Q1485" s="19">
        <f>IF($A1485="","",P1485-N(O1485))</f>
        <v/>
      </c>
      <c r="R1485" s="16">
        <f>IF(OR($A1485="",F1485=""),"",IF(H1485&lt;&gt;"",IF(Q1485&gt;0,"DEVOLVIDO, A RECEBER","ENCERRADO"),IF(G1485="","EM LOCAÇÃO",IF(TODAY()&gt;G1485,"ATRASADO",IF(G1485-TODAY()&lt;=3,"DEVOLVE EM 3 DIAS","EM LOCAÇÃO")))))</f>
        <v/>
      </c>
      <c r="S1485" s="16" t="n"/>
    </row>
    <row r="1486">
      <c r="A1486" s="16" t="n"/>
      <c r="B1486" s="16" t="n"/>
      <c r="C1486" s="16" t="n"/>
      <c r="D1486" s="16" t="n"/>
      <c r="E1486" s="16">
        <f>IF($D1486="","",IFERROR(INDEX(Equipamentos!$B$6:$B$405,MATCH($D1486,Equipamentos!$A$6:$A$405,0)),"Código não cadastrado"))</f>
        <v/>
      </c>
      <c r="F1486" s="17" t="n"/>
      <c r="G1486" s="17" t="n"/>
      <c r="H1486" s="17" t="n"/>
      <c r="I1486" s="18">
        <f>IF(OR(F1486="",G1486=""),"",G1486-F1486)</f>
        <v/>
      </c>
      <c r="J1486" s="18">
        <f>IF(OR(F1486="",G1486=""),"",MAX(0,IF(H1486&lt;&gt;"",H1486,TODAY())-G1486))</f>
        <v/>
      </c>
      <c r="K1486" s="19" t="n"/>
      <c r="L1486" s="19">
        <f>IF(J1486="","",J1486*IFERROR(INDEX(Equipamentos!$D$6:$D$405,MATCH($D1486,Equipamentos!$A$6:$A$405,0)),0))</f>
        <v/>
      </c>
      <c r="M1486" s="19" t="n"/>
      <c r="N1486" s="16" t="n"/>
      <c r="O1486" s="19" t="n"/>
      <c r="P1486" s="19">
        <f>IF($A1486="","",N(K1486)+N(L1486)+N(M1486))</f>
        <v/>
      </c>
      <c r="Q1486" s="19">
        <f>IF($A1486="","",P1486-N(O1486))</f>
        <v/>
      </c>
      <c r="R1486" s="16">
        <f>IF(OR($A1486="",F1486=""),"",IF(H1486&lt;&gt;"",IF(Q1486&gt;0,"DEVOLVIDO, A RECEBER","ENCERRADO"),IF(G1486="","EM LOCAÇÃO",IF(TODAY()&gt;G1486,"ATRASADO",IF(G1486-TODAY()&lt;=3,"DEVOLVE EM 3 DIAS","EM LOCAÇÃO")))))</f>
        <v/>
      </c>
      <c r="S1486" s="16" t="n"/>
    </row>
    <row r="1487">
      <c r="A1487" s="16" t="n"/>
      <c r="B1487" s="16" t="n"/>
      <c r="C1487" s="16" t="n"/>
      <c r="D1487" s="16" t="n"/>
      <c r="E1487" s="16">
        <f>IF($D1487="","",IFERROR(INDEX(Equipamentos!$B$6:$B$405,MATCH($D1487,Equipamentos!$A$6:$A$405,0)),"Código não cadastrado"))</f>
        <v/>
      </c>
      <c r="F1487" s="17" t="n"/>
      <c r="G1487" s="17" t="n"/>
      <c r="H1487" s="17" t="n"/>
      <c r="I1487" s="18">
        <f>IF(OR(F1487="",G1487=""),"",G1487-F1487)</f>
        <v/>
      </c>
      <c r="J1487" s="18">
        <f>IF(OR(F1487="",G1487=""),"",MAX(0,IF(H1487&lt;&gt;"",H1487,TODAY())-G1487))</f>
        <v/>
      </c>
      <c r="K1487" s="19" t="n"/>
      <c r="L1487" s="19">
        <f>IF(J1487="","",J1487*IFERROR(INDEX(Equipamentos!$D$6:$D$405,MATCH($D1487,Equipamentos!$A$6:$A$405,0)),0))</f>
        <v/>
      </c>
      <c r="M1487" s="19" t="n"/>
      <c r="N1487" s="16" t="n"/>
      <c r="O1487" s="19" t="n"/>
      <c r="P1487" s="19">
        <f>IF($A1487="","",N(K1487)+N(L1487)+N(M1487))</f>
        <v/>
      </c>
      <c r="Q1487" s="19">
        <f>IF($A1487="","",P1487-N(O1487))</f>
        <v/>
      </c>
      <c r="R1487" s="16">
        <f>IF(OR($A1487="",F1487=""),"",IF(H1487&lt;&gt;"",IF(Q1487&gt;0,"DEVOLVIDO, A RECEBER","ENCERRADO"),IF(G1487="","EM LOCAÇÃO",IF(TODAY()&gt;G1487,"ATRASADO",IF(G1487-TODAY()&lt;=3,"DEVOLVE EM 3 DIAS","EM LOCAÇÃO")))))</f>
        <v/>
      </c>
      <c r="S1487" s="16" t="n"/>
    </row>
    <row r="1488">
      <c r="A1488" s="16" t="n"/>
      <c r="B1488" s="16" t="n"/>
      <c r="C1488" s="16" t="n"/>
      <c r="D1488" s="16" t="n"/>
      <c r="E1488" s="16">
        <f>IF($D1488="","",IFERROR(INDEX(Equipamentos!$B$6:$B$405,MATCH($D1488,Equipamentos!$A$6:$A$405,0)),"Código não cadastrado"))</f>
        <v/>
      </c>
      <c r="F1488" s="17" t="n"/>
      <c r="G1488" s="17" t="n"/>
      <c r="H1488" s="17" t="n"/>
      <c r="I1488" s="18">
        <f>IF(OR(F1488="",G1488=""),"",G1488-F1488)</f>
        <v/>
      </c>
      <c r="J1488" s="18">
        <f>IF(OR(F1488="",G1488=""),"",MAX(0,IF(H1488&lt;&gt;"",H1488,TODAY())-G1488))</f>
        <v/>
      </c>
      <c r="K1488" s="19" t="n"/>
      <c r="L1488" s="19">
        <f>IF(J1488="","",J1488*IFERROR(INDEX(Equipamentos!$D$6:$D$405,MATCH($D1488,Equipamentos!$A$6:$A$405,0)),0))</f>
        <v/>
      </c>
      <c r="M1488" s="19" t="n"/>
      <c r="N1488" s="16" t="n"/>
      <c r="O1488" s="19" t="n"/>
      <c r="P1488" s="19">
        <f>IF($A1488="","",N(K1488)+N(L1488)+N(M1488))</f>
        <v/>
      </c>
      <c r="Q1488" s="19">
        <f>IF($A1488="","",P1488-N(O1488))</f>
        <v/>
      </c>
      <c r="R1488" s="16">
        <f>IF(OR($A1488="",F1488=""),"",IF(H1488&lt;&gt;"",IF(Q1488&gt;0,"DEVOLVIDO, A RECEBER","ENCERRADO"),IF(G1488="","EM LOCAÇÃO",IF(TODAY()&gt;G1488,"ATRASADO",IF(G1488-TODAY()&lt;=3,"DEVOLVE EM 3 DIAS","EM LOCAÇÃO")))))</f>
        <v/>
      </c>
      <c r="S1488" s="16" t="n"/>
    </row>
    <row r="1489">
      <c r="A1489" s="16" t="n"/>
      <c r="B1489" s="16" t="n"/>
      <c r="C1489" s="16" t="n"/>
      <c r="D1489" s="16" t="n"/>
      <c r="E1489" s="16">
        <f>IF($D1489="","",IFERROR(INDEX(Equipamentos!$B$6:$B$405,MATCH($D1489,Equipamentos!$A$6:$A$405,0)),"Código não cadastrado"))</f>
        <v/>
      </c>
      <c r="F1489" s="17" t="n"/>
      <c r="G1489" s="17" t="n"/>
      <c r="H1489" s="17" t="n"/>
      <c r="I1489" s="18">
        <f>IF(OR(F1489="",G1489=""),"",G1489-F1489)</f>
        <v/>
      </c>
      <c r="J1489" s="18">
        <f>IF(OR(F1489="",G1489=""),"",MAX(0,IF(H1489&lt;&gt;"",H1489,TODAY())-G1489))</f>
        <v/>
      </c>
      <c r="K1489" s="19" t="n"/>
      <c r="L1489" s="19">
        <f>IF(J1489="","",J1489*IFERROR(INDEX(Equipamentos!$D$6:$D$405,MATCH($D1489,Equipamentos!$A$6:$A$405,0)),0))</f>
        <v/>
      </c>
      <c r="M1489" s="19" t="n"/>
      <c r="N1489" s="16" t="n"/>
      <c r="O1489" s="19" t="n"/>
      <c r="P1489" s="19">
        <f>IF($A1489="","",N(K1489)+N(L1489)+N(M1489))</f>
        <v/>
      </c>
      <c r="Q1489" s="19">
        <f>IF($A1489="","",P1489-N(O1489))</f>
        <v/>
      </c>
      <c r="R1489" s="16">
        <f>IF(OR($A1489="",F1489=""),"",IF(H1489&lt;&gt;"",IF(Q1489&gt;0,"DEVOLVIDO, A RECEBER","ENCERRADO"),IF(G1489="","EM LOCAÇÃO",IF(TODAY()&gt;G1489,"ATRASADO",IF(G1489-TODAY()&lt;=3,"DEVOLVE EM 3 DIAS","EM LOCAÇÃO")))))</f>
        <v/>
      </c>
      <c r="S1489" s="16" t="n"/>
    </row>
    <row r="1490">
      <c r="A1490" s="16" t="n"/>
      <c r="B1490" s="16" t="n"/>
      <c r="C1490" s="16" t="n"/>
      <c r="D1490" s="16" t="n"/>
      <c r="E1490" s="16">
        <f>IF($D1490="","",IFERROR(INDEX(Equipamentos!$B$6:$B$405,MATCH($D1490,Equipamentos!$A$6:$A$405,0)),"Código não cadastrado"))</f>
        <v/>
      </c>
      <c r="F1490" s="17" t="n"/>
      <c r="G1490" s="17" t="n"/>
      <c r="H1490" s="17" t="n"/>
      <c r="I1490" s="18">
        <f>IF(OR(F1490="",G1490=""),"",G1490-F1490)</f>
        <v/>
      </c>
      <c r="J1490" s="18">
        <f>IF(OR(F1490="",G1490=""),"",MAX(0,IF(H1490&lt;&gt;"",H1490,TODAY())-G1490))</f>
        <v/>
      </c>
      <c r="K1490" s="19" t="n"/>
      <c r="L1490" s="19">
        <f>IF(J1490="","",J1490*IFERROR(INDEX(Equipamentos!$D$6:$D$405,MATCH($D1490,Equipamentos!$A$6:$A$405,0)),0))</f>
        <v/>
      </c>
      <c r="M1490" s="19" t="n"/>
      <c r="N1490" s="16" t="n"/>
      <c r="O1490" s="19" t="n"/>
      <c r="P1490" s="19">
        <f>IF($A1490="","",N(K1490)+N(L1490)+N(M1490))</f>
        <v/>
      </c>
      <c r="Q1490" s="19">
        <f>IF($A1490="","",P1490-N(O1490))</f>
        <v/>
      </c>
      <c r="R1490" s="16">
        <f>IF(OR($A1490="",F1490=""),"",IF(H1490&lt;&gt;"",IF(Q1490&gt;0,"DEVOLVIDO, A RECEBER","ENCERRADO"),IF(G1490="","EM LOCAÇÃO",IF(TODAY()&gt;G1490,"ATRASADO",IF(G1490-TODAY()&lt;=3,"DEVOLVE EM 3 DIAS","EM LOCAÇÃO")))))</f>
        <v/>
      </c>
      <c r="S1490" s="16" t="n"/>
    </row>
    <row r="1491">
      <c r="A1491" s="16" t="n"/>
      <c r="B1491" s="16" t="n"/>
      <c r="C1491" s="16" t="n"/>
      <c r="D1491" s="16" t="n"/>
      <c r="E1491" s="16">
        <f>IF($D1491="","",IFERROR(INDEX(Equipamentos!$B$6:$B$405,MATCH($D1491,Equipamentos!$A$6:$A$405,0)),"Código não cadastrado"))</f>
        <v/>
      </c>
      <c r="F1491" s="17" t="n"/>
      <c r="G1491" s="17" t="n"/>
      <c r="H1491" s="17" t="n"/>
      <c r="I1491" s="18">
        <f>IF(OR(F1491="",G1491=""),"",G1491-F1491)</f>
        <v/>
      </c>
      <c r="J1491" s="18">
        <f>IF(OR(F1491="",G1491=""),"",MAX(0,IF(H1491&lt;&gt;"",H1491,TODAY())-G1491))</f>
        <v/>
      </c>
      <c r="K1491" s="19" t="n"/>
      <c r="L1491" s="19">
        <f>IF(J1491="","",J1491*IFERROR(INDEX(Equipamentos!$D$6:$D$405,MATCH($D1491,Equipamentos!$A$6:$A$405,0)),0))</f>
        <v/>
      </c>
      <c r="M1491" s="19" t="n"/>
      <c r="N1491" s="16" t="n"/>
      <c r="O1491" s="19" t="n"/>
      <c r="P1491" s="19">
        <f>IF($A1491="","",N(K1491)+N(L1491)+N(M1491))</f>
        <v/>
      </c>
      <c r="Q1491" s="19">
        <f>IF($A1491="","",P1491-N(O1491))</f>
        <v/>
      </c>
      <c r="R1491" s="16">
        <f>IF(OR($A1491="",F1491=""),"",IF(H1491&lt;&gt;"",IF(Q1491&gt;0,"DEVOLVIDO, A RECEBER","ENCERRADO"),IF(G1491="","EM LOCAÇÃO",IF(TODAY()&gt;G1491,"ATRASADO",IF(G1491-TODAY()&lt;=3,"DEVOLVE EM 3 DIAS","EM LOCAÇÃO")))))</f>
        <v/>
      </c>
      <c r="S1491" s="16" t="n"/>
    </row>
    <row r="1492">
      <c r="A1492" s="16" t="n"/>
      <c r="B1492" s="16" t="n"/>
      <c r="C1492" s="16" t="n"/>
      <c r="D1492" s="16" t="n"/>
      <c r="E1492" s="16">
        <f>IF($D1492="","",IFERROR(INDEX(Equipamentos!$B$6:$B$405,MATCH($D1492,Equipamentos!$A$6:$A$405,0)),"Código não cadastrado"))</f>
        <v/>
      </c>
      <c r="F1492" s="17" t="n"/>
      <c r="G1492" s="17" t="n"/>
      <c r="H1492" s="17" t="n"/>
      <c r="I1492" s="18">
        <f>IF(OR(F1492="",G1492=""),"",G1492-F1492)</f>
        <v/>
      </c>
      <c r="J1492" s="18">
        <f>IF(OR(F1492="",G1492=""),"",MAX(0,IF(H1492&lt;&gt;"",H1492,TODAY())-G1492))</f>
        <v/>
      </c>
      <c r="K1492" s="19" t="n"/>
      <c r="L1492" s="19">
        <f>IF(J1492="","",J1492*IFERROR(INDEX(Equipamentos!$D$6:$D$405,MATCH($D1492,Equipamentos!$A$6:$A$405,0)),0))</f>
        <v/>
      </c>
      <c r="M1492" s="19" t="n"/>
      <c r="N1492" s="16" t="n"/>
      <c r="O1492" s="19" t="n"/>
      <c r="P1492" s="19">
        <f>IF($A1492="","",N(K1492)+N(L1492)+N(M1492))</f>
        <v/>
      </c>
      <c r="Q1492" s="19">
        <f>IF($A1492="","",P1492-N(O1492))</f>
        <v/>
      </c>
      <c r="R1492" s="16">
        <f>IF(OR($A1492="",F1492=""),"",IF(H1492&lt;&gt;"",IF(Q1492&gt;0,"DEVOLVIDO, A RECEBER","ENCERRADO"),IF(G1492="","EM LOCAÇÃO",IF(TODAY()&gt;G1492,"ATRASADO",IF(G1492-TODAY()&lt;=3,"DEVOLVE EM 3 DIAS","EM LOCAÇÃO")))))</f>
        <v/>
      </c>
      <c r="S1492" s="16" t="n"/>
    </row>
    <row r="1493">
      <c r="A1493" s="16" t="n"/>
      <c r="B1493" s="16" t="n"/>
      <c r="C1493" s="16" t="n"/>
      <c r="D1493" s="16" t="n"/>
      <c r="E1493" s="16">
        <f>IF($D1493="","",IFERROR(INDEX(Equipamentos!$B$6:$B$405,MATCH($D1493,Equipamentos!$A$6:$A$405,0)),"Código não cadastrado"))</f>
        <v/>
      </c>
      <c r="F1493" s="17" t="n"/>
      <c r="G1493" s="17" t="n"/>
      <c r="H1493" s="17" t="n"/>
      <c r="I1493" s="18">
        <f>IF(OR(F1493="",G1493=""),"",G1493-F1493)</f>
        <v/>
      </c>
      <c r="J1493" s="18">
        <f>IF(OR(F1493="",G1493=""),"",MAX(0,IF(H1493&lt;&gt;"",H1493,TODAY())-G1493))</f>
        <v/>
      </c>
      <c r="K1493" s="19" t="n"/>
      <c r="L1493" s="19">
        <f>IF(J1493="","",J1493*IFERROR(INDEX(Equipamentos!$D$6:$D$405,MATCH($D1493,Equipamentos!$A$6:$A$405,0)),0))</f>
        <v/>
      </c>
      <c r="M1493" s="19" t="n"/>
      <c r="N1493" s="16" t="n"/>
      <c r="O1493" s="19" t="n"/>
      <c r="P1493" s="19">
        <f>IF($A1493="","",N(K1493)+N(L1493)+N(M1493))</f>
        <v/>
      </c>
      <c r="Q1493" s="19">
        <f>IF($A1493="","",P1493-N(O1493))</f>
        <v/>
      </c>
      <c r="R1493" s="16">
        <f>IF(OR($A1493="",F1493=""),"",IF(H1493&lt;&gt;"",IF(Q1493&gt;0,"DEVOLVIDO, A RECEBER","ENCERRADO"),IF(G1493="","EM LOCAÇÃO",IF(TODAY()&gt;G1493,"ATRASADO",IF(G1493-TODAY()&lt;=3,"DEVOLVE EM 3 DIAS","EM LOCAÇÃO")))))</f>
        <v/>
      </c>
      <c r="S1493" s="16" t="n"/>
    </row>
    <row r="1494">
      <c r="A1494" s="16" t="n"/>
      <c r="B1494" s="16" t="n"/>
      <c r="C1494" s="16" t="n"/>
      <c r="D1494" s="16" t="n"/>
      <c r="E1494" s="16">
        <f>IF($D1494="","",IFERROR(INDEX(Equipamentos!$B$6:$B$405,MATCH($D1494,Equipamentos!$A$6:$A$405,0)),"Código não cadastrado"))</f>
        <v/>
      </c>
      <c r="F1494" s="17" t="n"/>
      <c r="G1494" s="17" t="n"/>
      <c r="H1494" s="17" t="n"/>
      <c r="I1494" s="18">
        <f>IF(OR(F1494="",G1494=""),"",G1494-F1494)</f>
        <v/>
      </c>
      <c r="J1494" s="18">
        <f>IF(OR(F1494="",G1494=""),"",MAX(0,IF(H1494&lt;&gt;"",H1494,TODAY())-G1494))</f>
        <v/>
      </c>
      <c r="K1494" s="19" t="n"/>
      <c r="L1494" s="19">
        <f>IF(J1494="","",J1494*IFERROR(INDEX(Equipamentos!$D$6:$D$405,MATCH($D1494,Equipamentos!$A$6:$A$405,0)),0))</f>
        <v/>
      </c>
      <c r="M1494" s="19" t="n"/>
      <c r="N1494" s="16" t="n"/>
      <c r="O1494" s="19" t="n"/>
      <c r="P1494" s="19">
        <f>IF($A1494="","",N(K1494)+N(L1494)+N(M1494))</f>
        <v/>
      </c>
      <c r="Q1494" s="19">
        <f>IF($A1494="","",P1494-N(O1494))</f>
        <v/>
      </c>
      <c r="R1494" s="16">
        <f>IF(OR($A1494="",F1494=""),"",IF(H1494&lt;&gt;"",IF(Q1494&gt;0,"DEVOLVIDO, A RECEBER","ENCERRADO"),IF(G1494="","EM LOCAÇÃO",IF(TODAY()&gt;G1494,"ATRASADO",IF(G1494-TODAY()&lt;=3,"DEVOLVE EM 3 DIAS","EM LOCAÇÃO")))))</f>
        <v/>
      </c>
      <c r="S1494" s="16" t="n"/>
    </row>
    <row r="1495">
      <c r="A1495" s="16" t="n"/>
      <c r="B1495" s="16" t="n"/>
      <c r="C1495" s="16" t="n"/>
      <c r="D1495" s="16" t="n"/>
      <c r="E1495" s="16">
        <f>IF($D1495="","",IFERROR(INDEX(Equipamentos!$B$6:$B$405,MATCH($D1495,Equipamentos!$A$6:$A$405,0)),"Código não cadastrado"))</f>
        <v/>
      </c>
      <c r="F1495" s="17" t="n"/>
      <c r="G1495" s="17" t="n"/>
      <c r="H1495" s="17" t="n"/>
      <c r="I1495" s="18">
        <f>IF(OR(F1495="",G1495=""),"",G1495-F1495)</f>
        <v/>
      </c>
      <c r="J1495" s="18">
        <f>IF(OR(F1495="",G1495=""),"",MAX(0,IF(H1495&lt;&gt;"",H1495,TODAY())-G1495))</f>
        <v/>
      </c>
      <c r="K1495" s="19" t="n"/>
      <c r="L1495" s="19">
        <f>IF(J1495="","",J1495*IFERROR(INDEX(Equipamentos!$D$6:$D$405,MATCH($D1495,Equipamentos!$A$6:$A$405,0)),0))</f>
        <v/>
      </c>
      <c r="M1495" s="19" t="n"/>
      <c r="N1495" s="16" t="n"/>
      <c r="O1495" s="19" t="n"/>
      <c r="P1495" s="19">
        <f>IF($A1495="","",N(K1495)+N(L1495)+N(M1495))</f>
        <v/>
      </c>
      <c r="Q1495" s="19">
        <f>IF($A1495="","",P1495-N(O1495))</f>
        <v/>
      </c>
      <c r="R1495" s="16">
        <f>IF(OR($A1495="",F1495=""),"",IF(H1495&lt;&gt;"",IF(Q1495&gt;0,"DEVOLVIDO, A RECEBER","ENCERRADO"),IF(G1495="","EM LOCAÇÃO",IF(TODAY()&gt;G1495,"ATRASADO",IF(G1495-TODAY()&lt;=3,"DEVOLVE EM 3 DIAS","EM LOCAÇÃO")))))</f>
        <v/>
      </c>
      <c r="S1495" s="16" t="n"/>
    </row>
    <row r="1496">
      <c r="A1496" s="16" t="n"/>
      <c r="B1496" s="16" t="n"/>
      <c r="C1496" s="16" t="n"/>
      <c r="D1496" s="16" t="n"/>
      <c r="E1496" s="16">
        <f>IF($D1496="","",IFERROR(INDEX(Equipamentos!$B$6:$B$405,MATCH($D1496,Equipamentos!$A$6:$A$405,0)),"Código não cadastrado"))</f>
        <v/>
      </c>
      <c r="F1496" s="17" t="n"/>
      <c r="G1496" s="17" t="n"/>
      <c r="H1496" s="17" t="n"/>
      <c r="I1496" s="18">
        <f>IF(OR(F1496="",G1496=""),"",G1496-F1496)</f>
        <v/>
      </c>
      <c r="J1496" s="18">
        <f>IF(OR(F1496="",G1496=""),"",MAX(0,IF(H1496&lt;&gt;"",H1496,TODAY())-G1496))</f>
        <v/>
      </c>
      <c r="K1496" s="19" t="n"/>
      <c r="L1496" s="19">
        <f>IF(J1496="","",J1496*IFERROR(INDEX(Equipamentos!$D$6:$D$405,MATCH($D1496,Equipamentos!$A$6:$A$405,0)),0))</f>
        <v/>
      </c>
      <c r="M1496" s="19" t="n"/>
      <c r="N1496" s="16" t="n"/>
      <c r="O1496" s="19" t="n"/>
      <c r="P1496" s="19">
        <f>IF($A1496="","",N(K1496)+N(L1496)+N(M1496))</f>
        <v/>
      </c>
      <c r="Q1496" s="19">
        <f>IF($A1496="","",P1496-N(O1496))</f>
        <v/>
      </c>
      <c r="R1496" s="16">
        <f>IF(OR($A1496="",F1496=""),"",IF(H1496&lt;&gt;"",IF(Q1496&gt;0,"DEVOLVIDO, A RECEBER","ENCERRADO"),IF(G1496="","EM LOCAÇÃO",IF(TODAY()&gt;G1496,"ATRASADO",IF(G1496-TODAY()&lt;=3,"DEVOLVE EM 3 DIAS","EM LOCAÇÃO")))))</f>
        <v/>
      </c>
      <c r="S1496" s="16" t="n"/>
    </row>
    <row r="1497">
      <c r="A1497" s="16" t="n"/>
      <c r="B1497" s="16" t="n"/>
      <c r="C1497" s="16" t="n"/>
      <c r="D1497" s="16" t="n"/>
      <c r="E1497" s="16">
        <f>IF($D1497="","",IFERROR(INDEX(Equipamentos!$B$6:$B$405,MATCH($D1497,Equipamentos!$A$6:$A$405,0)),"Código não cadastrado"))</f>
        <v/>
      </c>
      <c r="F1497" s="17" t="n"/>
      <c r="G1497" s="17" t="n"/>
      <c r="H1497" s="17" t="n"/>
      <c r="I1497" s="18">
        <f>IF(OR(F1497="",G1497=""),"",G1497-F1497)</f>
        <v/>
      </c>
      <c r="J1497" s="18">
        <f>IF(OR(F1497="",G1497=""),"",MAX(0,IF(H1497&lt;&gt;"",H1497,TODAY())-G1497))</f>
        <v/>
      </c>
      <c r="K1497" s="19" t="n"/>
      <c r="L1497" s="19">
        <f>IF(J1497="","",J1497*IFERROR(INDEX(Equipamentos!$D$6:$D$405,MATCH($D1497,Equipamentos!$A$6:$A$405,0)),0))</f>
        <v/>
      </c>
      <c r="M1497" s="19" t="n"/>
      <c r="N1497" s="16" t="n"/>
      <c r="O1497" s="19" t="n"/>
      <c r="P1497" s="19">
        <f>IF($A1497="","",N(K1497)+N(L1497)+N(M1497))</f>
        <v/>
      </c>
      <c r="Q1497" s="19">
        <f>IF($A1497="","",P1497-N(O1497))</f>
        <v/>
      </c>
      <c r="R1497" s="16">
        <f>IF(OR($A1497="",F1497=""),"",IF(H1497&lt;&gt;"",IF(Q1497&gt;0,"DEVOLVIDO, A RECEBER","ENCERRADO"),IF(G1497="","EM LOCAÇÃO",IF(TODAY()&gt;G1497,"ATRASADO",IF(G1497-TODAY()&lt;=3,"DEVOLVE EM 3 DIAS","EM LOCAÇÃO")))))</f>
        <v/>
      </c>
      <c r="S1497" s="16" t="n"/>
    </row>
    <row r="1498">
      <c r="A1498" s="16" t="n"/>
      <c r="B1498" s="16" t="n"/>
      <c r="C1498" s="16" t="n"/>
      <c r="D1498" s="16" t="n"/>
      <c r="E1498" s="16">
        <f>IF($D1498="","",IFERROR(INDEX(Equipamentos!$B$6:$B$405,MATCH($D1498,Equipamentos!$A$6:$A$405,0)),"Código não cadastrado"))</f>
        <v/>
      </c>
      <c r="F1498" s="17" t="n"/>
      <c r="G1498" s="17" t="n"/>
      <c r="H1498" s="17" t="n"/>
      <c r="I1498" s="18">
        <f>IF(OR(F1498="",G1498=""),"",G1498-F1498)</f>
        <v/>
      </c>
      <c r="J1498" s="18">
        <f>IF(OR(F1498="",G1498=""),"",MAX(0,IF(H1498&lt;&gt;"",H1498,TODAY())-G1498))</f>
        <v/>
      </c>
      <c r="K1498" s="19" t="n"/>
      <c r="L1498" s="19">
        <f>IF(J1498="","",J1498*IFERROR(INDEX(Equipamentos!$D$6:$D$405,MATCH($D1498,Equipamentos!$A$6:$A$405,0)),0))</f>
        <v/>
      </c>
      <c r="M1498" s="19" t="n"/>
      <c r="N1498" s="16" t="n"/>
      <c r="O1498" s="19" t="n"/>
      <c r="P1498" s="19">
        <f>IF($A1498="","",N(K1498)+N(L1498)+N(M1498))</f>
        <v/>
      </c>
      <c r="Q1498" s="19">
        <f>IF($A1498="","",P1498-N(O1498))</f>
        <v/>
      </c>
      <c r="R1498" s="16">
        <f>IF(OR($A1498="",F1498=""),"",IF(H1498&lt;&gt;"",IF(Q1498&gt;0,"DEVOLVIDO, A RECEBER","ENCERRADO"),IF(G1498="","EM LOCAÇÃO",IF(TODAY()&gt;G1498,"ATRASADO",IF(G1498-TODAY()&lt;=3,"DEVOLVE EM 3 DIAS","EM LOCAÇÃO")))))</f>
        <v/>
      </c>
      <c r="S1498" s="16" t="n"/>
    </row>
    <row r="1499">
      <c r="A1499" s="16" t="n"/>
      <c r="B1499" s="16" t="n"/>
      <c r="C1499" s="16" t="n"/>
      <c r="D1499" s="16" t="n"/>
      <c r="E1499" s="16">
        <f>IF($D1499="","",IFERROR(INDEX(Equipamentos!$B$6:$B$405,MATCH($D1499,Equipamentos!$A$6:$A$405,0)),"Código não cadastrado"))</f>
        <v/>
      </c>
      <c r="F1499" s="17" t="n"/>
      <c r="G1499" s="17" t="n"/>
      <c r="H1499" s="17" t="n"/>
      <c r="I1499" s="18">
        <f>IF(OR(F1499="",G1499=""),"",G1499-F1499)</f>
        <v/>
      </c>
      <c r="J1499" s="18">
        <f>IF(OR(F1499="",G1499=""),"",MAX(0,IF(H1499&lt;&gt;"",H1499,TODAY())-G1499))</f>
        <v/>
      </c>
      <c r="K1499" s="19" t="n"/>
      <c r="L1499" s="19">
        <f>IF(J1499="","",J1499*IFERROR(INDEX(Equipamentos!$D$6:$D$405,MATCH($D1499,Equipamentos!$A$6:$A$405,0)),0))</f>
        <v/>
      </c>
      <c r="M1499" s="19" t="n"/>
      <c r="N1499" s="16" t="n"/>
      <c r="O1499" s="19" t="n"/>
      <c r="P1499" s="19">
        <f>IF($A1499="","",N(K1499)+N(L1499)+N(M1499))</f>
        <v/>
      </c>
      <c r="Q1499" s="19">
        <f>IF($A1499="","",P1499-N(O1499))</f>
        <v/>
      </c>
      <c r="R1499" s="16">
        <f>IF(OR($A1499="",F1499=""),"",IF(H1499&lt;&gt;"",IF(Q1499&gt;0,"DEVOLVIDO, A RECEBER","ENCERRADO"),IF(G1499="","EM LOCAÇÃO",IF(TODAY()&gt;G1499,"ATRASADO",IF(G1499-TODAY()&lt;=3,"DEVOLVE EM 3 DIAS","EM LOCAÇÃO")))))</f>
        <v/>
      </c>
      <c r="S1499" s="16" t="n"/>
    </row>
    <row r="1500">
      <c r="A1500" s="16" t="n"/>
      <c r="B1500" s="16" t="n"/>
      <c r="C1500" s="16" t="n"/>
      <c r="D1500" s="16" t="n"/>
      <c r="E1500" s="16">
        <f>IF($D1500="","",IFERROR(INDEX(Equipamentos!$B$6:$B$405,MATCH($D1500,Equipamentos!$A$6:$A$405,0)),"Código não cadastrado"))</f>
        <v/>
      </c>
      <c r="F1500" s="17" t="n"/>
      <c r="G1500" s="17" t="n"/>
      <c r="H1500" s="17" t="n"/>
      <c r="I1500" s="18">
        <f>IF(OR(F1500="",G1500=""),"",G1500-F1500)</f>
        <v/>
      </c>
      <c r="J1500" s="18">
        <f>IF(OR(F1500="",G1500=""),"",MAX(0,IF(H1500&lt;&gt;"",H1500,TODAY())-G1500))</f>
        <v/>
      </c>
      <c r="K1500" s="19" t="n"/>
      <c r="L1500" s="19">
        <f>IF(J1500="","",J1500*IFERROR(INDEX(Equipamentos!$D$6:$D$405,MATCH($D1500,Equipamentos!$A$6:$A$405,0)),0))</f>
        <v/>
      </c>
      <c r="M1500" s="19" t="n"/>
      <c r="N1500" s="16" t="n"/>
      <c r="O1500" s="19" t="n"/>
      <c r="P1500" s="19">
        <f>IF($A1500="","",N(K1500)+N(L1500)+N(M1500))</f>
        <v/>
      </c>
      <c r="Q1500" s="19">
        <f>IF($A1500="","",P1500-N(O1500))</f>
        <v/>
      </c>
      <c r="R1500" s="16">
        <f>IF(OR($A1500="",F1500=""),"",IF(H1500&lt;&gt;"",IF(Q1500&gt;0,"DEVOLVIDO, A RECEBER","ENCERRADO"),IF(G1500="","EM LOCAÇÃO",IF(TODAY()&gt;G1500,"ATRASADO",IF(G1500-TODAY()&lt;=3,"DEVOLVE EM 3 DIAS","EM LOCAÇÃO")))))</f>
        <v/>
      </c>
      <c r="S1500" s="16" t="n"/>
    </row>
    <row r="1501">
      <c r="A1501" s="16" t="n"/>
      <c r="B1501" s="16" t="n"/>
      <c r="C1501" s="16" t="n"/>
      <c r="D1501" s="16" t="n"/>
      <c r="E1501" s="16">
        <f>IF($D1501="","",IFERROR(INDEX(Equipamentos!$B$6:$B$405,MATCH($D1501,Equipamentos!$A$6:$A$405,0)),"Código não cadastrado"))</f>
        <v/>
      </c>
      <c r="F1501" s="17" t="n"/>
      <c r="G1501" s="17" t="n"/>
      <c r="H1501" s="17" t="n"/>
      <c r="I1501" s="18">
        <f>IF(OR(F1501="",G1501=""),"",G1501-F1501)</f>
        <v/>
      </c>
      <c r="J1501" s="18">
        <f>IF(OR(F1501="",G1501=""),"",MAX(0,IF(H1501&lt;&gt;"",H1501,TODAY())-G1501))</f>
        <v/>
      </c>
      <c r="K1501" s="19" t="n"/>
      <c r="L1501" s="19">
        <f>IF(J1501="","",J1501*IFERROR(INDEX(Equipamentos!$D$6:$D$405,MATCH($D1501,Equipamentos!$A$6:$A$405,0)),0))</f>
        <v/>
      </c>
      <c r="M1501" s="19" t="n"/>
      <c r="N1501" s="16" t="n"/>
      <c r="O1501" s="19" t="n"/>
      <c r="P1501" s="19">
        <f>IF($A1501="","",N(K1501)+N(L1501)+N(M1501))</f>
        <v/>
      </c>
      <c r="Q1501" s="19">
        <f>IF($A1501="","",P1501-N(O1501))</f>
        <v/>
      </c>
      <c r="R1501" s="16">
        <f>IF(OR($A1501="",F1501=""),"",IF(H1501&lt;&gt;"",IF(Q1501&gt;0,"DEVOLVIDO, A RECEBER","ENCERRADO"),IF(G1501="","EM LOCAÇÃO",IF(TODAY()&gt;G1501,"ATRASADO",IF(G1501-TODAY()&lt;=3,"DEVOLVE EM 3 DIAS","EM LOCAÇÃO")))))</f>
        <v/>
      </c>
      <c r="S1501" s="16" t="n"/>
    </row>
    <row r="1502">
      <c r="A1502" s="16" t="n"/>
      <c r="B1502" s="16" t="n"/>
      <c r="C1502" s="16" t="n"/>
      <c r="D1502" s="16" t="n"/>
      <c r="E1502" s="16">
        <f>IF($D1502="","",IFERROR(INDEX(Equipamentos!$B$6:$B$405,MATCH($D1502,Equipamentos!$A$6:$A$405,0)),"Código não cadastrado"))</f>
        <v/>
      </c>
      <c r="F1502" s="17" t="n"/>
      <c r="G1502" s="17" t="n"/>
      <c r="H1502" s="17" t="n"/>
      <c r="I1502" s="18">
        <f>IF(OR(F1502="",G1502=""),"",G1502-F1502)</f>
        <v/>
      </c>
      <c r="J1502" s="18">
        <f>IF(OR(F1502="",G1502=""),"",MAX(0,IF(H1502&lt;&gt;"",H1502,TODAY())-G1502))</f>
        <v/>
      </c>
      <c r="K1502" s="19" t="n"/>
      <c r="L1502" s="19">
        <f>IF(J1502="","",J1502*IFERROR(INDEX(Equipamentos!$D$6:$D$405,MATCH($D1502,Equipamentos!$A$6:$A$405,0)),0))</f>
        <v/>
      </c>
      <c r="M1502" s="19" t="n"/>
      <c r="N1502" s="16" t="n"/>
      <c r="O1502" s="19" t="n"/>
      <c r="P1502" s="19">
        <f>IF($A1502="","",N(K1502)+N(L1502)+N(M1502))</f>
        <v/>
      </c>
      <c r="Q1502" s="19">
        <f>IF($A1502="","",P1502-N(O1502))</f>
        <v/>
      </c>
      <c r="R1502" s="16">
        <f>IF(OR($A1502="",F1502=""),"",IF(H1502&lt;&gt;"",IF(Q1502&gt;0,"DEVOLVIDO, A RECEBER","ENCERRADO"),IF(G1502="","EM LOCAÇÃO",IF(TODAY()&gt;G1502,"ATRASADO",IF(G1502-TODAY()&lt;=3,"DEVOLVE EM 3 DIAS","EM LOCAÇÃO")))))</f>
        <v/>
      </c>
      <c r="S1502" s="16" t="n"/>
    </row>
    <row r="1503">
      <c r="A1503" s="16" t="n"/>
      <c r="B1503" s="16" t="n"/>
      <c r="C1503" s="16" t="n"/>
      <c r="D1503" s="16" t="n"/>
      <c r="E1503" s="16">
        <f>IF($D1503="","",IFERROR(INDEX(Equipamentos!$B$6:$B$405,MATCH($D1503,Equipamentos!$A$6:$A$405,0)),"Código não cadastrado"))</f>
        <v/>
      </c>
      <c r="F1503" s="17" t="n"/>
      <c r="G1503" s="17" t="n"/>
      <c r="H1503" s="17" t="n"/>
      <c r="I1503" s="18">
        <f>IF(OR(F1503="",G1503=""),"",G1503-F1503)</f>
        <v/>
      </c>
      <c r="J1503" s="18">
        <f>IF(OR(F1503="",G1503=""),"",MAX(0,IF(H1503&lt;&gt;"",H1503,TODAY())-G1503))</f>
        <v/>
      </c>
      <c r="K1503" s="19" t="n"/>
      <c r="L1503" s="19">
        <f>IF(J1503="","",J1503*IFERROR(INDEX(Equipamentos!$D$6:$D$405,MATCH($D1503,Equipamentos!$A$6:$A$405,0)),0))</f>
        <v/>
      </c>
      <c r="M1503" s="19" t="n"/>
      <c r="N1503" s="16" t="n"/>
      <c r="O1503" s="19" t="n"/>
      <c r="P1503" s="19">
        <f>IF($A1503="","",N(K1503)+N(L1503)+N(M1503))</f>
        <v/>
      </c>
      <c r="Q1503" s="19">
        <f>IF($A1503="","",P1503-N(O1503))</f>
        <v/>
      </c>
      <c r="R1503" s="16">
        <f>IF(OR($A1503="",F1503=""),"",IF(H1503&lt;&gt;"",IF(Q1503&gt;0,"DEVOLVIDO, A RECEBER","ENCERRADO"),IF(G1503="","EM LOCAÇÃO",IF(TODAY()&gt;G1503,"ATRASADO",IF(G1503-TODAY()&lt;=3,"DEVOLVE EM 3 DIAS","EM LOCAÇÃO")))))</f>
        <v/>
      </c>
      <c r="S1503" s="16" t="n"/>
    </row>
    <row r="1504">
      <c r="A1504" s="16" t="n"/>
      <c r="B1504" s="16" t="n"/>
      <c r="C1504" s="16" t="n"/>
      <c r="D1504" s="16" t="n"/>
      <c r="E1504" s="16">
        <f>IF($D1504="","",IFERROR(INDEX(Equipamentos!$B$6:$B$405,MATCH($D1504,Equipamentos!$A$6:$A$405,0)),"Código não cadastrado"))</f>
        <v/>
      </c>
      <c r="F1504" s="17" t="n"/>
      <c r="G1504" s="17" t="n"/>
      <c r="H1504" s="17" t="n"/>
      <c r="I1504" s="18">
        <f>IF(OR(F1504="",G1504=""),"",G1504-F1504)</f>
        <v/>
      </c>
      <c r="J1504" s="18">
        <f>IF(OR(F1504="",G1504=""),"",MAX(0,IF(H1504&lt;&gt;"",H1504,TODAY())-G1504))</f>
        <v/>
      </c>
      <c r="K1504" s="19" t="n"/>
      <c r="L1504" s="19">
        <f>IF(J1504="","",J1504*IFERROR(INDEX(Equipamentos!$D$6:$D$405,MATCH($D1504,Equipamentos!$A$6:$A$405,0)),0))</f>
        <v/>
      </c>
      <c r="M1504" s="19" t="n"/>
      <c r="N1504" s="16" t="n"/>
      <c r="O1504" s="19" t="n"/>
      <c r="P1504" s="19">
        <f>IF($A1504="","",N(K1504)+N(L1504)+N(M1504))</f>
        <v/>
      </c>
      <c r="Q1504" s="19">
        <f>IF($A1504="","",P1504-N(O1504))</f>
        <v/>
      </c>
      <c r="R1504" s="16">
        <f>IF(OR($A1504="",F1504=""),"",IF(H1504&lt;&gt;"",IF(Q1504&gt;0,"DEVOLVIDO, A RECEBER","ENCERRADO"),IF(G1504="","EM LOCAÇÃO",IF(TODAY()&gt;G1504,"ATRASADO",IF(G1504-TODAY()&lt;=3,"DEVOLVE EM 3 DIAS","EM LOCAÇÃO")))))</f>
        <v/>
      </c>
      <c r="S1504" s="16" t="n"/>
    </row>
    <row r="1505">
      <c r="A1505" s="16" t="n"/>
      <c r="B1505" s="16" t="n"/>
      <c r="C1505" s="16" t="n"/>
      <c r="D1505" s="16" t="n"/>
      <c r="E1505" s="16">
        <f>IF($D1505="","",IFERROR(INDEX(Equipamentos!$B$6:$B$405,MATCH($D1505,Equipamentos!$A$6:$A$405,0)),"Código não cadastrado"))</f>
        <v/>
      </c>
      <c r="F1505" s="17" t="n"/>
      <c r="G1505" s="17" t="n"/>
      <c r="H1505" s="17" t="n"/>
      <c r="I1505" s="18">
        <f>IF(OR(F1505="",G1505=""),"",G1505-F1505)</f>
        <v/>
      </c>
      <c r="J1505" s="18">
        <f>IF(OR(F1505="",G1505=""),"",MAX(0,IF(H1505&lt;&gt;"",H1505,TODAY())-G1505))</f>
        <v/>
      </c>
      <c r="K1505" s="19" t="n"/>
      <c r="L1505" s="19">
        <f>IF(J1505="","",J1505*IFERROR(INDEX(Equipamentos!$D$6:$D$405,MATCH($D1505,Equipamentos!$A$6:$A$405,0)),0))</f>
        <v/>
      </c>
      <c r="M1505" s="19" t="n"/>
      <c r="N1505" s="16" t="n"/>
      <c r="O1505" s="19" t="n"/>
      <c r="P1505" s="19">
        <f>IF($A1505="","",N(K1505)+N(L1505)+N(M1505))</f>
        <v/>
      </c>
      <c r="Q1505" s="19">
        <f>IF($A1505="","",P1505-N(O1505))</f>
        <v/>
      </c>
      <c r="R1505" s="16">
        <f>IF(OR($A1505="",F1505=""),"",IF(H1505&lt;&gt;"",IF(Q1505&gt;0,"DEVOLVIDO, A RECEBER","ENCERRADO"),IF(G1505="","EM LOCAÇÃO",IF(TODAY()&gt;G1505,"ATRASADO",IF(G1505-TODAY()&lt;=3,"DEVOLVE EM 3 DIAS","EM LOCAÇÃO")))))</f>
        <v/>
      </c>
      <c r="S1505" s="16" t="n"/>
    </row>
    <row r="1506">
      <c r="A1506" s="16" t="n"/>
      <c r="B1506" s="16" t="n"/>
      <c r="C1506" s="16" t="n"/>
      <c r="D1506" s="16" t="n"/>
      <c r="E1506" s="16">
        <f>IF($D1506="","",IFERROR(INDEX(Equipamentos!$B$6:$B$405,MATCH($D1506,Equipamentos!$A$6:$A$405,0)),"Código não cadastrado"))</f>
        <v/>
      </c>
      <c r="F1506" s="17" t="n"/>
      <c r="G1506" s="17" t="n"/>
      <c r="H1506" s="17" t="n"/>
      <c r="I1506" s="18">
        <f>IF(OR(F1506="",G1506=""),"",G1506-F1506)</f>
        <v/>
      </c>
      <c r="J1506" s="18">
        <f>IF(OR(F1506="",G1506=""),"",MAX(0,IF(H1506&lt;&gt;"",H1506,TODAY())-G1506))</f>
        <v/>
      </c>
      <c r="K1506" s="19" t="n"/>
      <c r="L1506" s="19">
        <f>IF(J1506="","",J1506*IFERROR(INDEX(Equipamentos!$D$6:$D$405,MATCH($D1506,Equipamentos!$A$6:$A$405,0)),0))</f>
        <v/>
      </c>
      <c r="M1506" s="19" t="n"/>
      <c r="N1506" s="16" t="n"/>
      <c r="O1506" s="19" t="n"/>
      <c r="P1506" s="19">
        <f>IF($A1506="","",N(K1506)+N(L1506)+N(M1506))</f>
        <v/>
      </c>
      <c r="Q1506" s="19">
        <f>IF($A1506="","",P1506-N(O1506))</f>
        <v/>
      </c>
      <c r="R1506" s="16">
        <f>IF(OR($A1506="",F1506=""),"",IF(H1506&lt;&gt;"",IF(Q1506&gt;0,"DEVOLVIDO, A RECEBER","ENCERRADO"),IF(G1506="","EM LOCAÇÃO",IF(TODAY()&gt;G1506,"ATRASADO",IF(G1506-TODAY()&lt;=3,"DEVOLVE EM 3 DIAS","EM LOCAÇÃO")))))</f>
        <v/>
      </c>
      <c r="S1506" s="16" t="n"/>
    </row>
    <row r="1507">
      <c r="A1507" s="16" t="n"/>
      <c r="B1507" s="16" t="n"/>
      <c r="C1507" s="16" t="n"/>
      <c r="D1507" s="16" t="n"/>
      <c r="E1507" s="16">
        <f>IF($D1507="","",IFERROR(INDEX(Equipamentos!$B$6:$B$405,MATCH($D1507,Equipamentos!$A$6:$A$405,0)),"Código não cadastrado"))</f>
        <v/>
      </c>
      <c r="F1507" s="17" t="n"/>
      <c r="G1507" s="17" t="n"/>
      <c r="H1507" s="17" t="n"/>
      <c r="I1507" s="18">
        <f>IF(OR(F1507="",G1507=""),"",G1507-F1507)</f>
        <v/>
      </c>
      <c r="J1507" s="18">
        <f>IF(OR(F1507="",G1507=""),"",MAX(0,IF(H1507&lt;&gt;"",H1507,TODAY())-G1507))</f>
        <v/>
      </c>
      <c r="K1507" s="19" t="n"/>
      <c r="L1507" s="19">
        <f>IF(J1507="","",J1507*IFERROR(INDEX(Equipamentos!$D$6:$D$405,MATCH($D1507,Equipamentos!$A$6:$A$405,0)),0))</f>
        <v/>
      </c>
      <c r="M1507" s="19" t="n"/>
      <c r="N1507" s="16" t="n"/>
      <c r="O1507" s="19" t="n"/>
      <c r="P1507" s="19">
        <f>IF($A1507="","",N(K1507)+N(L1507)+N(M1507))</f>
        <v/>
      </c>
      <c r="Q1507" s="19">
        <f>IF($A1507="","",P1507-N(O1507))</f>
        <v/>
      </c>
      <c r="R1507" s="16">
        <f>IF(OR($A1507="",F1507=""),"",IF(H1507&lt;&gt;"",IF(Q1507&gt;0,"DEVOLVIDO, A RECEBER","ENCERRADO"),IF(G1507="","EM LOCAÇÃO",IF(TODAY()&gt;G1507,"ATRASADO",IF(G1507-TODAY()&lt;=3,"DEVOLVE EM 3 DIAS","EM LOCAÇÃO")))))</f>
        <v/>
      </c>
      <c r="S1507" s="16" t="n"/>
    </row>
    <row r="1508">
      <c r="A1508" s="16" t="n"/>
      <c r="B1508" s="16" t="n"/>
      <c r="C1508" s="16" t="n"/>
      <c r="D1508" s="16" t="n"/>
      <c r="E1508" s="16">
        <f>IF($D1508="","",IFERROR(INDEX(Equipamentos!$B$6:$B$405,MATCH($D1508,Equipamentos!$A$6:$A$405,0)),"Código não cadastrado"))</f>
        <v/>
      </c>
      <c r="F1508" s="17" t="n"/>
      <c r="G1508" s="17" t="n"/>
      <c r="H1508" s="17" t="n"/>
      <c r="I1508" s="18">
        <f>IF(OR(F1508="",G1508=""),"",G1508-F1508)</f>
        <v/>
      </c>
      <c r="J1508" s="18">
        <f>IF(OR(F1508="",G1508=""),"",MAX(0,IF(H1508&lt;&gt;"",H1508,TODAY())-G1508))</f>
        <v/>
      </c>
      <c r="K1508" s="19" t="n"/>
      <c r="L1508" s="19">
        <f>IF(J1508="","",J1508*IFERROR(INDEX(Equipamentos!$D$6:$D$405,MATCH($D1508,Equipamentos!$A$6:$A$405,0)),0))</f>
        <v/>
      </c>
      <c r="M1508" s="19" t="n"/>
      <c r="N1508" s="16" t="n"/>
      <c r="O1508" s="19" t="n"/>
      <c r="P1508" s="19">
        <f>IF($A1508="","",N(K1508)+N(L1508)+N(M1508))</f>
        <v/>
      </c>
      <c r="Q1508" s="19">
        <f>IF($A1508="","",P1508-N(O1508))</f>
        <v/>
      </c>
      <c r="R1508" s="16">
        <f>IF(OR($A1508="",F1508=""),"",IF(H1508&lt;&gt;"",IF(Q1508&gt;0,"DEVOLVIDO, A RECEBER","ENCERRADO"),IF(G1508="","EM LOCAÇÃO",IF(TODAY()&gt;G1508,"ATRASADO",IF(G1508-TODAY()&lt;=3,"DEVOLVE EM 3 DIAS","EM LOCAÇÃO")))))</f>
        <v/>
      </c>
      <c r="S1508" s="16" t="n"/>
    </row>
    <row r="1509">
      <c r="A1509" s="16" t="n"/>
      <c r="B1509" s="16" t="n"/>
      <c r="C1509" s="16" t="n"/>
      <c r="D1509" s="16" t="n"/>
      <c r="E1509" s="16">
        <f>IF($D1509="","",IFERROR(INDEX(Equipamentos!$B$6:$B$405,MATCH($D1509,Equipamentos!$A$6:$A$405,0)),"Código não cadastrado"))</f>
        <v/>
      </c>
      <c r="F1509" s="17" t="n"/>
      <c r="G1509" s="17" t="n"/>
      <c r="H1509" s="17" t="n"/>
      <c r="I1509" s="18">
        <f>IF(OR(F1509="",G1509=""),"",G1509-F1509)</f>
        <v/>
      </c>
      <c r="J1509" s="18">
        <f>IF(OR(F1509="",G1509=""),"",MAX(0,IF(H1509&lt;&gt;"",H1509,TODAY())-G1509))</f>
        <v/>
      </c>
      <c r="K1509" s="19" t="n"/>
      <c r="L1509" s="19">
        <f>IF(J1509="","",J1509*IFERROR(INDEX(Equipamentos!$D$6:$D$405,MATCH($D1509,Equipamentos!$A$6:$A$405,0)),0))</f>
        <v/>
      </c>
      <c r="M1509" s="19" t="n"/>
      <c r="N1509" s="16" t="n"/>
      <c r="O1509" s="19" t="n"/>
      <c r="P1509" s="19">
        <f>IF($A1509="","",N(K1509)+N(L1509)+N(M1509))</f>
        <v/>
      </c>
      <c r="Q1509" s="19">
        <f>IF($A1509="","",P1509-N(O1509))</f>
        <v/>
      </c>
      <c r="R1509" s="16">
        <f>IF(OR($A1509="",F1509=""),"",IF(H1509&lt;&gt;"",IF(Q1509&gt;0,"DEVOLVIDO, A RECEBER","ENCERRADO"),IF(G1509="","EM LOCAÇÃO",IF(TODAY()&gt;G1509,"ATRASADO",IF(G1509-TODAY()&lt;=3,"DEVOLVE EM 3 DIAS","EM LOCAÇÃO")))))</f>
        <v/>
      </c>
      <c r="S1509" s="16" t="n"/>
    </row>
    <row r="1510">
      <c r="A1510" s="16" t="n"/>
      <c r="B1510" s="16" t="n"/>
      <c r="C1510" s="16" t="n"/>
      <c r="D1510" s="16" t="n"/>
      <c r="E1510" s="16">
        <f>IF($D1510="","",IFERROR(INDEX(Equipamentos!$B$6:$B$405,MATCH($D1510,Equipamentos!$A$6:$A$405,0)),"Código não cadastrado"))</f>
        <v/>
      </c>
      <c r="F1510" s="17" t="n"/>
      <c r="G1510" s="17" t="n"/>
      <c r="H1510" s="17" t="n"/>
      <c r="I1510" s="18">
        <f>IF(OR(F1510="",G1510=""),"",G1510-F1510)</f>
        <v/>
      </c>
      <c r="J1510" s="18">
        <f>IF(OR(F1510="",G1510=""),"",MAX(0,IF(H1510&lt;&gt;"",H1510,TODAY())-G1510))</f>
        <v/>
      </c>
      <c r="K1510" s="19" t="n"/>
      <c r="L1510" s="19">
        <f>IF(J1510="","",J1510*IFERROR(INDEX(Equipamentos!$D$6:$D$405,MATCH($D1510,Equipamentos!$A$6:$A$405,0)),0))</f>
        <v/>
      </c>
      <c r="M1510" s="19" t="n"/>
      <c r="N1510" s="16" t="n"/>
      <c r="O1510" s="19" t="n"/>
      <c r="P1510" s="19">
        <f>IF($A1510="","",N(K1510)+N(L1510)+N(M1510))</f>
        <v/>
      </c>
      <c r="Q1510" s="19">
        <f>IF($A1510="","",P1510-N(O1510))</f>
        <v/>
      </c>
      <c r="R1510" s="16">
        <f>IF(OR($A1510="",F1510=""),"",IF(H1510&lt;&gt;"",IF(Q1510&gt;0,"DEVOLVIDO, A RECEBER","ENCERRADO"),IF(G1510="","EM LOCAÇÃO",IF(TODAY()&gt;G1510,"ATRASADO",IF(G1510-TODAY()&lt;=3,"DEVOLVE EM 3 DIAS","EM LOCAÇÃO")))))</f>
        <v/>
      </c>
      <c r="S1510" s="16" t="n"/>
    </row>
    <row r="1511">
      <c r="A1511" s="16" t="n"/>
      <c r="B1511" s="16" t="n"/>
      <c r="C1511" s="16" t="n"/>
      <c r="D1511" s="16" t="n"/>
      <c r="E1511" s="16">
        <f>IF($D1511="","",IFERROR(INDEX(Equipamentos!$B$6:$B$405,MATCH($D1511,Equipamentos!$A$6:$A$405,0)),"Código não cadastrado"))</f>
        <v/>
      </c>
      <c r="F1511" s="17" t="n"/>
      <c r="G1511" s="17" t="n"/>
      <c r="H1511" s="17" t="n"/>
      <c r="I1511" s="18">
        <f>IF(OR(F1511="",G1511=""),"",G1511-F1511)</f>
        <v/>
      </c>
      <c r="J1511" s="18">
        <f>IF(OR(F1511="",G1511=""),"",MAX(0,IF(H1511&lt;&gt;"",H1511,TODAY())-G1511))</f>
        <v/>
      </c>
      <c r="K1511" s="19" t="n"/>
      <c r="L1511" s="19">
        <f>IF(J1511="","",J1511*IFERROR(INDEX(Equipamentos!$D$6:$D$405,MATCH($D1511,Equipamentos!$A$6:$A$405,0)),0))</f>
        <v/>
      </c>
      <c r="M1511" s="19" t="n"/>
      <c r="N1511" s="16" t="n"/>
      <c r="O1511" s="19" t="n"/>
      <c r="P1511" s="19">
        <f>IF($A1511="","",N(K1511)+N(L1511)+N(M1511))</f>
        <v/>
      </c>
      <c r="Q1511" s="19">
        <f>IF($A1511="","",P1511-N(O1511))</f>
        <v/>
      </c>
      <c r="R1511" s="16">
        <f>IF(OR($A1511="",F1511=""),"",IF(H1511&lt;&gt;"",IF(Q1511&gt;0,"DEVOLVIDO, A RECEBER","ENCERRADO"),IF(G1511="","EM LOCAÇÃO",IF(TODAY()&gt;G1511,"ATRASADO",IF(G1511-TODAY()&lt;=3,"DEVOLVE EM 3 DIAS","EM LOCAÇÃO")))))</f>
        <v/>
      </c>
      <c r="S1511" s="16" t="n"/>
    </row>
    <row r="1512">
      <c r="A1512" s="16" t="n"/>
      <c r="B1512" s="16" t="n"/>
      <c r="C1512" s="16" t="n"/>
      <c r="D1512" s="16" t="n"/>
      <c r="E1512" s="16">
        <f>IF($D1512="","",IFERROR(INDEX(Equipamentos!$B$6:$B$405,MATCH($D1512,Equipamentos!$A$6:$A$405,0)),"Código não cadastrado"))</f>
        <v/>
      </c>
      <c r="F1512" s="17" t="n"/>
      <c r="G1512" s="17" t="n"/>
      <c r="H1512" s="17" t="n"/>
      <c r="I1512" s="18">
        <f>IF(OR(F1512="",G1512=""),"",G1512-F1512)</f>
        <v/>
      </c>
      <c r="J1512" s="18">
        <f>IF(OR(F1512="",G1512=""),"",MAX(0,IF(H1512&lt;&gt;"",H1512,TODAY())-G1512))</f>
        <v/>
      </c>
      <c r="K1512" s="19" t="n"/>
      <c r="L1512" s="19">
        <f>IF(J1512="","",J1512*IFERROR(INDEX(Equipamentos!$D$6:$D$405,MATCH($D1512,Equipamentos!$A$6:$A$405,0)),0))</f>
        <v/>
      </c>
      <c r="M1512" s="19" t="n"/>
      <c r="N1512" s="16" t="n"/>
      <c r="O1512" s="19" t="n"/>
      <c r="P1512" s="19">
        <f>IF($A1512="","",N(K1512)+N(L1512)+N(M1512))</f>
        <v/>
      </c>
      <c r="Q1512" s="19">
        <f>IF($A1512="","",P1512-N(O1512))</f>
        <v/>
      </c>
      <c r="R1512" s="16">
        <f>IF(OR($A1512="",F1512=""),"",IF(H1512&lt;&gt;"",IF(Q1512&gt;0,"DEVOLVIDO, A RECEBER","ENCERRADO"),IF(G1512="","EM LOCAÇÃO",IF(TODAY()&gt;G1512,"ATRASADO",IF(G1512-TODAY()&lt;=3,"DEVOLVE EM 3 DIAS","EM LOCAÇÃO")))))</f>
        <v/>
      </c>
      <c r="S1512" s="16" t="n"/>
    </row>
    <row r="1513">
      <c r="A1513" s="16" t="n"/>
      <c r="B1513" s="16" t="n"/>
      <c r="C1513" s="16" t="n"/>
      <c r="D1513" s="16" t="n"/>
      <c r="E1513" s="16">
        <f>IF($D1513="","",IFERROR(INDEX(Equipamentos!$B$6:$B$405,MATCH($D1513,Equipamentos!$A$6:$A$405,0)),"Código não cadastrado"))</f>
        <v/>
      </c>
      <c r="F1513" s="17" t="n"/>
      <c r="G1513" s="17" t="n"/>
      <c r="H1513" s="17" t="n"/>
      <c r="I1513" s="18">
        <f>IF(OR(F1513="",G1513=""),"",G1513-F1513)</f>
        <v/>
      </c>
      <c r="J1513" s="18">
        <f>IF(OR(F1513="",G1513=""),"",MAX(0,IF(H1513&lt;&gt;"",H1513,TODAY())-G1513))</f>
        <v/>
      </c>
      <c r="K1513" s="19" t="n"/>
      <c r="L1513" s="19">
        <f>IF(J1513="","",J1513*IFERROR(INDEX(Equipamentos!$D$6:$D$405,MATCH($D1513,Equipamentos!$A$6:$A$405,0)),0))</f>
        <v/>
      </c>
      <c r="M1513" s="19" t="n"/>
      <c r="N1513" s="16" t="n"/>
      <c r="O1513" s="19" t="n"/>
      <c r="P1513" s="19">
        <f>IF($A1513="","",N(K1513)+N(L1513)+N(M1513))</f>
        <v/>
      </c>
      <c r="Q1513" s="19">
        <f>IF($A1513="","",P1513-N(O1513))</f>
        <v/>
      </c>
      <c r="R1513" s="16">
        <f>IF(OR($A1513="",F1513=""),"",IF(H1513&lt;&gt;"",IF(Q1513&gt;0,"DEVOLVIDO, A RECEBER","ENCERRADO"),IF(G1513="","EM LOCAÇÃO",IF(TODAY()&gt;G1513,"ATRASADO",IF(G1513-TODAY()&lt;=3,"DEVOLVE EM 3 DIAS","EM LOCAÇÃO")))))</f>
        <v/>
      </c>
      <c r="S1513" s="16" t="n"/>
    </row>
    <row r="1514">
      <c r="A1514" s="16" t="n"/>
      <c r="B1514" s="16" t="n"/>
      <c r="C1514" s="16" t="n"/>
      <c r="D1514" s="16" t="n"/>
      <c r="E1514" s="16">
        <f>IF($D1514="","",IFERROR(INDEX(Equipamentos!$B$6:$B$405,MATCH($D1514,Equipamentos!$A$6:$A$405,0)),"Código não cadastrado"))</f>
        <v/>
      </c>
      <c r="F1514" s="17" t="n"/>
      <c r="G1514" s="17" t="n"/>
      <c r="H1514" s="17" t="n"/>
      <c r="I1514" s="18">
        <f>IF(OR(F1514="",G1514=""),"",G1514-F1514)</f>
        <v/>
      </c>
      <c r="J1514" s="18">
        <f>IF(OR(F1514="",G1514=""),"",MAX(0,IF(H1514&lt;&gt;"",H1514,TODAY())-G1514))</f>
        <v/>
      </c>
      <c r="K1514" s="19" t="n"/>
      <c r="L1514" s="19">
        <f>IF(J1514="","",J1514*IFERROR(INDEX(Equipamentos!$D$6:$D$405,MATCH($D1514,Equipamentos!$A$6:$A$405,0)),0))</f>
        <v/>
      </c>
      <c r="M1514" s="19" t="n"/>
      <c r="N1514" s="16" t="n"/>
      <c r="O1514" s="19" t="n"/>
      <c r="P1514" s="19">
        <f>IF($A1514="","",N(K1514)+N(L1514)+N(M1514))</f>
        <v/>
      </c>
      <c r="Q1514" s="19">
        <f>IF($A1514="","",P1514-N(O1514))</f>
        <v/>
      </c>
      <c r="R1514" s="16">
        <f>IF(OR($A1514="",F1514=""),"",IF(H1514&lt;&gt;"",IF(Q1514&gt;0,"DEVOLVIDO, A RECEBER","ENCERRADO"),IF(G1514="","EM LOCAÇÃO",IF(TODAY()&gt;G1514,"ATRASADO",IF(G1514-TODAY()&lt;=3,"DEVOLVE EM 3 DIAS","EM LOCAÇÃO")))))</f>
        <v/>
      </c>
      <c r="S1514" s="16" t="n"/>
    </row>
    <row r="1515">
      <c r="A1515" s="16" t="n"/>
      <c r="B1515" s="16" t="n"/>
      <c r="C1515" s="16" t="n"/>
      <c r="D1515" s="16" t="n"/>
      <c r="E1515" s="16">
        <f>IF($D1515="","",IFERROR(INDEX(Equipamentos!$B$6:$B$405,MATCH($D1515,Equipamentos!$A$6:$A$405,0)),"Código não cadastrado"))</f>
        <v/>
      </c>
      <c r="F1515" s="17" t="n"/>
      <c r="G1515" s="17" t="n"/>
      <c r="H1515" s="17" t="n"/>
      <c r="I1515" s="18">
        <f>IF(OR(F1515="",G1515=""),"",G1515-F1515)</f>
        <v/>
      </c>
      <c r="J1515" s="18">
        <f>IF(OR(F1515="",G1515=""),"",MAX(0,IF(H1515&lt;&gt;"",H1515,TODAY())-G1515))</f>
        <v/>
      </c>
      <c r="K1515" s="19" t="n"/>
      <c r="L1515" s="19">
        <f>IF(J1515="","",J1515*IFERROR(INDEX(Equipamentos!$D$6:$D$405,MATCH($D1515,Equipamentos!$A$6:$A$405,0)),0))</f>
        <v/>
      </c>
      <c r="M1515" s="19" t="n"/>
      <c r="N1515" s="16" t="n"/>
      <c r="O1515" s="19" t="n"/>
      <c r="P1515" s="19">
        <f>IF($A1515="","",N(K1515)+N(L1515)+N(M1515))</f>
        <v/>
      </c>
      <c r="Q1515" s="19">
        <f>IF($A1515="","",P1515-N(O1515))</f>
        <v/>
      </c>
      <c r="R1515" s="16">
        <f>IF(OR($A1515="",F1515=""),"",IF(H1515&lt;&gt;"",IF(Q1515&gt;0,"DEVOLVIDO, A RECEBER","ENCERRADO"),IF(G1515="","EM LOCAÇÃO",IF(TODAY()&gt;G1515,"ATRASADO",IF(G1515-TODAY()&lt;=3,"DEVOLVE EM 3 DIAS","EM LOCAÇÃO")))))</f>
        <v/>
      </c>
      <c r="S1515" s="16" t="n"/>
    </row>
    <row r="1516">
      <c r="A1516" s="16" t="n"/>
      <c r="B1516" s="16" t="n"/>
      <c r="C1516" s="16" t="n"/>
      <c r="D1516" s="16" t="n"/>
      <c r="E1516" s="16">
        <f>IF($D1516="","",IFERROR(INDEX(Equipamentos!$B$6:$B$405,MATCH($D1516,Equipamentos!$A$6:$A$405,0)),"Código não cadastrado"))</f>
        <v/>
      </c>
      <c r="F1516" s="17" t="n"/>
      <c r="G1516" s="17" t="n"/>
      <c r="H1516" s="17" t="n"/>
      <c r="I1516" s="18">
        <f>IF(OR(F1516="",G1516=""),"",G1516-F1516)</f>
        <v/>
      </c>
      <c r="J1516" s="18">
        <f>IF(OR(F1516="",G1516=""),"",MAX(0,IF(H1516&lt;&gt;"",H1516,TODAY())-G1516))</f>
        <v/>
      </c>
      <c r="K1516" s="19" t="n"/>
      <c r="L1516" s="19">
        <f>IF(J1516="","",J1516*IFERROR(INDEX(Equipamentos!$D$6:$D$405,MATCH($D1516,Equipamentos!$A$6:$A$405,0)),0))</f>
        <v/>
      </c>
      <c r="M1516" s="19" t="n"/>
      <c r="N1516" s="16" t="n"/>
      <c r="O1516" s="19" t="n"/>
      <c r="P1516" s="19">
        <f>IF($A1516="","",N(K1516)+N(L1516)+N(M1516))</f>
        <v/>
      </c>
      <c r="Q1516" s="19">
        <f>IF($A1516="","",P1516-N(O1516))</f>
        <v/>
      </c>
      <c r="R1516" s="16">
        <f>IF(OR($A1516="",F1516=""),"",IF(H1516&lt;&gt;"",IF(Q1516&gt;0,"DEVOLVIDO, A RECEBER","ENCERRADO"),IF(G1516="","EM LOCAÇÃO",IF(TODAY()&gt;G1516,"ATRASADO",IF(G1516-TODAY()&lt;=3,"DEVOLVE EM 3 DIAS","EM LOCAÇÃO")))))</f>
        <v/>
      </c>
      <c r="S1516" s="16" t="n"/>
    </row>
    <row r="1517">
      <c r="A1517" s="16" t="n"/>
      <c r="B1517" s="16" t="n"/>
      <c r="C1517" s="16" t="n"/>
      <c r="D1517" s="16" t="n"/>
      <c r="E1517" s="16">
        <f>IF($D1517="","",IFERROR(INDEX(Equipamentos!$B$6:$B$405,MATCH($D1517,Equipamentos!$A$6:$A$405,0)),"Código não cadastrado"))</f>
        <v/>
      </c>
      <c r="F1517" s="17" t="n"/>
      <c r="G1517" s="17" t="n"/>
      <c r="H1517" s="17" t="n"/>
      <c r="I1517" s="18">
        <f>IF(OR(F1517="",G1517=""),"",G1517-F1517)</f>
        <v/>
      </c>
      <c r="J1517" s="18">
        <f>IF(OR(F1517="",G1517=""),"",MAX(0,IF(H1517&lt;&gt;"",H1517,TODAY())-G1517))</f>
        <v/>
      </c>
      <c r="K1517" s="19" t="n"/>
      <c r="L1517" s="19">
        <f>IF(J1517="","",J1517*IFERROR(INDEX(Equipamentos!$D$6:$D$405,MATCH($D1517,Equipamentos!$A$6:$A$405,0)),0))</f>
        <v/>
      </c>
      <c r="M1517" s="19" t="n"/>
      <c r="N1517" s="16" t="n"/>
      <c r="O1517" s="19" t="n"/>
      <c r="P1517" s="19">
        <f>IF($A1517="","",N(K1517)+N(L1517)+N(M1517))</f>
        <v/>
      </c>
      <c r="Q1517" s="19">
        <f>IF($A1517="","",P1517-N(O1517))</f>
        <v/>
      </c>
      <c r="R1517" s="16">
        <f>IF(OR($A1517="",F1517=""),"",IF(H1517&lt;&gt;"",IF(Q1517&gt;0,"DEVOLVIDO, A RECEBER","ENCERRADO"),IF(G1517="","EM LOCAÇÃO",IF(TODAY()&gt;G1517,"ATRASADO",IF(G1517-TODAY()&lt;=3,"DEVOLVE EM 3 DIAS","EM LOCAÇÃO")))))</f>
        <v/>
      </c>
      <c r="S1517" s="16" t="n"/>
    </row>
    <row r="1518">
      <c r="A1518" s="16" t="n"/>
      <c r="B1518" s="16" t="n"/>
      <c r="C1518" s="16" t="n"/>
      <c r="D1518" s="16" t="n"/>
      <c r="E1518" s="16">
        <f>IF($D1518="","",IFERROR(INDEX(Equipamentos!$B$6:$B$405,MATCH($D1518,Equipamentos!$A$6:$A$405,0)),"Código não cadastrado"))</f>
        <v/>
      </c>
      <c r="F1518" s="17" t="n"/>
      <c r="G1518" s="17" t="n"/>
      <c r="H1518" s="17" t="n"/>
      <c r="I1518" s="18">
        <f>IF(OR(F1518="",G1518=""),"",G1518-F1518)</f>
        <v/>
      </c>
      <c r="J1518" s="18">
        <f>IF(OR(F1518="",G1518=""),"",MAX(0,IF(H1518&lt;&gt;"",H1518,TODAY())-G1518))</f>
        <v/>
      </c>
      <c r="K1518" s="19" t="n"/>
      <c r="L1518" s="19">
        <f>IF(J1518="","",J1518*IFERROR(INDEX(Equipamentos!$D$6:$D$405,MATCH($D1518,Equipamentos!$A$6:$A$405,0)),0))</f>
        <v/>
      </c>
      <c r="M1518" s="19" t="n"/>
      <c r="N1518" s="16" t="n"/>
      <c r="O1518" s="19" t="n"/>
      <c r="P1518" s="19">
        <f>IF($A1518="","",N(K1518)+N(L1518)+N(M1518))</f>
        <v/>
      </c>
      <c r="Q1518" s="19">
        <f>IF($A1518="","",P1518-N(O1518))</f>
        <v/>
      </c>
      <c r="R1518" s="16">
        <f>IF(OR($A1518="",F1518=""),"",IF(H1518&lt;&gt;"",IF(Q1518&gt;0,"DEVOLVIDO, A RECEBER","ENCERRADO"),IF(G1518="","EM LOCAÇÃO",IF(TODAY()&gt;G1518,"ATRASADO",IF(G1518-TODAY()&lt;=3,"DEVOLVE EM 3 DIAS","EM LOCAÇÃO")))))</f>
        <v/>
      </c>
      <c r="S1518" s="16" t="n"/>
    </row>
    <row r="1519">
      <c r="A1519" s="16" t="n"/>
      <c r="B1519" s="16" t="n"/>
      <c r="C1519" s="16" t="n"/>
      <c r="D1519" s="16" t="n"/>
      <c r="E1519" s="16">
        <f>IF($D1519="","",IFERROR(INDEX(Equipamentos!$B$6:$B$405,MATCH($D1519,Equipamentos!$A$6:$A$405,0)),"Código não cadastrado"))</f>
        <v/>
      </c>
      <c r="F1519" s="17" t="n"/>
      <c r="G1519" s="17" t="n"/>
      <c r="H1519" s="17" t="n"/>
      <c r="I1519" s="18">
        <f>IF(OR(F1519="",G1519=""),"",G1519-F1519)</f>
        <v/>
      </c>
      <c r="J1519" s="18">
        <f>IF(OR(F1519="",G1519=""),"",MAX(0,IF(H1519&lt;&gt;"",H1519,TODAY())-G1519))</f>
        <v/>
      </c>
      <c r="K1519" s="19" t="n"/>
      <c r="L1519" s="19">
        <f>IF(J1519="","",J1519*IFERROR(INDEX(Equipamentos!$D$6:$D$405,MATCH($D1519,Equipamentos!$A$6:$A$405,0)),0))</f>
        <v/>
      </c>
      <c r="M1519" s="19" t="n"/>
      <c r="N1519" s="16" t="n"/>
      <c r="O1519" s="19" t="n"/>
      <c r="P1519" s="19">
        <f>IF($A1519="","",N(K1519)+N(L1519)+N(M1519))</f>
        <v/>
      </c>
      <c r="Q1519" s="19">
        <f>IF($A1519="","",P1519-N(O1519))</f>
        <v/>
      </c>
      <c r="R1519" s="16">
        <f>IF(OR($A1519="",F1519=""),"",IF(H1519&lt;&gt;"",IF(Q1519&gt;0,"DEVOLVIDO, A RECEBER","ENCERRADO"),IF(G1519="","EM LOCAÇÃO",IF(TODAY()&gt;G1519,"ATRASADO",IF(G1519-TODAY()&lt;=3,"DEVOLVE EM 3 DIAS","EM LOCAÇÃO")))))</f>
        <v/>
      </c>
      <c r="S1519" s="16" t="n"/>
    </row>
    <row r="1520">
      <c r="A1520" s="16" t="n"/>
      <c r="B1520" s="16" t="n"/>
      <c r="C1520" s="16" t="n"/>
      <c r="D1520" s="16" t="n"/>
      <c r="E1520" s="16">
        <f>IF($D1520="","",IFERROR(INDEX(Equipamentos!$B$6:$B$405,MATCH($D1520,Equipamentos!$A$6:$A$405,0)),"Código não cadastrado"))</f>
        <v/>
      </c>
      <c r="F1520" s="17" t="n"/>
      <c r="G1520" s="17" t="n"/>
      <c r="H1520" s="17" t="n"/>
      <c r="I1520" s="18">
        <f>IF(OR(F1520="",G1520=""),"",G1520-F1520)</f>
        <v/>
      </c>
      <c r="J1520" s="18">
        <f>IF(OR(F1520="",G1520=""),"",MAX(0,IF(H1520&lt;&gt;"",H1520,TODAY())-G1520))</f>
        <v/>
      </c>
      <c r="K1520" s="19" t="n"/>
      <c r="L1520" s="19">
        <f>IF(J1520="","",J1520*IFERROR(INDEX(Equipamentos!$D$6:$D$405,MATCH($D1520,Equipamentos!$A$6:$A$405,0)),0))</f>
        <v/>
      </c>
      <c r="M1520" s="19" t="n"/>
      <c r="N1520" s="16" t="n"/>
      <c r="O1520" s="19" t="n"/>
      <c r="P1520" s="19">
        <f>IF($A1520="","",N(K1520)+N(L1520)+N(M1520))</f>
        <v/>
      </c>
      <c r="Q1520" s="19">
        <f>IF($A1520="","",P1520-N(O1520))</f>
        <v/>
      </c>
      <c r="R1520" s="16">
        <f>IF(OR($A1520="",F1520=""),"",IF(H1520&lt;&gt;"",IF(Q1520&gt;0,"DEVOLVIDO, A RECEBER","ENCERRADO"),IF(G1520="","EM LOCAÇÃO",IF(TODAY()&gt;G1520,"ATRASADO",IF(G1520-TODAY()&lt;=3,"DEVOLVE EM 3 DIAS","EM LOCAÇÃO")))))</f>
        <v/>
      </c>
      <c r="S1520" s="16" t="n"/>
    </row>
    <row r="1521">
      <c r="A1521" s="16" t="n"/>
      <c r="B1521" s="16" t="n"/>
      <c r="C1521" s="16" t="n"/>
      <c r="D1521" s="16" t="n"/>
      <c r="E1521" s="16">
        <f>IF($D1521="","",IFERROR(INDEX(Equipamentos!$B$6:$B$405,MATCH($D1521,Equipamentos!$A$6:$A$405,0)),"Código não cadastrado"))</f>
        <v/>
      </c>
      <c r="F1521" s="17" t="n"/>
      <c r="G1521" s="17" t="n"/>
      <c r="H1521" s="17" t="n"/>
      <c r="I1521" s="18">
        <f>IF(OR(F1521="",G1521=""),"",G1521-F1521)</f>
        <v/>
      </c>
      <c r="J1521" s="18">
        <f>IF(OR(F1521="",G1521=""),"",MAX(0,IF(H1521&lt;&gt;"",H1521,TODAY())-G1521))</f>
        <v/>
      </c>
      <c r="K1521" s="19" t="n"/>
      <c r="L1521" s="19">
        <f>IF(J1521="","",J1521*IFERROR(INDEX(Equipamentos!$D$6:$D$405,MATCH($D1521,Equipamentos!$A$6:$A$405,0)),0))</f>
        <v/>
      </c>
      <c r="M1521" s="19" t="n"/>
      <c r="N1521" s="16" t="n"/>
      <c r="O1521" s="19" t="n"/>
      <c r="P1521" s="19">
        <f>IF($A1521="","",N(K1521)+N(L1521)+N(M1521))</f>
        <v/>
      </c>
      <c r="Q1521" s="19">
        <f>IF($A1521="","",P1521-N(O1521))</f>
        <v/>
      </c>
      <c r="R1521" s="16">
        <f>IF(OR($A1521="",F1521=""),"",IF(H1521&lt;&gt;"",IF(Q1521&gt;0,"DEVOLVIDO, A RECEBER","ENCERRADO"),IF(G1521="","EM LOCAÇÃO",IF(TODAY()&gt;G1521,"ATRASADO",IF(G1521-TODAY()&lt;=3,"DEVOLVE EM 3 DIAS","EM LOCAÇÃO")))))</f>
        <v/>
      </c>
      <c r="S1521" s="16" t="n"/>
    </row>
    <row r="1522">
      <c r="A1522" s="16" t="n"/>
      <c r="B1522" s="16" t="n"/>
      <c r="C1522" s="16" t="n"/>
      <c r="D1522" s="16" t="n"/>
      <c r="E1522" s="16">
        <f>IF($D1522="","",IFERROR(INDEX(Equipamentos!$B$6:$B$405,MATCH($D1522,Equipamentos!$A$6:$A$405,0)),"Código não cadastrado"))</f>
        <v/>
      </c>
      <c r="F1522" s="17" t="n"/>
      <c r="G1522" s="17" t="n"/>
      <c r="H1522" s="17" t="n"/>
      <c r="I1522" s="18">
        <f>IF(OR(F1522="",G1522=""),"",G1522-F1522)</f>
        <v/>
      </c>
      <c r="J1522" s="18">
        <f>IF(OR(F1522="",G1522=""),"",MAX(0,IF(H1522&lt;&gt;"",H1522,TODAY())-G1522))</f>
        <v/>
      </c>
      <c r="K1522" s="19" t="n"/>
      <c r="L1522" s="19">
        <f>IF(J1522="","",J1522*IFERROR(INDEX(Equipamentos!$D$6:$D$405,MATCH($D1522,Equipamentos!$A$6:$A$405,0)),0))</f>
        <v/>
      </c>
      <c r="M1522" s="19" t="n"/>
      <c r="N1522" s="16" t="n"/>
      <c r="O1522" s="19" t="n"/>
      <c r="P1522" s="19">
        <f>IF($A1522="","",N(K1522)+N(L1522)+N(M1522))</f>
        <v/>
      </c>
      <c r="Q1522" s="19">
        <f>IF($A1522="","",P1522-N(O1522))</f>
        <v/>
      </c>
      <c r="R1522" s="16">
        <f>IF(OR($A1522="",F1522=""),"",IF(H1522&lt;&gt;"",IF(Q1522&gt;0,"DEVOLVIDO, A RECEBER","ENCERRADO"),IF(G1522="","EM LOCAÇÃO",IF(TODAY()&gt;G1522,"ATRASADO",IF(G1522-TODAY()&lt;=3,"DEVOLVE EM 3 DIAS","EM LOCAÇÃO")))))</f>
        <v/>
      </c>
      <c r="S1522" s="16" t="n"/>
    </row>
    <row r="1523">
      <c r="A1523" s="16" t="n"/>
      <c r="B1523" s="16" t="n"/>
      <c r="C1523" s="16" t="n"/>
      <c r="D1523" s="16" t="n"/>
      <c r="E1523" s="16">
        <f>IF($D1523="","",IFERROR(INDEX(Equipamentos!$B$6:$B$405,MATCH($D1523,Equipamentos!$A$6:$A$405,0)),"Código não cadastrado"))</f>
        <v/>
      </c>
      <c r="F1523" s="17" t="n"/>
      <c r="G1523" s="17" t="n"/>
      <c r="H1523" s="17" t="n"/>
      <c r="I1523" s="18">
        <f>IF(OR(F1523="",G1523=""),"",G1523-F1523)</f>
        <v/>
      </c>
      <c r="J1523" s="18">
        <f>IF(OR(F1523="",G1523=""),"",MAX(0,IF(H1523&lt;&gt;"",H1523,TODAY())-G1523))</f>
        <v/>
      </c>
      <c r="K1523" s="19" t="n"/>
      <c r="L1523" s="19">
        <f>IF(J1523="","",J1523*IFERROR(INDEX(Equipamentos!$D$6:$D$405,MATCH($D1523,Equipamentos!$A$6:$A$405,0)),0))</f>
        <v/>
      </c>
      <c r="M1523" s="19" t="n"/>
      <c r="N1523" s="16" t="n"/>
      <c r="O1523" s="19" t="n"/>
      <c r="P1523" s="19">
        <f>IF($A1523="","",N(K1523)+N(L1523)+N(M1523))</f>
        <v/>
      </c>
      <c r="Q1523" s="19">
        <f>IF($A1523="","",P1523-N(O1523))</f>
        <v/>
      </c>
      <c r="R1523" s="16">
        <f>IF(OR($A1523="",F1523=""),"",IF(H1523&lt;&gt;"",IF(Q1523&gt;0,"DEVOLVIDO, A RECEBER","ENCERRADO"),IF(G1523="","EM LOCAÇÃO",IF(TODAY()&gt;G1523,"ATRASADO",IF(G1523-TODAY()&lt;=3,"DEVOLVE EM 3 DIAS","EM LOCAÇÃO")))))</f>
        <v/>
      </c>
      <c r="S1523" s="16" t="n"/>
    </row>
    <row r="1524">
      <c r="A1524" s="16" t="n"/>
      <c r="B1524" s="16" t="n"/>
      <c r="C1524" s="16" t="n"/>
      <c r="D1524" s="16" t="n"/>
      <c r="E1524" s="16">
        <f>IF($D1524="","",IFERROR(INDEX(Equipamentos!$B$6:$B$405,MATCH($D1524,Equipamentos!$A$6:$A$405,0)),"Código não cadastrado"))</f>
        <v/>
      </c>
      <c r="F1524" s="17" t="n"/>
      <c r="G1524" s="17" t="n"/>
      <c r="H1524" s="17" t="n"/>
      <c r="I1524" s="18">
        <f>IF(OR(F1524="",G1524=""),"",G1524-F1524)</f>
        <v/>
      </c>
      <c r="J1524" s="18">
        <f>IF(OR(F1524="",G1524=""),"",MAX(0,IF(H1524&lt;&gt;"",H1524,TODAY())-G1524))</f>
        <v/>
      </c>
      <c r="K1524" s="19" t="n"/>
      <c r="L1524" s="19">
        <f>IF(J1524="","",J1524*IFERROR(INDEX(Equipamentos!$D$6:$D$405,MATCH($D1524,Equipamentos!$A$6:$A$405,0)),0))</f>
        <v/>
      </c>
      <c r="M1524" s="19" t="n"/>
      <c r="N1524" s="16" t="n"/>
      <c r="O1524" s="19" t="n"/>
      <c r="P1524" s="19">
        <f>IF($A1524="","",N(K1524)+N(L1524)+N(M1524))</f>
        <v/>
      </c>
      <c r="Q1524" s="19">
        <f>IF($A1524="","",P1524-N(O1524))</f>
        <v/>
      </c>
      <c r="R1524" s="16">
        <f>IF(OR($A1524="",F1524=""),"",IF(H1524&lt;&gt;"",IF(Q1524&gt;0,"DEVOLVIDO, A RECEBER","ENCERRADO"),IF(G1524="","EM LOCAÇÃO",IF(TODAY()&gt;G1524,"ATRASADO",IF(G1524-TODAY()&lt;=3,"DEVOLVE EM 3 DIAS","EM LOCAÇÃO")))))</f>
        <v/>
      </c>
      <c r="S1524" s="16" t="n"/>
    </row>
    <row r="1525">
      <c r="A1525" s="16" t="n"/>
      <c r="B1525" s="16" t="n"/>
      <c r="C1525" s="16" t="n"/>
      <c r="D1525" s="16" t="n"/>
      <c r="E1525" s="16">
        <f>IF($D1525="","",IFERROR(INDEX(Equipamentos!$B$6:$B$405,MATCH($D1525,Equipamentos!$A$6:$A$405,0)),"Código não cadastrado"))</f>
        <v/>
      </c>
      <c r="F1525" s="17" t="n"/>
      <c r="G1525" s="17" t="n"/>
      <c r="H1525" s="17" t="n"/>
      <c r="I1525" s="18">
        <f>IF(OR(F1525="",G1525=""),"",G1525-F1525)</f>
        <v/>
      </c>
      <c r="J1525" s="18">
        <f>IF(OR(F1525="",G1525=""),"",MAX(0,IF(H1525&lt;&gt;"",H1525,TODAY())-G1525))</f>
        <v/>
      </c>
      <c r="K1525" s="19" t="n"/>
      <c r="L1525" s="19">
        <f>IF(J1525="","",J1525*IFERROR(INDEX(Equipamentos!$D$6:$D$405,MATCH($D1525,Equipamentos!$A$6:$A$405,0)),0))</f>
        <v/>
      </c>
      <c r="M1525" s="19" t="n"/>
      <c r="N1525" s="16" t="n"/>
      <c r="O1525" s="19" t="n"/>
      <c r="P1525" s="19">
        <f>IF($A1525="","",N(K1525)+N(L1525)+N(M1525))</f>
        <v/>
      </c>
      <c r="Q1525" s="19">
        <f>IF($A1525="","",P1525-N(O1525))</f>
        <v/>
      </c>
      <c r="R1525" s="16">
        <f>IF(OR($A1525="",F1525=""),"",IF(H1525&lt;&gt;"",IF(Q1525&gt;0,"DEVOLVIDO, A RECEBER","ENCERRADO"),IF(G1525="","EM LOCAÇÃO",IF(TODAY()&gt;G1525,"ATRASADO",IF(G1525-TODAY()&lt;=3,"DEVOLVE EM 3 DIAS","EM LOCAÇÃO")))))</f>
        <v/>
      </c>
      <c r="S1525" s="16" t="n"/>
    </row>
    <row r="1526">
      <c r="A1526" s="16" t="n"/>
      <c r="B1526" s="16" t="n"/>
      <c r="C1526" s="16" t="n"/>
      <c r="D1526" s="16" t="n"/>
      <c r="E1526" s="16">
        <f>IF($D1526="","",IFERROR(INDEX(Equipamentos!$B$6:$B$405,MATCH($D1526,Equipamentos!$A$6:$A$405,0)),"Código não cadastrado"))</f>
        <v/>
      </c>
      <c r="F1526" s="17" t="n"/>
      <c r="G1526" s="17" t="n"/>
      <c r="H1526" s="17" t="n"/>
      <c r="I1526" s="18">
        <f>IF(OR(F1526="",G1526=""),"",G1526-F1526)</f>
        <v/>
      </c>
      <c r="J1526" s="18">
        <f>IF(OR(F1526="",G1526=""),"",MAX(0,IF(H1526&lt;&gt;"",H1526,TODAY())-G1526))</f>
        <v/>
      </c>
      <c r="K1526" s="19" t="n"/>
      <c r="L1526" s="19">
        <f>IF(J1526="","",J1526*IFERROR(INDEX(Equipamentos!$D$6:$D$405,MATCH($D1526,Equipamentos!$A$6:$A$405,0)),0))</f>
        <v/>
      </c>
      <c r="M1526" s="19" t="n"/>
      <c r="N1526" s="16" t="n"/>
      <c r="O1526" s="19" t="n"/>
      <c r="P1526" s="19">
        <f>IF($A1526="","",N(K1526)+N(L1526)+N(M1526))</f>
        <v/>
      </c>
      <c r="Q1526" s="19">
        <f>IF($A1526="","",P1526-N(O1526))</f>
        <v/>
      </c>
      <c r="R1526" s="16">
        <f>IF(OR($A1526="",F1526=""),"",IF(H1526&lt;&gt;"",IF(Q1526&gt;0,"DEVOLVIDO, A RECEBER","ENCERRADO"),IF(G1526="","EM LOCAÇÃO",IF(TODAY()&gt;G1526,"ATRASADO",IF(G1526-TODAY()&lt;=3,"DEVOLVE EM 3 DIAS","EM LOCAÇÃO")))))</f>
        <v/>
      </c>
      <c r="S1526" s="16" t="n"/>
    </row>
    <row r="1527">
      <c r="A1527" s="16" t="n"/>
      <c r="B1527" s="16" t="n"/>
      <c r="C1527" s="16" t="n"/>
      <c r="D1527" s="16" t="n"/>
      <c r="E1527" s="16">
        <f>IF($D1527="","",IFERROR(INDEX(Equipamentos!$B$6:$B$405,MATCH($D1527,Equipamentos!$A$6:$A$405,0)),"Código não cadastrado"))</f>
        <v/>
      </c>
      <c r="F1527" s="17" t="n"/>
      <c r="G1527" s="17" t="n"/>
      <c r="H1527" s="17" t="n"/>
      <c r="I1527" s="18">
        <f>IF(OR(F1527="",G1527=""),"",G1527-F1527)</f>
        <v/>
      </c>
      <c r="J1527" s="18">
        <f>IF(OR(F1527="",G1527=""),"",MAX(0,IF(H1527&lt;&gt;"",H1527,TODAY())-G1527))</f>
        <v/>
      </c>
      <c r="K1527" s="19" t="n"/>
      <c r="L1527" s="19">
        <f>IF(J1527="","",J1527*IFERROR(INDEX(Equipamentos!$D$6:$D$405,MATCH($D1527,Equipamentos!$A$6:$A$405,0)),0))</f>
        <v/>
      </c>
      <c r="M1527" s="19" t="n"/>
      <c r="N1527" s="16" t="n"/>
      <c r="O1527" s="19" t="n"/>
      <c r="P1527" s="19">
        <f>IF($A1527="","",N(K1527)+N(L1527)+N(M1527))</f>
        <v/>
      </c>
      <c r="Q1527" s="19">
        <f>IF($A1527="","",P1527-N(O1527))</f>
        <v/>
      </c>
      <c r="R1527" s="16">
        <f>IF(OR($A1527="",F1527=""),"",IF(H1527&lt;&gt;"",IF(Q1527&gt;0,"DEVOLVIDO, A RECEBER","ENCERRADO"),IF(G1527="","EM LOCAÇÃO",IF(TODAY()&gt;G1527,"ATRASADO",IF(G1527-TODAY()&lt;=3,"DEVOLVE EM 3 DIAS","EM LOCAÇÃO")))))</f>
        <v/>
      </c>
      <c r="S1527" s="16" t="n"/>
    </row>
    <row r="1528">
      <c r="A1528" s="16" t="n"/>
      <c r="B1528" s="16" t="n"/>
      <c r="C1528" s="16" t="n"/>
      <c r="D1528" s="16" t="n"/>
      <c r="E1528" s="16">
        <f>IF($D1528="","",IFERROR(INDEX(Equipamentos!$B$6:$B$405,MATCH($D1528,Equipamentos!$A$6:$A$405,0)),"Código não cadastrado"))</f>
        <v/>
      </c>
      <c r="F1528" s="17" t="n"/>
      <c r="G1528" s="17" t="n"/>
      <c r="H1528" s="17" t="n"/>
      <c r="I1528" s="18">
        <f>IF(OR(F1528="",G1528=""),"",G1528-F1528)</f>
        <v/>
      </c>
      <c r="J1528" s="18">
        <f>IF(OR(F1528="",G1528=""),"",MAX(0,IF(H1528&lt;&gt;"",H1528,TODAY())-G1528))</f>
        <v/>
      </c>
      <c r="K1528" s="19" t="n"/>
      <c r="L1528" s="19">
        <f>IF(J1528="","",J1528*IFERROR(INDEX(Equipamentos!$D$6:$D$405,MATCH($D1528,Equipamentos!$A$6:$A$405,0)),0))</f>
        <v/>
      </c>
      <c r="M1528" s="19" t="n"/>
      <c r="N1528" s="16" t="n"/>
      <c r="O1528" s="19" t="n"/>
      <c r="P1528" s="19">
        <f>IF($A1528="","",N(K1528)+N(L1528)+N(M1528))</f>
        <v/>
      </c>
      <c r="Q1528" s="19">
        <f>IF($A1528="","",P1528-N(O1528))</f>
        <v/>
      </c>
      <c r="R1528" s="16">
        <f>IF(OR($A1528="",F1528=""),"",IF(H1528&lt;&gt;"",IF(Q1528&gt;0,"DEVOLVIDO, A RECEBER","ENCERRADO"),IF(G1528="","EM LOCAÇÃO",IF(TODAY()&gt;G1528,"ATRASADO",IF(G1528-TODAY()&lt;=3,"DEVOLVE EM 3 DIAS","EM LOCAÇÃO")))))</f>
        <v/>
      </c>
      <c r="S1528" s="16" t="n"/>
    </row>
    <row r="1529">
      <c r="A1529" s="16" t="n"/>
      <c r="B1529" s="16" t="n"/>
      <c r="C1529" s="16" t="n"/>
      <c r="D1529" s="16" t="n"/>
      <c r="E1529" s="16">
        <f>IF($D1529="","",IFERROR(INDEX(Equipamentos!$B$6:$B$405,MATCH($D1529,Equipamentos!$A$6:$A$405,0)),"Código não cadastrado"))</f>
        <v/>
      </c>
      <c r="F1529" s="17" t="n"/>
      <c r="G1529" s="17" t="n"/>
      <c r="H1529" s="17" t="n"/>
      <c r="I1529" s="18">
        <f>IF(OR(F1529="",G1529=""),"",G1529-F1529)</f>
        <v/>
      </c>
      <c r="J1529" s="18">
        <f>IF(OR(F1529="",G1529=""),"",MAX(0,IF(H1529&lt;&gt;"",H1529,TODAY())-G1529))</f>
        <v/>
      </c>
      <c r="K1529" s="19" t="n"/>
      <c r="L1529" s="19">
        <f>IF(J1529="","",J1529*IFERROR(INDEX(Equipamentos!$D$6:$D$405,MATCH($D1529,Equipamentos!$A$6:$A$405,0)),0))</f>
        <v/>
      </c>
      <c r="M1529" s="19" t="n"/>
      <c r="N1529" s="16" t="n"/>
      <c r="O1529" s="19" t="n"/>
      <c r="P1529" s="19">
        <f>IF($A1529="","",N(K1529)+N(L1529)+N(M1529))</f>
        <v/>
      </c>
      <c r="Q1529" s="19">
        <f>IF($A1529="","",P1529-N(O1529))</f>
        <v/>
      </c>
      <c r="R1529" s="16">
        <f>IF(OR($A1529="",F1529=""),"",IF(H1529&lt;&gt;"",IF(Q1529&gt;0,"DEVOLVIDO, A RECEBER","ENCERRADO"),IF(G1529="","EM LOCAÇÃO",IF(TODAY()&gt;G1529,"ATRASADO",IF(G1529-TODAY()&lt;=3,"DEVOLVE EM 3 DIAS","EM LOCAÇÃO")))))</f>
        <v/>
      </c>
      <c r="S1529" s="16" t="n"/>
    </row>
    <row r="1530">
      <c r="A1530" s="16" t="n"/>
      <c r="B1530" s="16" t="n"/>
      <c r="C1530" s="16" t="n"/>
      <c r="D1530" s="16" t="n"/>
      <c r="E1530" s="16">
        <f>IF($D1530="","",IFERROR(INDEX(Equipamentos!$B$6:$B$405,MATCH($D1530,Equipamentos!$A$6:$A$405,0)),"Código não cadastrado"))</f>
        <v/>
      </c>
      <c r="F1530" s="17" t="n"/>
      <c r="G1530" s="17" t="n"/>
      <c r="H1530" s="17" t="n"/>
      <c r="I1530" s="18">
        <f>IF(OR(F1530="",G1530=""),"",G1530-F1530)</f>
        <v/>
      </c>
      <c r="J1530" s="18">
        <f>IF(OR(F1530="",G1530=""),"",MAX(0,IF(H1530&lt;&gt;"",H1530,TODAY())-G1530))</f>
        <v/>
      </c>
      <c r="K1530" s="19" t="n"/>
      <c r="L1530" s="19">
        <f>IF(J1530="","",J1530*IFERROR(INDEX(Equipamentos!$D$6:$D$405,MATCH($D1530,Equipamentos!$A$6:$A$405,0)),0))</f>
        <v/>
      </c>
      <c r="M1530" s="19" t="n"/>
      <c r="N1530" s="16" t="n"/>
      <c r="O1530" s="19" t="n"/>
      <c r="P1530" s="19">
        <f>IF($A1530="","",N(K1530)+N(L1530)+N(M1530))</f>
        <v/>
      </c>
      <c r="Q1530" s="19">
        <f>IF($A1530="","",P1530-N(O1530))</f>
        <v/>
      </c>
      <c r="R1530" s="16">
        <f>IF(OR($A1530="",F1530=""),"",IF(H1530&lt;&gt;"",IF(Q1530&gt;0,"DEVOLVIDO, A RECEBER","ENCERRADO"),IF(G1530="","EM LOCAÇÃO",IF(TODAY()&gt;G1530,"ATRASADO",IF(G1530-TODAY()&lt;=3,"DEVOLVE EM 3 DIAS","EM LOCAÇÃO")))))</f>
        <v/>
      </c>
      <c r="S1530" s="16" t="n"/>
    </row>
    <row r="1531">
      <c r="A1531" s="16" t="n"/>
      <c r="B1531" s="16" t="n"/>
      <c r="C1531" s="16" t="n"/>
      <c r="D1531" s="16" t="n"/>
      <c r="E1531" s="16">
        <f>IF($D1531="","",IFERROR(INDEX(Equipamentos!$B$6:$B$405,MATCH($D1531,Equipamentos!$A$6:$A$405,0)),"Código não cadastrado"))</f>
        <v/>
      </c>
      <c r="F1531" s="17" t="n"/>
      <c r="G1531" s="17" t="n"/>
      <c r="H1531" s="17" t="n"/>
      <c r="I1531" s="18">
        <f>IF(OR(F1531="",G1531=""),"",G1531-F1531)</f>
        <v/>
      </c>
      <c r="J1531" s="18">
        <f>IF(OR(F1531="",G1531=""),"",MAX(0,IF(H1531&lt;&gt;"",H1531,TODAY())-G1531))</f>
        <v/>
      </c>
      <c r="K1531" s="19" t="n"/>
      <c r="L1531" s="19">
        <f>IF(J1531="","",J1531*IFERROR(INDEX(Equipamentos!$D$6:$D$405,MATCH($D1531,Equipamentos!$A$6:$A$405,0)),0))</f>
        <v/>
      </c>
      <c r="M1531" s="19" t="n"/>
      <c r="N1531" s="16" t="n"/>
      <c r="O1531" s="19" t="n"/>
      <c r="P1531" s="19">
        <f>IF($A1531="","",N(K1531)+N(L1531)+N(M1531))</f>
        <v/>
      </c>
      <c r="Q1531" s="19">
        <f>IF($A1531="","",P1531-N(O1531))</f>
        <v/>
      </c>
      <c r="R1531" s="16">
        <f>IF(OR($A1531="",F1531=""),"",IF(H1531&lt;&gt;"",IF(Q1531&gt;0,"DEVOLVIDO, A RECEBER","ENCERRADO"),IF(G1531="","EM LOCAÇÃO",IF(TODAY()&gt;G1531,"ATRASADO",IF(G1531-TODAY()&lt;=3,"DEVOLVE EM 3 DIAS","EM LOCAÇÃO")))))</f>
        <v/>
      </c>
      <c r="S1531" s="16" t="n"/>
    </row>
    <row r="1532">
      <c r="A1532" s="16" t="n"/>
      <c r="B1532" s="16" t="n"/>
      <c r="C1532" s="16" t="n"/>
      <c r="D1532" s="16" t="n"/>
      <c r="E1532" s="16">
        <f>IF($D1532="","",IFERROR(INDEX(Equipamentos!$B$6:$B$405,MATCH($D1532,Equipamentos!$A$6:$A$405,0)),"Código não cadastrado"))</f>
        <v/>
      </c>
      <c r="F1532" s="17" t="n"/>
      <c r="G1532" s="17" t="n"/>
      <c r="H1532" s="17" t="n"/>
      <c r="I1532" s="18">
        <f>IF(OR(F1532="",G1532=""),"",G1532-F1532)</f>
        <v/>
      </c>
      <c r="J1532" s="18">
        <f>IF(OR(F1532="",G1532=""),"",MAX(0,IF(H1532&lt;&gt;"",H1532,TODAY())-G1532))</f>
        <v/>
      </c>
      <c r="K1532" s="19" t="n"/>
      <c r="L1532" s="19">
        <f>IF(J1532="","",J1532*IFERROR(INDEX(Equipamentos!$D$6:$D$405,MATCH($D1532,Equipamentos!$A$6:$A$405,0)),0))</f>
        <v/>
      </c>
      <c r="M1532" s="19" t="n"/>
      <c r="N1532" s="16" t="n"/>
      <c r="O1532" s="19" t="n"/>
      <c r="P1532" s="19">
        <f>IF($A1532="","",N(K1532)+N(L1532)+N(M1532))</f>
        <v/>
      </c>
      <c r="Q1532" s="19">
        <f>IF($A1532="","",P1532-N(O1532))</f>
        <v/>
      </c>
      <c r="R1532" s="16">
        <f>IF(OR($A1532="",F1532=""),"",IF(H1532&lt;&gt;"",IF(Q1532&gt;0,"DEVOLVIDO, A RECEBER","ENCERRADO"),IF(G1532="","EM LOCAÇÃO",IF(TODAY()&gt;G1532,"ATRASADO",IF(G1532-TODAY()&lt;=3,"DEVOLVE EM 3 DIAS","EM LOCAÇÃO")))))</f>
        <v/>
      </c>
      <c r="S1532" s="16" t="n"/>
    </row>
    <row r="1533">
      <c r="A1533" s="16" t="n"/>
      <c r="B1533" s="16" t="n"/>
      <c r="C1533" s="16" t="n"/>
      <c r="D1533" s="16" t="n"/>
      <c r="E1533" s="16">
        <f>IF($D1533="","",IFERROR(INDEX(Equipamentos!$B$6:$B$405,MATCH($D1533,Equipamentos!$A$6:$A$405,0)),"Código não cadastrado"))</f>
        <v/>
      </c>
      <c r="F1533" s="17" t="n"/>
      <c r="G1533" s="17" t="n"/>
      <c r="H1533" s="17" t="n"/>
      <c r="I1533" s="18">
        <f>IF(OR(F1533="",G1533=""),"",G1533-F1533)</f>
        <v/>
      </c>
      <c r="J1533" s="18">
        <f>IF(OR(F1533="",G1533=""),"",MAX(0,IF(H1533&lt;&gt;"",H1533,TODAY())-G1533))</f>
        <v/>
      </c>
      <c r="K1533" s="19" t="n"/>
      <c r="L1533" s="19">
        <f>IF(J1533="","",J1533*IFERROR(INDEX(Equipamentos!$D$6:$D$405,MATCH($D1533,Equipamentos!$A$6:$A$405,0)),0))</f>
        <v/>
      </c>
      <c r="M1533" s="19" t="n"/>
      <c r="N1533" s="16" t="n"/>
      <c r="O1533" s="19" t="n"/>
      <c r="P1533" s="19">
        <f>IF($A1533="","",N(K1533)+N(L1533)+N(M1533))</f>
        <v/>
      </c>
      <c r="Q1533" s="19">
        <f>IF($A1533="","",P1533-N(O1533))</f>
        <v/>
      </c>
      <c r="R1533" s="16">
        <f>IF(OR($A1533="",F1533=""),"",IF(H1533&lt;&gt;"",IF(Q1533&gt;0,"DEVOLVIDO, A RECEBER","ENCERRADO"),IF(G1533="","EM LOCAÇÃO",IF(TODAY()&gt;G1533,"ATRASADO",IF(G1533-TODAY()&lt;=3,"DEVOLVE EM 3 DIAS","EM LOCAÇÃO")))))</f>
        <v/>
      </c>
      <c r="S1533" s="16" t="n"/>
    </row>
    <row r="1534">
      <c r="A1534" s="16" t="n"/>
      <c r="B1534" s="16" t="n"/>
      <c r="C1534" s="16" t="n"/>
      <c r="D1534" s="16" t="n"/>
      <c r="E1534" s="16">
        <f>IF($D1534="","",IFERROR(INDEX(Equipamentos!$B$6:$B$405,MATCH($D1534,Equipamentos!$A$6:$A$405,0)),"Código não cadastrado"))</f>
        <v/>
      </c>
      <c r="F1534" s="17" t="n"/>
      <c r="G1534" s="17" t="n"/>
      <c r="H1534" s="17" t="n"/>
      <c r="I1534" s="18">
        <f>IF(OR(F1534="",G1534=""),"",G1534-F1534)</f>
        <v/>
      </c>
      <c r="J1534" s="18">
        <f>IF(OR(F1534="",G1534=""),"",MAX(0,IF(H1534&lt;&gt;"",H1534,TODAY())-G1534))</f>
        <v/>
      </c>
      <c r="K1534" s="19" t="n"/>
      <c r="L1534" s="19">
        <f>IF(J1534="","",J1534*IFERROR(INDEX(Equipamentos!$D$6:$D$405,MATCH($D1534,Equipamentos!$A$6:$A$405,0)),0))</f>
        <v/>
      </c>
      <c r="M1534" s="19" t="n"/>
      <c r="N1534" s="16" t="n"/>
      <c r="O1534" s="19" t="n"/>
      <c r="P1534" s="19">
        <f>IF($A1534="","",N(K1534)+N(L1534)+N(M1534))</f>
        <v/>
      </c>
      <c r="Q1534" s="19">
        <f>IF($A1534="","",P1534-N(O1534))</f>
        <v/>
      </c>
      <c r="R1534" s="16">
        <f>IF(OR($A1534="",F1534=""),"",IF(H1534&lt;&gt;"",IF(Q1534&gt;0,"DEVOLVIDO, A RECEBER","ENCERRADO"),IF(G1534="","EM LOCAÇÃO",IF(TODAY()&gt;G1534,"ATRASADO",IF(G1534-TODAY()&lt;=3,"DEVOLVE EM 3 DIAS","EM LOCAÇÃO")))))</f>
        <v/>
      </c>
      <c r="S1534" s="16" t="n"/>
    </row>
    <row r="1535">
      <c r="A1535" s="16" t="n"/>
      <c r="B1535" s="16" t="n"/>
      <c r="C1535" s="16" t="n"/>
      <c r="D1535" s="16" t="n"/>
      <c r="E1535" s="16">
        <f>IF($D1535="","",IFERROR(INDEX(Equipamentos!$B$6:$B$405,MATCH($D1535,Equipamentos!$A$6:$A$405,0)),"Código não cadastrado"))</f>
        <v/>
      </c>
      <c r="F1535" s="17" t="n"/>
      <c r="G1535" s="17" t="n"/>
      <c r="H1535" s="17" t="n"/>
      <c r="I1535" s="18">
        <f>IF(OR(F1535="",G1535=""),"",G1535-F1535)</f>
        <v/>
      </c>
      <c r="J1535" s="18">
        <f>IF(OR(F1535="",G1535=""),"",MAX(0,IF(H1535&lt;&gt;"",H1535,TODAY())-G1535))</f>
        <v/>
      </c>
      <c r="K1535" s="19" t="n"/>
      <c r="L1535" s="19">
        <f>IF(J1535="","",J1535*IFERROR(INDEX(Equipamentos!$D$6:$D$405,MATCH($D1535,Equipamentos!$A$6:$A$405,0)),0))</f>
        <v/>
      </c>
      <c r="M1535" s="19" t="n"/>
      <c r="N1535" s="16" t="n"/>
      <c r="O1535" s="19" t="n"/>
      <c r="P1535" s="19">
        <f>IF($A1535="","",N(K1535)+N(L1535)+N(M1535))</f>
        <v/>
      </c>
      <c r="Q1535" s="19">
        <f>IF($A1535="","",P1535-N(O1535))</f>
        <v/>
      </c>
      <c r="R1535" s="16">
        <f>IF(OR($A1535="",F1535=""),"",IF(H1535&lt;&gt;"",IF(Q1535&gt;0,"DEVOLVIDO, A RECEBER","ENCERRADO"),IF(G1535="","EM LOCAÇÃO",IF(TODAY()&gt;G1535,"ATRASADO",IF(G1535-TODAY()&lt;=3,"DEVOLVE EM 3 DIAS","EM LOCAÇÃO")))))</f>
        <v/>
      </c>
      <c r="S1535" s="16" t="n"/>
    </row>
    <row r="1536">
      <c r="A1536" s="16" t="n"/>
      <c r="B1536" s="16" t="n"/>
      <c r="C1536" s="16" t="n"/>
      <c r="D1536" s="16" t="n"/>
      <c r="E1536" s="16">
        <f>IF($D1536="","",IFERROR(INDEX(Equipamentos!$B$6:$B$405,MATCH($D1536,Equipamentos!$A$6:$A$405,0)),"Código não cadastrado"))</f>
        <v/>
      </c>
      <c r="F1536" s="17" t="n"/>
      <c r="G1536" s="17" t="n"/>
      <c r="H1536" s="17" t="n"/>
      <c r="I1536" s="18">
        <f>IF(OR(F1536="",G1536=""),"",G1536-F1536)</f>
        <v/>
      </c>
      <c r="J1536" s="18">
        <f>IF(OR(F1536="",G1536=""),"",MAX(0,IF(H1536&lt;&gt;"",H1536,TODAY())-G1536))</f>
        <v/>
      </c>
      <c r="K1536" s="19" t="n"/>
      <c r="L1536" s="19">
        <f>IF(J1536="","",J1536*IFERROR(INDEX(Equipamentos!$D$6:$D$405,MATCH($D1536,Equipamentos!$A$6:$A$405,0)),0))</f>
        <v/>
      </c>
      <c r="M1536" s="19" t="n"/>
      <c r="N1536" s="16" t="n"/>
      <c r="O1536" s="19" t="n"/>
      <c r="P1536" s="19">
        <f>IF($A1536="","",N(K1536)+N(L1536)+N(M1536))</f>
        <v/>
      </c>
      <c r="Q1536" s="19">
        <f>IF($A1536="","",P1536-N(O1536))</f>
        <v/>
      </c>
      <c r="R1536" s="16">
        <f>IF(OR($A1536="",F1536=""),"",IF(H1536&lt;&gt;"",IF(Q1536&gt;0,"DEVOLVIDO, A RECEBER","ENCERRADO"),IF(G1536="","EM LOCAÇÃO",IF(TODAY()&gt;G1536,"ATRASADO",IF(G1536-TODAY()&lt;=3,"DEVOLVE EM 3 DIAS","EM LOCAÇÃO")))))</f>
        <v/>
      </c>
      <c r="S1536" s="16" t="n"/>
    </row>
    <row r="1537">
      <c r="A1537" s="16" t="n"/>
      <c r="B1537" s="16" t="n"/>
      <c r="C1537" s="16" t="n"/>
      <c r="D1537" s="16" t="n"/>
      <c r="E1537" s="16">
        <f>IF($D1537="","",IFERROR(INDEX(Equipamentos!$B$6:$B$405,MATCH($D1537,Equipamentos!$A$6:$A$405,0)),"Código não cadastrado"))</f>
        <v/>
      </c>
      <c r="F1537" s="17" t="n"/>
      <c r="G1537" s="17" t="n"/>
      <c r="H1537" s="17" t="n"/>
      <c r="I1537" s="18">
        <f>IF(OR(F1537="",G1537=""),"",G1537-F1537)</f>
        <v/>
      </c>
      <c r="J1537" s="18">
        <f>IF(OR(F1537="",G1537=""),"",MAX(0,IF(H1537&lt;&gt;"",H1537,TODAY())-G1537))</f>
        <v/>
      </c>
      <c r="K1537" s="19" t="n"/>
      <c r="L1537" s="19">
        <f>IF(J1537="","",J1537*IFERROR(INDEX(Equipamentos!$D$6:$D$405,MATCH($D1537,Equipamentos!$A$6:$A$405,0)),0))</f>
        <v/>
      </c>
      <c r="M1537" s="19" t="n"/>
      <c r="N1537" s="16" t="n"/>
      <c r="O1537" s="19" t="n"/>
      <c r="P1537" s="19">
        <f>IF($A1537="","",N(K1537)+N(L1537)+N(M1537))</f>
        <v/>
      </c>
      <c r="Q1537" s="19">
        <f>IF($A1537="","",P1537-N(O1537))</f>
        <v/>
      </c>
      <c r="R1537" s="16">
        <f>IF(OR($A1537="",F1537=""),"",IF(H1537&lt;&gt;"",IF(Q1537&gt;0,"DEVOLVIDO, A RECEBER","ENCERRADO"),IF(G1537="","EM LOCAÇÃO",IF(TODAY()&gt;G1537,"ATRASADO",IF(G1537-TODAY()&lt;=3,"DEVOLVE EM 3 DIAS","EM LOCAÇÃO")))))</f>
        <v/>
      </c>
      <c r="S1537" s="16" t="n"/>
    </row>
    <row r="1538">
      <c r="A1538" s="16" t="n"/>
      <c r="B1538" s="16" t="n"/>
      <c r="C1538" s="16" t="n"/>
      <c r="D1538" s="16" t="n"/>
      <c r="E1538" s="16">
        <f>IF($D1538="","",IFERROR(INDEX(Equipamentos!$B$6:$B$405,MATCH($D1538,Equipamentos!$A$6:$A$405,0)),"Código não cadastrado"))</f>
        <v/>
      </c>
      <c r="F1538" s="17" t="n"/>
      <c r="G1538" s="17" t="n"/>
      <c r="H1538" s="17" t="n"/>
      <c r="I1538" s="18">
        <f>IF(OR(F1538="",G1538=""),"",G1538-F1538)</f>
        <v/>
      </c>
      <c r="J1538" s="18">
        <f>IF(OR(F1538="",G1538=""),"",MAX(0,IF(H1538&lt;&gt;"",H1538,TODAY())-G1538))</f>
        <v/>
      </c>
      <c r="K1538" s="19" t="n"/>
      <c r="L1538" s="19">
        <f>IF(J1538="","",J1538*IFERROR(INDEX(Equipamentos!$D$6:$D$405,MATCH($D1538,Equipamentos!$A$6:$A$405,0)),0))</f>
        <v/>
      </c>
      <c r="M1538" s="19" t="n"/>
      <c r="N1538" s="16" t="n"/>
      <c r="O1538" s="19" t="n"/>
      <c r="P1538" s="19">
        <f>IF($A1538="","",N(K1538)+N(L1538)+N(M1538))</f>
        <v/>
      </c>
      <c r="Q1538" s="19">
        <f>IF($A1538="","",P1538-N(O1538))</f>
        <v/>
      </c>
      <c r="R1538" s="16">
        <f>IF(OR($A1538="",F1538=""),"",IF(H1538&lt;&gt;"",IF(Q1538&gt;0,"DEVOLVIDO, A RECEBER","ENCERRADO"),IF(G1538="","EM LOCAÇÃO",IF(TODAY()&gt;G1538,"ATRASADO",IF(G1538-TODAY()&lt;=3,"DEVOLVE EM 3 DIAS","EM LOCAÇÃO")))))</f>
        <v/>
      </c>
      <c r="S1538" s="16" t="n"/>
    </row>
    <row r="1539">
      <c r="A1539" s="16" t="n"/>
      <c r="B1539" s="16" t="n"/>
      <c r="C1539" s="16" t="n"/>
      <c r="D1539" s="16" t="n"/>
      <c r="E1539" s="16">
        <f>IF($D1539="","",IFERROR(INDEX(Equipamentos!$B$6:$B$405,MATCH($D1539,Equipamentos!$A$6:$A$405,0)),"Código não cadastrado"))</f>
        <v/>
      </c>
      <c r="F1539" s="17" t="n"/>
      <c r="G1539" s="17" t="n"/>
      <c r="H1539" s="17" t="n"/>
      <c r="I1539" s="18">
        <f>IF(OR(F1539="",G1539=""),"",G1539-F1539)</f>
        <v/>
      </c>
      <c r="J1539" s="18">
        <f>IF(OR(F1539="",G1539=""),"",MAX(0,IF(H1539&lt;&gt;"",H1539,TODAY())-G1539))</f>
        <v/>
      </c>
      <c r="K1539" s="19" t="n"/>
      <c r="L1539" s="19">
        <f>IF(J1539="","",J1539*IFERROR(INDEX(Equipamentos!$D$6:$D$405,MATCH($D1539,Equipamentos!$A$6:$A$405,0)),0))</f>
        <v/>
      </c>
      <c r="M1539" s="19" t="n"/>
      <c r="N1539" s="16" t="n"/>
      <c r="O1539" s="19" t="n"/>
      <c r="P1539" s="19">
        <f>IF($A1539="","",N(K1539)+N(L1539)+N(M1539))</f>
        <v/>
      </c>
      <c r="Q1539" s="19">
        <f>IF($A1539="","",P1539-N(O1539))</f>
        <v/>
      </c>
      <c r="R1539" s="16">
        <f>IF(OR($A1539="",F1539=""),"",IF(H1539&lt;&gt;"",IF(Q1539&gt;0,"DEVOLVIDO, A RECEBER","ENCERRADO"),IF(G1539="","EM LOCAÇÃO",IF(TODAY()&gt;G1539,"ATRASADO",IF(G1539-TODAY()&lt;=3,"DEVOLVE EM 3 DIAS","EM LOCAÇÃO")))))</f>
        <v/>
      </c>
      <c r="S1539" s="16" t="n"/>
    </row>
    <row r="1540">
      <c r="A1540" s="16" t="n"/>
      <c r="B1540" s="16" t="n"/>
      <c r="C1540" s="16" t="n"/>
      <c r="D1540" s="16" t="n"/>
      <c r="E1540" s="16">
        <f>IF($D1540="","",IFERROR(INDEX(Equipamentos!$B$6:$B$405,MATCH($D1540,Equipamentos!$A$6:$A$405,0)),"Código não cadastrado"))</f>
        <v/>
      </c>
      <c r="F1540" s="17" t="n"/>
      <c r="G1540" s="17" t="n"/>
      <c r="H1540" s="17" t="n"/>
      <c r="I1540" s="18">
        <f>IF(OR(F1540="",G1540=""),"",G1540-F1540)</f>
        <v/>
      </c>
      <c r="J1540" s="18">
        <f>IF(OR(F1540="",G1540=""),"",MAX(0,IF(H1540&lt;&gt;"",H1540,TODAY())-G1540))</f>
        <v/>
      </c>
      <c r="K1540" s="19" t="n"/>
      <c r="L1540" s="19">
        <f>IF(J1540="","",J1540*IFERROR(INDEX(Equipamentos!$D$6:$D$405,MATCH($D1540,Equipamentos!$A$6:$A$405,0)),0))</f>
        <v/>
      </c>
      <c r="M1540" s="19" t="n"/>
      <c r="N1540" s="16" t="n"/>
      <c r="O1540" s="19" t="n"/>
      <c r="P1540" s="19">
        <f>IF($A1540="","",N(K1540)+N(L1540)+N(M1540))</f>
        <v/>
      </c>
      <c r="Q1540" s="19">
        <f>IF($A1540="","",P1540-N(O1540))</f>
        <v/>
      </c>
      <c r="R1540" s="16">
        <f>IF(OR($A1540="",F1540=""),"",IF(H1540&lt;&gt;"",IF(Q1540&gt;0,"DEVOLVIDO, A RECEBER","ENCERRADO"),IF(G1540="","EM LOCAÇÃO",IF(TODAY()&gt;G1540,"ATRASADO",IF(G1540-TODAY()&lt;=3,"DEVOLVE EM 3 DIAS","EM LOCAÇÃO")))))</f>
        <v/>
      </c>
      <c r="S1540" s="16" t="n"/>
    </row>
    <row r="1541">
      <c r="A1541" s="16" t="n"/>
      <c r="B1541" s="16" t="n"/>
      <c r="C1541" s="16" t="n"/>
      <c r="D1541" s="16" t="n"/>
      <c r="E1541" s="16">
        <f>IF($D1541="","",IFERROR(INDEX(Equipamentos!$B$6:$B$405,MATCH($D1541,Equipamentos!$A$6:$A$405,0)),"Código não cadastrado"))</f>
        <v/>
      </c>
      <c r="F1541" s="17" t="n"/>
      <c r="G1541" s="17" t="n"/>
      <c r="H1541" s="17" t="n"/>
      <c r="I1541" s="18">
        <f>IF(OR(F1541="",G1541=""),"",G1541-F1541)</f>
        <v/>
      </c>
      <c r="J1541" s="18">
        <f>IF(OR(F1541="",G1541=""),"",MAX(0,IF(H1541&lt;&gt;"",H1541,TODAY())-G1541))</f>
        <v/>
      </c>
      <c r="K1541" s="19" t="n"/>
      <c r="L1541" s="19">
        <f>IF(J1541="","",J1541*IFERROR(INDEX(Equipamentos!$D$6:$D$405,MATCH($D1541,Equipamentos!$A$6:$A$405,0)),0))</f>
        <v/>
      </c>
      <c r="M1541" s="19" t="n"/>
      <c r="N1541" s="16" t="n"/>
      <c r="O1541" s="19" t="n"/>
      <c r="P1541" s="19">
        <f>IF($A1541="","",N(K1541)+N(L1541)+N(M1541))</f>
        <v/>
      </c>
      <c r="Q1541" s="19">
        <f>IF($A1541="","",P1541-N(O1541))</f>
        <v/>
      </c>
      <c r="R1541" s="16">
        <f>IF(OR($A1541="",F1541=""),"",IF(H1541&lt;&gt;"",IF(Q1541&gt;0,"DEVOLVIDO, A RECEBER","ENCERRADO"),IF(G1541="","EM LOCAÇÃO",IF(TODAY()&gt;G1541,"ATRASADO",IF(G1541-TODAY()&lt;=3,"DEVOLVE EM 3 DIAS","EM LOCAÇÃO")))))</f>
        <v/>
      </c>
      <c r="S1541" s="16" t="n"/>
    </row>
    <row r="1542">
      <c r="A1542" s="16" t="n"/>
      <c r="B1542" s="16" t="n"/>
      <c r="C1542" s="16" t="n"/>
      <c r="D1542" s="16" t="n"/>
      <c r="E1542" s="16">
        <f>IF($D1542="","",IFERROR(INDEX(Equipamentos!$B$6:$B$405,MATCH($D1542,Equipamentos!$A$6:$A$405,0)),"Código não cadastrado"))</f>
        <v/>
      </c>
      <c r="F1542" s="17" t="n"/>
      <c r="G1542" s="17" t="n"/>
      <c r="H1542" s="17" t="n"/>
      <c r="I1542" s="18">
        <f>IF(OR(F1542="",G1542=""),"",G1542-F1542)</f>
        <v/>
      </c>
      <c r="J1542" s="18">
        <f>IF(OR(F1542="",G1542=""),"",MAX(0,IF(H1542&lt;&gt;"",H1542,TODAY())-G1542))</f>
        <v/>
      </c>
      <c r="K1542" s="19" t="n"/>
      <c r="L1542" s="19">
        <f>IF(J1542="","",J1542*IFERROR(INDEX(Equipamentos!$D$6:$D$405,MATCH($D1542,Equipamentos!$A$6:$A$405,0)),0))</f>
        <v/>
      </c>
      <c r="M1542" s="19" t="n"/>
      <c r="N1542" s="16" t="n"/>
      <c r="O1542" s="19" t="n"/>
      <c r="P1542" s="19">
        <f>IF($A1542="","",N(K1542)+N(L1542)+N(M1542))</f>
        <v/>
      </c>
      <c r="Q1542" s="19">
        <f>IF($A1542="","",P1542-N(O1542))</f>
        <v/>
      </c>
      <c r="R1542" s="16">
        <f>IF(OR($A1542="",F1542=""),"",IF(H1542&lt;&gt;"",IF(Q1542&gt;0,"DEVOLVIDO, A RECEBER","ENCERRADO"),IF(G1542="","EM LOCAÇÃO",IF(TODAY()&gt;G1542,"ATRASADO",IF(G1542-TODAY()&lt;=3,"DEVOLVE EM 3 DIAS","EM LOCAÇÃO")))))</f>
        <v/>
      </c>
      <c r="S1542" s="16" t="n"/>
    </row>
    <row r="1543">
      <c r="A1543" s="16" t="n"/>
      <c r="B1543" s="16" t="n"/>
      <c r="C1543" s="16" t="n"/>
      <c r="D1543" s="16" t="n"/>
      <c r="E1543" s="16">
        <f>IF($D1543="","",IFERROR(INDEX(Equipamentos!$B$6:$B$405,MATCH($D1543,Equipamentos!$A$6:$A$405,0)),"Código não cadastrado"))</f>
        <v/>
      </c>
      <c r="F1543" s="17" t="n"/>
      <c r="G1543" s="17" t="n"/>
      <c r="H1543" s="17" t="n"/>
      <c r="I1543" s="18">
        <f>IF(OR(F1543="",G1543=""),"",G1543-F1543)</f>
        <v/>
      </c>
      <c r="J1543" s="18">
        <f>IF(OR(F1543="",G1543=""),"",MAX(0,IF(H1543&lt;&gt;"",H1543,TODAY())-G1543))</f>
        <v/>
      </c>
      <c r="K1543" s="19" t="n"/>
      <c r="L1543" s="19">
        <f>IF(J1543="","",J1543*IFERROR(INDEX(Equipamentos!$D$6:$D$405,MATCH($D1543,Equipamentos!$A$6:$A$405,0)),0))</f>
        <v/>
      </c>
      <c r="M1543" s="19" t="n"/>
      <c r="N1543" s="16" t="n"/>
      <c r="O1543" s="19" t="n"/>
      <c r="P1543" s="19">
        <f>IF($A1543="","",N(K1543)+N(L1543)+N(M1543))</f>
        <v/>
      </c>
      <c r="Q1543" s="19">
        <f>IF($A1543="","",P1543-N(O1543))</f>
        <v/>
      </c>
      <c r="R1543" s="16">
        <f>IF(OR($A1543="",F1543=""),"",IF(H1543&lt;&gt;"",IF(Q1543&gt;0,"DEVOLVIDO, A RECEBER","ENCERRADO"),IF(G1543="","EM LOCAÇÃO",IF(TODAY()&gt;G1543,"ATRASADO",IF(G1543-TODAY()&lt;=3,"DEVOLVE EM 3 DIAS","EM LOCAÇÃO")))))</f>
        <v/>
      </c>
      <c r="S1543" s="16" t="n"/>
    </row>
    <row r="1544">
      <c r="A1544" s="16" t="n"/>
      <c r="B1544" s="16" t="n"/>
      <c r="C1544" s="16" t="n"/>
      <c r="D1544" s="16" t="n"/>
      <c r="E1544" s="16">
        <f>IF($D1544="","",IFERROR(INDEX(Equipamentos!$B$6:$B$405,MATCH($D1544,Equipamentos!$A$6:$A$405,0)),"Código não cadastrado"))</f>
        <v/>
      </c>
      <c r="F1544" s="17" t="n"/>
      <c r="G1544" s="17" t="n"/>
      <c r="H1544" s="17" t="n"/>
      <c r="I1544" s="18">
        <f>IF(OR(F1544="",G1544=""),"",G1544-F1544)</f>
        <v/>
      </c>
      <c r="J1544" s="18">
        <f>IF(OR(F1544="",G1544=""),"",MAX(0,IF(H1544&lt;&gt;"",H1544,TODAY())-G1544))</f>
        <v/>
      </c>
      <c r="K1544" s="19" t="n"/>
      <c r="L1544" s="19">
        <f>IF(J1544="","",J1544*IFERROR(INDEX(Equipamentos!$D$6:$D$405,MATCH($D1544,Equipamentos!$A$6:$A$405,0)),0))</f>
        <v/>
      </c>
      <c r="M1544" s="19" t="n"/>
      <c r="N1544" s="16" t="n"/>
      <c r="O1544" s="19" t="n"/>
      <c r="P1544" s="19">
        <f>IF($A1544="","",N(K1544)+N(L1544)+N(M1544))</f>
        <v/>
      </c>
      <c r="Q1544" s="19">
        <f>IF($A1544="","",P1544-N(O1544))</f>
        <v/>
      </c>
      <c r="R1544" s="16">
        <f>IF(OR($A1544="",F1544=""),"",IF(H1544&lt;&gt;"",IF(Q1544&gt;0,"DEVOLVIDO, A RECEBER","ENCERRADO"),IF(G1544="","EM LOCAÇÃO",IF(TODAY()&gt;G1544,"ATRASADO",IF(G1544-TODAY()&lt;=3,"DEVOLVE EM 3 DIAS","EM LOCAÇÃO")))))</f>
        <v/>
      </c>
      <c r="S1544" s="16" t="n"/>
    </row>
    <row r="1545">
      <c r="A1545" s="16" t="n"/>
      <c r="B1545" s="16" t="n"/>
      <c r="C1545" s="16" t="n"/>
      <c r="D1545" s="16" t="n"/>
      <c r="E1545" s="16">
        <f>IF($D1545="","",IFERROR(INDEX(Equipamentos!$B$6:$B$405,MATCH($D1545,Equipamentos!$A$6:$A$405,0)),"Código não cadastrado"))</f>
        <v/>
      </c>
      <c r="F1545" s="17" t="n"/>
      <c r="G1545" s="17" t="n"/>
      <c r="H1545" s="17" t="n"/>
      <c r="I1545" s="18">
        <f>IF(OR(F1545="",G1545=""),"",G1545-F1545)</f>
        <v/>
      </c>
      <c r="J1545" s="18">
        <f>IF(OR(F1545="",G1545=""),"",MAX(0,IF(H1545&lt;&gt;"",H1545,TODAY())-G1545))</f>
        <v/>
      </c>
      <c r="K1545" s="19" t="n"/>
      <c r="L1545" s="19">
        <f>IF(J1545="","",J1545*IFERROR(INDEX(Equipamentos!$D$6:$D$405,MATCH($D1545,Equipamentos!$A$6:$A$405,0)),0))</f>
        <v/>
      </c>
      <c r="M1545" s="19" t="n"/>
      <c r="N1545" s="16" t="n"/>
      <c r="O1545" s="19" t="n"/>
      <c r="P1545" s="19">
        <f>IF($A1545="","",N(K1545)+N(L1545)+N(M1545))</f>
        <v/>
      </c>
      <c r="Q1545" s="19">
        <f>IF($A1545="","",P1545-N(O1545))</f>
        <v/>
      </c>
      <c r="R1545" s="16">
        <f>IF(OR($A1545="",F1545=""),"",IF(H1545&lt;&gt;"",IF(Q1545&gt;0,"DEVOLVIDO, A RECEBER","ENCERRADO"),IF(G1545="","EM LOCAÇÃO",IF(TODAY()&gt;G1545,"ATRASADO",IF(G1545-TODAY()&lt;=3,"DEVOLVE EM 3 DIAS","EM LOCAÇÃO")))))</f>
        <v/>
      </c>
      <c r="S1545" s="16" t="n"/>
    </row>
    <row r="1546">
      <c r="A1546" s="16" t="n"/>
      <c r="B1546" s="16" t="n"/>
      <c r="C1546" s="16" t="n"/>
      <c r="D1546" s="16" t="n"/>
      <c r="E1546" s="16">
        <f>IF($D1546="","",IFERROR(INDEX(Equipamentos!$B$6:$B$405,MATCH($D1546,Equipamentos!$A$6:$A$405,0)),"Código não cadastrado"))</f>
        <v/>
      </c>
      <c r="F1546" s="17" t="n"/>
      <c r="G1546" s="17" t="n"/>
      <c r="H1546" s="17" t="n"/>
      <c r="I1546" s="18">
        <f>IF(OR(F1546="",G1546=""),"",G1546-F1546)</f>
        <v/>
      </c>
      <c r="J1546" s="18">
        <f>IF(OR(F1546="",G1546=""),"",MAX(0,IF(H1546&lt;&gt;"",H1546,TODAY())-G1546))</f>
        <v/>
      </c>
      <c r="K1546" s="19" t="n"/>
      <c r="L1546" s="19">
        <f>IF(J1546="","",J1546*IFERROR(INDEX(Equipamentos!$D$6:$D$405,MATCH($D1546,Equipamentos!$A$6:$A$405,0)),0))</f>
        <v/>
      </c>
      <c r="M1546" s="19" t="n"/>
      <c r="N1546" s="16" t="n"/>
      <c r="O1546" s="19" t="n"/>
      <c r="P1546" s="19">
        <f>IF($A1546="","",N(K1546)+N(L1546)+N(M1546))</f>
        <v/>
      </c>
      <c r="Q1546" s="19">
        <f>IF($A1546="","",P1546-N(O1546))</f>
        <v/>
      </c>
      <c r="R1546" s="16">
        <f>IF(OR($A1546="",F1546=""),"",IF(H1546&lt;&gt;"",IF(Q1546&gt;0,"DEVOLVIDO, A RECEBER","ENCERRADO"),IF(G1546="","EM LOCAÇÃO",IF(TODAY()&gt;G1546,"ATRASADO",IF(G1546-TODAY()&lt;=3,"DEVOLVE EM 3 DIAS","EM LOCAÇÃO")))))</f>
        <v/>
      </c>
      <c r="S1546" s="16" t="n"/>
    </row>
    <row r="1547">
      <c r="A1547" s="16" t="n"/>
      <c r="B1547" s="16" t="n"/>
      <c r="C1547" s="16" t="n"/>
      <c r="D1547" s="16" t="n"/>
      <c r="E1547" s="16">
        <f>IF($D1547="","",IFERROR(INDEX(Equipamentos!$B$6:$B$405,MATCH($D1547,Equipamentos!$A$6:$A$405,0)),"Código não cadastrado"))</f>
        <v/>
      </c>
      <c r="F1547" s="17" t="n"/>
      <c r="G1547" s="17" t="n"/>
      <c r="H1547" s="17" t="n"/>
      <c r="I1547" s="18">
        <f>IF(OR(F1547="",G1547=""),"",G1547-F1547)</f>
        <v/>
      </c>
      <c r="J1547" s="18">
        <f>IF(OR(F1547="",G1547=""),"",MAX(0,IF(H1547&lt;&gt;"",H1547,TODAY())-G1547))</f>
        <v/>
      </c>
      <c r="K1547" s="19" t="n"/>
      <c r="L1547" s="19">
        <f>IF(J1547="","",J1547*IFERROR(INDEX(Equipamentos!$D$6:$D$405,MATCH($D1547,Equipamentos!$A$6:$A$405,0)),0))</f>
        <v/>
      </c>
      <c r="M1547" s="19" t="n"/>
      <c r="N1547" s="16" t="n"/>
      <c r="O1547" s="19" t="n"/>
      <c r="P1547" s="19">
        <f>IF($A1547="","",N(K1547)+N(L1547)+N(M1547))</f>
        <v/>
      </c>
      <c r="Q1547" s="19">
        <f>IF($A1547="","",P1547-N(O1547))</f>
        <v/>
      </c>
      <c r="R1547" s="16">
        <f>IF(OR($A1547="",F1547=""),"",IF(H1547&lt;&gt;"",IF(Q1547&gt;0,"DEVOLVIDO, A RECEBER","ENCERRADO"),IF(G1547="","EM LOCAÇÃO",IF(TODAY()&gt;G1547,"ATRASADO",IF(G1547-TODAY()&lt;=3,"DEVOLVE EM 3 DIAS","EM LOCAÇÃO")))))</f>
        <v/>
      </c>
      <c r="S1547" s="16" t="n"/>
    </row>
    <row r="1548">
      <c r="A1548" s="16" t="n"/>
      <c r="B1548" s="16" t="n"/>
      <c r="C1548" s="16" t="n"/>
      <c r="D1548" s="16" t="n"/>
      <c r="E1548" s="16">
        <f>IF($D1548="","",IFERROR(INDEX(Equipamentos!$B$6:$B$405,MATCH($D1548,Equipamentos!$A$6:$A$405,0)),"Código não cadastrado"))</f>
        <v/>
      </c>
      <c r="F1548" s="17" t="n"/>
      <c r="G1548" s="17" t="n"/>
      <c r="H1548" s="17" t="n"/>
      <c r="I1548" s="18">
        <f>IF(OR(F1548="",G1548=""),"",G1548-F1548)</f>
        <v/>
      </c>
      <c r="J1548" s="18">
        <f>IF(OR(F1548="",G1548=""),"",MAX(0,IF(H1548&lt;&gt;"",H1548,TODAY())-G1548))</f>
        <v/>
      </c>
      <c r="K1548" s="19" t="n"/>
      <c r="L1548" s="19">
        <f>IF(J1548="","",J1548*IFERROR(INDEX(Equipamentos!$D$6:$D$405,MATCH($D1548,Equipamentos!$A$6:$A$405,0)),0))</f>
        <v/>
      </c>
      <c r="M1548" s="19" t="n"/>
      <c r="N1548" s="16" t="n"/>
      <c r="O1548" s="19" t="n"/>
      <c r="P1548" s="19">
        <f>IF($A1548="","",N(K1548)+N(L1548)+N(M1548))</f>
        <v/>
      </c>
      <c r="Q1548" s="19">
        <f>IF($A1548="","",P1548-N(O1548))</f>
        <v/>
      </c>
      <c r="R1548" s="16">
        <f>IF(OR($A1548="",F1548=""),"",IF(H1548&lt;&gt;"",IF(Q1548&gt;0,"DEVOLVIDO, A RECEBER","ENCERRADO"),IF(G1548="","EM LOCAÇÃO",IF(TODAY()&gt;G1548,"ATRASADO",IF(G1548-TODAY()&lt;=3,"DEVOLVE EM 3 DIAS","EM LOCAÇÃO")))))</f>
        <v/>
      </c>
      <c r="S1548" s="16" t="n"/>
    </row>
    <row r="1549">
      <c r="A1549" s="16" t="n"/>
      <c r="B1549" s="16" t="n"/>
      <c r="C1549" s="16" t="n"/>
      <c r="D1549" s="16" t="n"/>
      <c r="E1549" s="16">
        <f>IF($D1549="","",IFERROR(INDEX(Equipamentos!$B$6:$B$405,MATCH($D1549,Equipamentos!$A$6:$A$405,0)),"Código não cadastrado"))</f>
        <v/>
      </c>
      <c r="F1549" s="17" t="n"/>
      <c r="G1549" s="17" t="n"/>
      <c r="H1549" s="17" t="n"/>
      <c r="I1549" s="18">
        <f>IF(OR(F1549="",G1549=""),"",G1549-F1549)</f>
        <v/>
      </c>
      <c r="J1549" s="18">
        <f>IF(OR(F1549="",G1549=""),"",MAX(0,IF(H1549&lt;&gt;"",H1549,TODAY())-G1549))</f>
        <v/>
      </c>
      <c r="K1549" s="19" t="n"/>
      <c r="L1549" s="19">
        <f>IF(J1549="","",J1549*IFERROR(INDEX(Equipamentos!$D$6:$D$405,MATCH($D1549,Equipamentos!$A$6:$A$405,0)),0))</f>
        <v/>
      </c>
      <c r="M1549" s="19" t="n"/>
      <c r="N1549" s="16" t="n"/>
      <c r="O1549" s="19" t="n"/>
      <c r="P1549" s="19">
        <f>IF($A1549="","",N(K1549)+N(L1549)+N(M1549))</f>
        <v/>
      </c>
      <c r="Q1549" s="19">
        <f>IF($A1549="","",P1549-N(O1549))</f>
        <v/>
      </c>
      <c r="R1549" s="16">
        <f>IF(OR($A1549="",F1549=""),"",IF(H1549&lt;&gt;"",IF(Q1549&gt;0,"DEVOLVIDO, A RECEBER","ENCERRADO"),IF(G1549="","EM LOCAÇÃO",IF(TODAY()&gt;G1549,"ATRASADO",IF(G1549-TODAY()&lt;=3,"DEVOLVE EM 3 DIAS","EM LOCAÇÃO")))))</f>
        <v/>
      </c>
      <c r="S1549" s="16" t="n"/>
    </row>
    <row r="1550">
      <c r="A1550" s="16" t="n"/>
      <c r="B1550" s="16" t="n"/>
      <c r="C1550" s="16" t="n"/>
      <c r="D1550" s="16" t="n"/>
      <c r="E1550" s="16">
        <f>IF($D1550="","",IFERROR(INDEX(Equipamentos!$B$6:$B$405,MATCH($D1550,Equipamentos!$A$6:$A$405,0)),"Código não cadastrado"))</f>
        <v/>
      </c>
      <c r="F1550" s="17" t="n"/>
      <c r="G1550" s="17" t="n"/>
      <c r="H1550" s="17" t="n"/>
      <c r="I1550" s="18">
        <f>IF(OR(F1550="",G1550=""),"",G1550-F1550)</f>
        <v/>
      </c>
      <c r="J1550" s="18">
        <f>IF(OR(F1550="",G1550=""),"",MAX(0,IF(H1550&lt;&gt;"",H1550,TODAY())-G1550))</f>
        <v/>
      </c>
      <c r="K1550" s="19" t="n"/>
      <c r="L1550" s="19">
        <f>IF(J1550="","",J1550*IFERROR(INDEX(Equipamentos!$D$6:$D$405,MATCH($D1550,Equipamentos!$A$6:$A$405,0)),0))</f>
        <v/>
      </c>
      <c r="M1550" s="19" t="n"/>
      <c r="N1550" s="16" t="n"/>
      <c r="O1550" s="19" t="n"/>
      <c r="P1550" s="19">
        <f>IF($A1550="","",N(K1550)+N(L1550)+N(M1550))</f>
        <v/>
      </c>
      <c r="Q1550" s="19">
        <f>IF($A1550="","",P1550-N(O1550))</f>
        <v/>
      </c>
      <c r="R1550" s="16">
        <f>IF(OR($A1550="",F1550=""),"",IF(H1550&lt;&gt;"",IF(Q1550&gt;0,"DEVOLVIDO, A RECEBER","ENCERRADO"),IF(G1550="","EM LOCAÇÃO",IF(TODAY()&gt;G1550,"ATRASADO",IF(G1550-TODAY()&lt;=3,"DEVOLVE EM 3 DIAS","EM LOCAÇÃO")))))</f>
        <v/>
      </c>
      <c r="S1550" s="16" t="n"/>
    </row>
    <row r="1551">
      <c r="A1551" s="16" t="n"/>
      <c r="B1551" s="16" t="n"/>
      <c r="C1551" s="16" t="n"/>
      <c r="D1551" s="16" t="n"/>
      <c r="E1551" s="16">
        <f>IF($D1551="","",IFERROR(INDEX(Equipamentos!$B$6:$B$405,MATCH($D1551,Equipamentos!$A$6:$A$405,0)),"Código não cadastrado"))</f>
        <v/>
      </c>
      <c r="F1551" s="17" t="n"/>
      <c r="G1551" s="17" t="n"/>
      <c r="H1551" s="17" t="n"/>
      <c r="I1551" s="18">
        <f>IF(OR(F1551="",G1551=""),"",G1551-F1551)</f>
        <v/>
      </c>
      <c r="J1551" s="18">
        <f>IF(OR(F1551="",G1551=""),"",MAX(0,IF(H1551&lt;&gt;"",H1551,TODAY())-G1551))</f>
        <v/>
      </c>
      <c r="K1551" s="19" t="n"/>
      <c r="L1551" s="19">
        <f>IF(J1551="","",J1551*IFERROR(INDEX(Equipamentos!$D$6:$D$405,MATCH($D1551,Equipamentos!$A$6:$A$405,0)),0))</f>
        <v/>
      </c>
      <c r="M1551" s="19" t="n"/>
      <c r="N1551" s="16" t="n"/>
      <c r="O1551" s="19" t="n"/>
      <c r="P1551" s="19">
        <f>IF($A1551="","",N(K1551)+N(L1551)+N(M1551))</f>
        <v/>
      </c>
      <c r="Q1551" s="19">
        <f>IF($A1551="","",P1551-N(O1551))</f>
        <v/>
      </c>
      <c r="R1551" s="16">
        <f>IF(OR($A1551="",F1551=""),"",IF(H1551&lt;&gt;"",IF(Q1551&gt;0,"DEVOLVIDO, A RECEBER","ENCERRADO"),IF(G1551="","EM LOCAÇÃO",IF(TODAY()&gt;G1551,"ATRASADO",IF(G1551-TODAY()&lt;=3,"DEVOLVE EM 3 DIAS","EM LOCAÇÃO")))))</f>
        <v/>
      </c>
      <c r="S1551" s="16" t="n"/>
    </row>
    <row r="1552">
      <c r="A1552" s="16" t="n"/>
      <c r="B1552" s="16" t="n"/>
      <c r="C1552" s="16" t="n"/>
      <c r="D1552" s="16" t="n"/>
      <c r="E1552" s="16">
        <f>IF($D1552="","",IFERROR(INDEX(Equipamentos!$B$6:$B$405,MATCH($D1552,Equipamentos!$A$6:$A$405,0)),"Código não cadastrado"))</f>
        <v/>
      </c>
      <c r="F1552" s="17" t="n"/>
      <c r="G1552" s="17" t="n"/>
      <c r="H1552" s="17" t="n"/>
      <c r="I1552" s="18">
        <f>IF(OR(F1552="",G1552=""),"",G1552-F1552)</f>
        <v/>
      </c>
      <c r="J1552" s="18">
        <f>IF(OR(F1552="",G1552=""),"",MAX(0,IF(H1552&lt;&gt;"",H1552,TODAY())-G1552))</f>
        <v/>
      </c>
      <c r="K1552" s="19" t="n"/>
      <c r="L1552" s="19">
        <f>IF(J1552="","",J1552*IFERROR(INDEX(Equipamentos!$D$6:$D$405,MATCH($D1552,Equipamentos!$A$6:$A$405,0)),0))</f>
        <v/>
      </c>
      <c r="M1552" s="19" t="n"/>
      <c r="N1552" s="16" t="n"/>
      <c r="O1552" s="19" t="n"/>
      <c r="P1552" s="19">
        <f>IF($A1552="","",N(K1552)+N(L1552)+N(M1552))</f>
        <v/>
      </c>
      <c r="Q1552" s="19">
        <f>IF($A1552="","",P1552-N(O1552))</f>
        <v/>
      </c>
      <c r="R1552" s="16">
        <f>IF(OR($A1552="",F1552=""),"",IF(H1552&lt;&gt;"",IF(Q1552&gt;0,"DEVOLVIDO, A RECEBER","ENCERRADO"),IF(G1552="","EM LOCAÇÃO",IF(TODAY()&gt;G1552,"ATRASADO",IF(G1552-TODAY()&lt;=3,"DEVOLVE EM 3 DIAS","EM LOCAÇÃO")))))</f>
        <v/>
      </c>
      <c r="S1552" s="16" t="n"/>
    </row>
    <row r="1553">
      <c r="A1553" s="16" t="n"/>
      <c r="B1553" s="16" t="n"/>
      <c r="C1553" s="16" t="n"/>
      <c r="D1553" s="16" t="n"/>
      <c r="E1553" s="16">
        <f>IF($D1553="","",IFERROR(INDEX(Equipamentos!$B$6:$B$405,MATCH($D1553,Equipamentos!$A$6:$A$405,0)),"Código não cadastrado"))</f>
        <v/>
      </c>
      <c r="F1553" s="17" t="n"/>
      <c r="G1553" s="17" t="n"/>
      <c r="H1553" s="17" t="n"/>
      <c r="I1553" s="18">
        <f>IF(OR(F1553="",G1553=""),"",G1553-F1553)</f>
        <v/>
      </c>
      <c r="J1553" s="18">
        <f>IF(OR(F1553="",G1553=""),"",MAX(0,IF(H1553&lt;&gt;"",H1553,TODAY())-G1553))</f>
        <v/>
      </c>
      <c r="K1553" s="19" t="n"/>
      <c r="L1553" s="19">
        <f>IF(J1553="","",J1553*IFERROR(INDEX(Equipamentos!$D$6:$D$405,MATCH($D1553,Equipamentos!$A$6:$A$405,0)),0))</f>
        <v/>
      </c>
      <c r="M1553" s="19" t="n"/>
      <c r="N1553" s="16" t="n"/>
      <c r="O1553" s="19" t="n"/>
      <c r="P1553" s="19">
        <f>IF($A1553="","",N(K1553)+N(L1553)+N(M1553))</f>
        <v/>
      </c>
      <c r="Q1553" s="19">
        <f>IF($A1553="","",P1553-N(O1553))</f>
        <v/>
      </c>
      <c r="R1553" s="16">
        <f>IF(OR($A1553="",F1553=""),"",IF(H1553&lt;&gt;"",IF(Q1553&gt;0,"DEVOLVIDO, A RECEBER","ENCERRADO"),IF(G1553="","EM LOCAÇÃO",IF(TODAY()&gt;G1553,"ATRASADO",IF(G1553-TODAY()&lt;=3,"DEVOLVE EM 3 DIAS","EM LOCAÇÃO")))))</f>
        <v/>
      </c>
      <c r="S1553" s="16" t="n"/>
    </row>
    <row r="1554">
      <c r="A1554" s="16" t="n"/>
      <c r="B1554" s="16" t="n"/>
      <c r="C1554" s="16" t="n"/>
      <c r="D1554" s="16" t="n"/>
      <c r="E1554" s="16">
        <f>IF($D1554="","",IFERROR(INDEX(Equipamentos!$B$6:$B$405,MATCH($D1554,Equipamentos!$A$6:$A$405,0)),"Código não cadastrado"))</f>
        <v/>
      </c>
      <c r="F1554" s="17" t="n"/>
      <c r="G1554" s="17" t="n"/>
      <c r="H1554" s="17" t="n"/>
      <c r="I1554" s="18">
        <f>IF(OR(F1554="",G1554=""),"",G1554-F1554)</f>
        <v/>
      </c>
      <c r="J1554" s="18">
        <f>IF(OR(F1554="",G1554=""),"",MAX(0,IF(H1554&lt;&gt;"",H1554,TODAY())-G1554))</f>
        <v/>
      </c>
      <c r="K1554" s="19" t="n"/>
      <c r="L1554" s="19">
        <f>IF(J1554="","",J1554*IFERROR(INDEX(Equipamentos!$D$6:$D$405,MATCH($D1554,Equipamentos!$A$6:$A$405,0)),0))</f>
        <v/>
      </c>
      <c r="M1554" s="19" t="n"/>
      <c r="N1554" s="16" t="n"/>
      <c r="O1554" s="19" t="n"/>
      <c r="P1554" s="19">
        <f>IF($A1554="","",N(K1554)+N(L1554)+N(M1554))</f>
        <v/>
      </c>
      <c r="Q1554" s="19">
        <f>IF($A1554="","",P1554-N(O1554))</f>
        <v/>
      </c>
      <c r="R1554" s="16">
        <f>IF(OR($A1554="",F1554=""),"",IF(H1554&lt;&gt;"",IF(Q1554&gt;0,"DEVOLVIDO, A RECEBER","ENCERRADO"),IF(G1554="","EM LOCAÇÃO",IF(TODAY()&gt;G1554,"ATRASADO",IF(G1554-TODAY()&lt;=3,"DEVOLVE EM 3 DIAS","EM LOCAÇÃO")))))</f>
        <v/>
      </c>
      <c r="S1554" s="16" t="n"/>
    </row>
    <row r="1555">
      <c r="A1555" s="16" t="n"/>
      <c r="B1555" s="16" t="n"/>
      <c r="C1555" s="16" t="n"/>
      <c r="D1555" s="16" t="n"/>
      <c r="E1555" s="16">
        <f>IF($D1555="","",IFERROR(INDEX(Equipamentos!$B$6:$B$405,MATCH($D1555,Equipamentos!$A$6:$A$405,0)),"Código não cadastrado"))</f>
        <v/>
      </c>
      <c r="F1555" s="17" t="n"/>
      <c r="G1555" s="17" t="n"/>
      <c r="H1555" s="17" t="n"/>
      <c r="I1555" s="18">
        <f>IF(OR(F1555="",G1555=""),"",G1555-F1555)</f>
        <v/>
      </c>
      <c r="J1555" s="18">
        <f>IF(OR(F1555="",G1555=""),"",MAX(0,IF(H1555&lt;&gt;"",H1555,TODAY())-G1555))</f>
        <v/>
      </c>
      <c r="K1555" s="19" t="n"/>
      <c r="L1555" s="19">
        <f>IF(J1555="","",J1555*IFERROR(INDEX(Equipamentos!$D$6:$D$405,MATCH($D1555,Equipamentos!$A$6:$A$405,0)),0))</f>
        <v/>
      </c>
      <c r="M1555" s="19" t="n"/>
      <c r="N1555" s="16" t="n"/>
      <c r="O1555" s="19" t="n"/>
      <c r="P1555" s="19">
        <f>IF($A1555="","",N(K1555)+N(L1555)+N(M1555))</f>
        <v/>
      </c>
      <c r="Q1555" s="19">
        <f>IF($A1555="","",P1555-N(O1555))</f>
        <v/>
      </c>
      <c r="R1555" s="16">
        <f>IF(OR($A1555="",F1555=""),"",IF(H1555&lt;&gt;"",IF(Q1555&gt;0,"DEVOLVIDO, A RECEBER","ENCERRADO"),IF(G1555="","EM LOCAÇÃO",IF(TODAY()&gt;G1555,"ATRASADO",IF(G1555-TODAY()&lt;=3,"DEVOLVE EM 3 DIAS","EM LOCAÇÃO")))))</f>
        <v/>
      </c>
      <c r="S1555" s="16" t="n"/>
    </row>
    <row r="1556">
      <c r="A1556" s="16" t="n"/>
      <c r="B1556" s="16" t="n"/>
      <c r="C1556" s="16" t="n"/>
      <c r="D1556" s="16" t="n"/>
      <c r="E1556" s="16">
        <f>IF($D1556="","",IFERROR(INDEX(Equipamentos!$B$6:$B$405,MATCH($D1556,Equipamentos!$A$6:$A$405,0)),"Código não cadastrado"))</f>
        <v/>
      </c>
      <c r="F1556" s="17" t="n"/>
      <c r="G1556" s="17" t="n"/>
      <c r="H1556" s="17" t="n"/>
      <c r="I1556" s="18">
        <f>IF(OR(F1556="",G1556=""),"",G1556-F1556)</f>
        <v/>
      </c>
      <c r="J1556" s="18">
        <f>IF(OR(F1556="",G1556=""),"",MAX(0,IF(H1556&lt;&gt;"",H1556,TODAY())-G1556))</f>
        <v/>
      </c>
      <c r="K1556" s="19" t="n"/>
      <c r="L1556" s="19">
        <f>IF(J1556="","",J1556*IFERROR(INDEX(Equipamentos!$D$6:$D$405,MATCH($D1556,Equipamentos!$A$6:$A$405,0)),0))</f>
        <v/>
      </c>
      <c r="M1556" s="19" t="n"/>
      <c r="N1556" s="16" t="n"/>
      <c r="O1556" s="19" t="n"/>
      <c r="P1556" s="19">
        <f>IF($A1556="","",N(K1556)+N(L1556)+N(M1556))</f>
        <v/>
      </c>
      <c r="Q1556" s="19">
        <f>IF($A1556="","",P1556-N(O1556))</f>
        <v/>
      </c>
      <c r="R1556" s="16">
        <f>IF(OR($A1556="",F1556=""),"",IF(H1556&lt;&gt;"",IF(Q1556&gt;0,"DEVOLVIDO, A RECEBER","ENCERRADO"),IF(G1556="","EM LOCAÇÃO",IF(TODAY()&gt;G1556,"ATRASADO",IF(G1556-TODAY()&lt;=3,"DEVOLVE EM 3 DIAS","EM LOCAÇÃO")))))</f>
        <v/>
      </c>
      <c r="S1556" s="16" t="n"/>
    </row>
    <row r="1557">
      <c r="A1557" s="16" t="n"/>
      <c r="B1557" s="16" t="n"/>
      <c r="C1557" s="16" t="n"/>
      <c r="D1557" s="16" t="n"/>
      <c r="E1557" s="16">
        <f>IF($D1557="","",IFERROR(INDEX(Equipamentos!$B$6:$B$405,MATCH($D1557,Equipamentos!$A$6:$A$405,0)),"Código não cadastrado"))</f>
        <v/>
      </c>
      <c r="F1557" s="17" t="n"/>
      <c r="G1557" s="17" t="n"/>
      <c r="H1557" s="17" t="n"/>
      <c r="I1557" s="18">
        <f>IF(OR(F1557="",G1557=""),"",G1557-F1557)</f>
        <v/>
      </c>
      <c r="J1557" s="18">
        <f>IF(OR(F1557="",G1557=""),"",MAX(0,IF(H1557&lt;&gt;"",H1557,TODAY())-G1557))</f>
        <v/>
      </c>
      <c r="K1557" s="19" t="n"/>
      <c r="L1557" s="19">
        <f>IF(J1557="","",J1557*IFERROR(INDEX(Equipamentos!$D$6:$D$405,MATCH($D1557,Equipamentos!$A$6:$A$405,0)),0))</f>
        <v/>
      </c>
      <c r="M1557" s="19" t="n"/>
      <c r="N1557" s="16" t="n"/>
      <c r="O1557" s="19" t="n"/>
      <c r="P1557" s="19">
        <f>IF($A1557="","",N(K1557)+N(L1557)+N(M1557))</f>
        <v/>
      </c>
      <c r="Q1557" s="19">
        <f>IF($A1557="","",P1557-N(O1557))</f>
        <v/>
      </c>
      <c r="R1557" s="16">
        <f>IF(OR($A1557="",F1557=""),"",IF(H1557&lt;&gt;"",IF(Q1557&gt;0,"DEVOLVIDO, A RECEBER","ENCERRADO"),IF(G1557="","EM LOCAÇÃO",IF(TODAY()&gt;G1557,"ATRASADO",IF(G1557-TODAY()&lt;=3,"DEVOLVE EM 3 DIAS","EM LOCAÇÃO")))))</f>
        <v/>
      </c>
      <c r="S1557" s="16" t="n"/>
    </row>
    <row r="1558">
      <c r="A1558" s="16" t="n"/>
      <c r="B1558" s="16" t="n"/>
      <c r="C1558" s="16" t="n"/>
      <c r="D1558" s="16" t="n"/>
      <c r="E1558" s="16">
        <f>IF($D1558="","",IFERROR(INDEX(Equipamentos!$B$6:$B$405,MATCH($D1558,Equipamentos!$A$6:$A$405,0)),"Código não cadastrado"))</f>
        <v/>
      </c>
      <c r="F1558" s="17" t="n"/>
      <c r="G1558" s="17" t="n"/>
      <c r="H1558" s="17" t="n"/>
      <c r="I1558" s="18">
        <f>IF(OR(F1558="",G1558=""),"",G1558-F1558)</f>
        <v/>
      </c>
      <c r="J1558" s="18">
        <f>IF(OR(F1558="",G1558=""),"",MAX(0,IF(H1558&lt;&gt;"",H1558,TODAY())-G1558))</f>
        <v/>
      </c>
      <c r="K1558" s="19" t="n"/>
      <c r="L1558" s="19">
        <f>IF(J1558="","",J1558*IFERROR(INDEX(Equipamentos!$D$6:$D$405,MATCH($D1558,Equipamentos!$A$6:$A$405,0)),0))</f>
        <v/>
      </c>
      <c r="M1558" s="19" t="n"/>
      <c r="N1558" s="16" t="n"/>
      <c r="O1558" s="19" t="n"/>
      <c r="P1558" s="19">
        <f>IF($A1558="","",N(K1558)+N(L1558)+N(M1558))</f>
        <v/>
      </c>
      <c r="Q1558" s="19">
        <f>IF($A1558="","",P1558-N(O1558))</f>
        <v/>
      </c>
      <c r="R1558" s="16">
        <f>IF(OR($A1558="",F1558=""),"",IF(H1558&lt;&gt;"",IF(Q1558&gt;0,"DEVOLVIDO, A RECEBER","ENCERRADO"),IF(G1558="","EM LOCAÇÃO",IF(TODAY()&gt;G1558,"ATRASADO",IF(G1558-TODAY()&lt;=3,"DEVOLVE EM 3 DIAS","EM LOCAÇÃO")))))</f>
        <v/>
      </c>
      <c r="S1558" s="16" t="n"/>
    </row>
    <row r="1559">
      <c r="A1559" s="16" t="n"/>
      <c r="B1559" s="16" t="n"/>
      <c r="C1559" s="16" t="n"/>
      <c r="D1559" s="16" t="n"/>
      <c r="E1559" s="16">
        <f>IF($D1559="","",IFERROR(INDEX(Equipamentos!$B$6:$B$405,MATCH($D1559,Equipamentos!$A$6:$A$405,0)),"Código não cadastrado"))</f>
        <v/>
      </c>
      <c r="F1559" s="17" t="n"/>
      <c r="G1559" s="17" t="n"/>
      <c r="H1559" s="17" t="n"/>
      <c r="I1559" s="18">
        <f>IF(OR(F1559="",G1559=""),"",G1559-F1559)</f>
        <v/>
      </c>
      <c r="J1559" s="18">
        <f>IF(OR(F1559="",G1559=""),"",MAX(0,IF(H1559&lt;&gt;"",H1559,TODAY())-G1559))</f>
        <v/>
      </c>
      <c r="K1559" s="19" t="n"/>
      <c r="L1559" s="19">
        <f>IF(J1559="","",J1559*IFERROR(INDEX(Equipamentos!$D$6:$D$405,MATCH($D1559,Equipamentos!$A$6:$A$405,0)),0))</f>
        <v/>
      </c>
      <c r="M1559" s="19" t="n"/>
      <c r="N1559" s="16" t="n"/>
      <c r="O1559" s="19" t="n"/>
      <c r="P1559" s="19">
        <f>IF($A1559="","",N(K1559)+N(L1559)+N(M1559))</f>
        <v/>
      </c>
      <c r="Q1559" s="19">
        <f>IF($A1559="","",P1559-N(O1559))</f>
        <v/>
      </c>
      <c r="R1559" s="16">
        <f>IF(OR($A1559="",F1559=""),"",IF(H1559&lt;&gt;"",IF(Q1559&gt;0,"DEVOLVIDO, A RECEBER","ENCERRADO"),IF(G1559="","EM LOCAÇÃO",IF(TODAY()&gt;G1559,"ATRASADO",IF(G1559-TODAY()&lt;=3,"DEVOLVE EM 3 DIAS","EM LOCAÇÃO")))))</f>
        <v/>
      </c>
      <c r="S1559" s="16" t="n"/>
    </row>
    <row r="1560">
      <c r="A1560" s="16" t="n"/>
      <c r="B1560" s="16" t="n"/>
      <c r="C1560" s="16" t="n"/>
      <c r="D1560" s="16" t="n"/>
      <c r="E1560" s="16">
        <f>IF($D1560="","",IFERROR(INDEX(Equipamentos!$B$6:$B$405,MATCH($D1560,Equipamentos!$A$6:$A$405,0)),"Código não cadastrado"))</f>
        <v/>
      </c>
      <c r="F1560" s="17" t="n"/>
      <c r="G1560" s="17" t="n"/>
      <c r="H1560" s="17" t="n"/>
      <c r="I1560" s="18">
        <f>IF(OR(F1560="",G1560=""),"",G1560-F1560)</f>
        <v/>
      </c>
      <c r="J1560" s="18">
        <f>IF(OR(F1560="",G1560=""),"",MAX(0,IF(H1560&lt;&gt;"",H1560,TODAY())-G1560))</f>
        <v/>
      </c>
      <c r="K1560" s="19" t="n"/>
      <c r="L1560" s="19">
        <f>IF(J1560="","",J1560*IFERROR(INDEX(Equipamentos!$D$6:$D$405,MATCH($D1560,Equipamentos!$A$6:$A$405,0)),0))</f>
        <v/>
      </c>
      <c r="M1560" s="19" t="n"/>
      <c r="N1560" s="16" t="n"/>
      <c r="O1560" s="19" t="n"/>
      <c r="P1560" s="19">
        <f>IF($A1560="","",N(K1560)+N(L1560)+N(M1560))</f>
        <v/>
      </c>
      <c r="Q1560" s="19">
        <f>IF($A1560="","",P1560-N(O1560))</f>
        <v/>
      </c>
      <c r="R1560" s="16">
        <f>IF(OR($A1560="",F1560=""),"",IF(H1560&lt;&gt;"",IF(Q1560&gt;0,"DEVOLVIDO, A RECEBER","ENCERRADO"),IF(G1560="","EM LOCAÇÃO",IF(TODAY()&gt;G1560,"ATRASADO",IF(G1560-TODAY()&lt;=3,"DEVOLVE EM 3 DIAS","EM LOCAÇÃO")))))</f>
        <v/>
      </c>
      <c r="S1560" s="16" t="n"/>
    </row>
    <row r="1561">
      <c r="A1561" s="16" t="n"/>
      <c r="B1561" s="16" t="n"/>
      <c r="C1561" s="16" t="n"/>
      <c r="D1561" s="16" t="n"/>
      <c r="E1561" s="16">
        <f>IF($D1561="","",IFERROR(INDEX(Equipamentos!$B$6:$B$405,MATCH($D1561,Equipamentos!$A$6:$A$405,0)),"Código não cadastrado"))</f>
        <v/>
      </c>
      <c r="F1561" s="17" t="n"/>
      <c r="G1561" s="17" t="n"/>
      <c r="H1561" s="17" t="n"/>
      <c r="I1561" s="18">
        <f>IF(OR(F1561="",G1561=""),"",G1561-F1561)</f>
        <v/>
      </c>
      <c r="J1561" s="18">
        <f>IF(OR(F1561="",G1561=""),"",MAX(0,IF(H1561&lt;&gt;"",H1561,TODAY())-G1561))</f>
        <v/>
      </c>
      <c r="K1561" s="19" t="n"/>
      <c r="L1561" s="19">
        <f>IF(J1561="","",J1561*IFERROR(INDEX(Equipamentos!$D$6:$D$405,MATCH($D1561,Equipamentos!$A$6:$A$405,0)),0))</f>
        <v/>
      </c>
      <c r="M1561" s="19" t="n"/>
      <c r="N1561" s="16" t="n"/>
      <c r="O1561" s="19" t="n"/>
      <c r="P1561" s="19">
        <f>IF($A1561="","",N(K1561)+N(L1561)+N(M1561))</f>
        <v/>
      </c>
      <c r="Q1561" s="19">
        <f>IF($A1561="","",P1561-N(O1561))</f>
        <v/>
      </c>
      <c r="R1561" s="16">
        <f>IF(OR($A1561="",F1561=""),"",IF(H1561&lt;&gt;"",IF(Q1561&gt;0,"DEVOLVIDO, A RECEBER","ENCERRADO"),IF(G1561="","EM LOCAÇÃO",IF(TODAY()&gt;G1561,"ATRASADO",IF(G1561-TODAY()&lt;=3,"DEVOLVE EM 3 DIAS","EM LOCAÇÃO")))))</f>
        <v/>
      </c>
      <c r="S1561" s="16" t="n"/>
    </row>
    <row r="1562">
      <c r="A1562" s="16" t="n"/>
      <c r="B1562" s="16" t="n"/>
      <c r="C1562" s="16" t="n"/>
      <c r="D1562" s="16" t="n"/>
      <c r="E1562" s="16">
        <f>IF($D1562="","",IFERROR(INDEX(Equipamentos!$B$6:$B$405,MATCH($D1562,Equipamentos!$A$6:$A$405,0)),"Código não cadastrado"))</f>
        <v/>
      </c>
      <c r="F1562" s="17" t="n"/>
      <c r="G1562" s="17" t="n"/>
      <c r="H1562" s="17" t="n"/>
      <c r="I1562" s="18">
        <f>IF(OR(F1562="",G1562=""),"",G1562-F1562)</f>
        <v/>
      </c>
      <c r="J1562" s="18">
        <f>IF(OR(F1562="",G1562=""),"",MAX(0,IF(H1562&lt;&gt;"",H1562,TODAY())-G1562))</f>
        <v/>
      </c>
      <c r="K1562" s="19" t="n"/>
      <c r="L1562" s="19">
        <f>IF(J1562="","",J1562*IFERROR(INDEX(Equipamentos!$D$6:$D$405,MATCH($D1562,Equipamentos!$A$6:$A$405,0)),0))</f>
        <v/>
      </c>
      <c r="M1562" s="19" t="n"/>
      <c r="N1562" s="16" t="n"/>
      <c r="O1562" s="19" t="n"/>
      <c r="P1562" s="19">
        <f>IF($A1562="","",N(K1562)+N(L1562)+N(M1562))</f>
        <v/>
      </c>
      <c r="Q1562" s="19">
        <f>IF($A1562="","",P1562-N(O1562))</f>
        <v/>
      </c>
      <c r="R1562" s="16">
        <f>IF(OR($A1562="",F1562=""),"",IF(H1562&lt;&gt;"",IF(Q1562&gt;0,"DEVOLVIDO, A RECEBER","ENCERRADO"),IF(G1562="","EM LOCAÇÃO",IF(TODAY()&gt;G1562,"ATRASADO",IF(G1562-TODAY()&lt;=3,"DEVOLVE EM 3 DIAS","EM LOCAÇÃO")))))</f>
        <v/>
      </c>
      <c r="S1562" s="16" t="n"/>
    </row>
    <row r="1563">
      <c r="A1563" s="16" t="n"/>
      <c r="B1563" s="16" t="n"/>
      <c r="C1563" s="16" t="n"/>
      <c r="D1563" s="16" t="n"/>
      <c r="E1563" s="16">
        <f>IF($D1563="","",IFERROR(INDEX(Equipamentos!$B$6:$B$405,MATCH($D1563,Equipamentos!$A$6:$A$405,0)),"Código não cadastrado"))</f>
        <v/>
      </c>
      <c r="F1563" s="17" t="n"/>
      <c r="G1563" s="17" t="n"/>
      <c r="H1563" s="17" t="n"/>
      <c r="I1563" s="18">
        <f>IF(OR(F1563="",G1563=""),"",G1563-F1563)</f>
        <v/>
      </c>
      <c r="J1563" s="18">
        <f>IF(OR(F1563="",G1563=""),"",MAX(0,IF(H1563&lt;&gt;"",H1563,TODAY())-G1563))</f>
        <v/>
      </c>
      <c r="K1563" s="19" t="n"/>
      <c r="L1563" s="19">
        <f>IF(J1563="","",J1563*IFERROR(INDEX(Equipamentos!$D$6:$D$405,MATCH($D1563,Equipamentos!$A$6:$A$405,0)),0))</f>
        <v/>
      </c>
      <c r="M1563" s="19" t="n"/>
      <c r="N1563" s="16" t="n"/>
      <c r="O1563" s="19" t="n"/>
      <c r="P1563" s="19">
        <f>IF($A1563="","",N(K1563)+N(L1563)+N(M1563))</f>
        <v/>
      </c>
      <c r="Q1563" s="19">
        <f>IF($A1563="","",P1563-N(O1563))</f>
        <v/>
      </c>
      <c r="R1563" s="16">
        <f>IF(OR($A1563="",F1563=""),"",IF(H1563&lt;&gt;"",IF(Q1563&gt;0,"DEVOLVIDO, A RECEBER","ENCERRADO"),IF(G1563="","EM LOCAÇÃO",IF(TODAY()&gt;G1563,"ATRASADO",IF(G1563-TODAY()&lt;=3,"DEVOLVE EM 3 DIAS","EM LOCAÇÃO")))))</f>
        <v/>
      </c>
      <c r="S1563" s="16" t="n"/>
    </row>
    <row r="1564">
      <c r="A1564" s="16" t="n"/>
      <c r="B1564" s="16" t="n"/>
      <c r="C1564" s="16" t="n"/>
      <c r="D1564" s="16" t="n"/>
      <c r="E1564" s="16">
        <f>IF($D1564="","",IFERROR(INDEX(Equipamentos!$B$6:$B$405,MATCH($D1564,Equipamentos!$A$6:$A$405,0)),"Código não cadastrado"))</f>
        <v/>
      </c>
      <c r="F1564" s="17" t="n"/>
      <c r="G1564" s="17" t="n"/>
      <c r="H1564" s="17" t="n"/>
      <c r="I1564" s="18">
        <f>IF(OR(F1564="",G1564=""),"",G1564-F1564)</f>
        <v/>
      </c>
      <c r="J1564" s="18">
        <f>IF(OR(F1564="",G1564=""),"",MAX(0,IF(H1564&lt;&gt;"",H1564,TODAY())-G1564))</f>
        <v/>
      </c>
      <c r="K1564" s="19" t="n"/>
      <c r="L1564" s="19">
        <f>IF(J1564="","",J1564*IFERROR(INDEX(Equipamentos!$D$6:$D$405,MATCH($D1564,Equipamentos!$A$6:$A$405,0)),0))</f>
        <v/>
      </c>
      <c r="M1564" s="19" t="n"/>
      <c r="N1564" s="16" t="n"/>
      <c r="O1564" s="19" t="n"/>
      <c r="P1564" s="19">
        <f>IF($A1564="","",N(K1564)+N(L1564)+N(M1564))</f>
        <v/>
      </c>
      <c r="Q1564" s="19">
        <f>IF($A1564="","",P1564-N(O1564))</f>
        <v/>
      </c>
      <c r="R1564" s="16">
        <f>IF(OR($A1564="",F1564=""),"",IF(H1564&lt;&gt;"",IF(Q1564&gt;0,"DEVOLVIDO, A RECEBER","ENCERRADO"),IF(G1564="","EM LOCAÇÃO",IF(TODAY()&gt;G1564,"ATRASADO",IF(G1564-TODAY()&lt;=3,"DEVOLVE EM 3 DIAS","EM LOCAÇÃO")))))</f>
        <v/>
      </c>
      <c r="S1564" s="16" t="n"/>
    </row>
    <row r="1565">
      <c r="A1565" s="16" t="n"/>
      <c r="B1565" s="16" t="n"/>
      <c r="C1565" s="16" t="n"/>
      <c r="D1565" s="16" t="n"/>
      <c r="E1565" s="16">
        <f>IF($D1565="","",IFERROR(INDEX(Equipamentos!$B$6:$B$405,MATCH($D1565,Equipamentos!$A$6:$A$405,0)),"Código não cadastrado"))</f>
        <v/>
      </c>
      <c r="F1565" s="17" t="n"/>
      <c r="G1565" s="17" t="n"/>
      <c r="H1565" s="17" t="n"/>
      <c r="I1565" s="18">
        <f>IF(OR(F1565="",G1565=""),"",G1565-F1565)</f>
        <v/>
      </c>
      <c r="J1565" s="18">
        <f>IF(OR(F1565="",G1565=""),"",MAX(0,IF(H1565&lt;&gt;"",H1565,TODAY())-G1565))</f>
        <v/>
      </c>
      <c r="K1565" s="19" t="n"/>
      <c r="L1565" s="19">
        <f>IF(J1565="","",J1565*IFERROR(INDEX(Equipamentos!$D$6:$D$405,MATCH($D1565,Equipamentos!$A$6:$A$405,0)),0))</f>
        <v/>
      </c>
      <c r="M1565" s="19" t="n"/>
      <c r="N1565" s="16" t="n"/>
      <c r="O1565" s="19" t="n"/>
      <c r="P1565" s="19">
        <f>IF($A1565="","",N(K1565)+N(L1565)+N(M1565))</f>
        <v/>
      </c>
      <c r="Q1565" s="19">
        <f>IF($A1565="","",P1565-N(O1565))</f>
        <v/>
      </c>
      <c r="R1565" s="16">
        <f>IF(OR($A1565="",F1565=""),"",IF(H1565&lt;&gt;"",IF(Q1565&gt;0,"DEVOLVIDO, A RECEBER","ENCERRADO"),IF(G1565="","EM LOCAÇÃO",IF(TODAY()&gt;G1565,"ATRASADO",IF(G1565-TODAY()&lt;=3,"DEVOLVE EM 3 DIAS","EM LOCAÇÃO")))))</f>
        <v/>
      </c>
      <c r="S1565" s="16" t="n"/>
    </row>
    <row r="1566">
      <c r="A1566" s="16" t="n"/>
      <c r="B1566" s="16" t="n"/>
      <c r="C1566" s="16" t="n"/>
      <c r="D1566" s="16" t="n"/>
      <c r="E1566" s="16">
        <f>IF($D1566="","",IFERROR(INDEX(Equipamentos!$B$6:$B$405,MATCH($D1566,Equipamentos!$A$6:$A$405,0)),"Código não cadastrado"))</f>
        <v/>
      </c>
      <c r="F1566" s="17" t="n"/>
      <c r="G1566" s="17" t="n"/>
      <c r="H1566" s="17" t="n"/>
      <c r="I1566" s="18">
        <f>IF(OR(F1566="",G1566=""),"",G1566-F1566)</f>
        <v/>
      </c>
      <c r="J1566" s="18">
        <f>IF(OR(F1566="",G1566=""),"",MAX(0,IF(H1566&lt;&gt;"",H1566,TODAY())-G1566))</f>
        <v/>
      </c>
      <c r="K1566" s="19" t="n"/>
      <c r="L1566" s="19">
        <f>IF(J1566="","",J1566*IFERROR(INDEX(Equipamentos!$D$6:$D$405,MATCH($D1566,Equipamentos!$A$6:$A$405,0)),0))</f>
        <v/>
      </c>
      <c r="M1566" s="19" t="n"/>
      <c r="N1566" s="16" t="n"/>
      <c r="O1566" s="19" t="n"/>
      <c r="P1566" s="19">
        <f>IF($A1566="","",N(K1566)+N(L1566)+N(M1566))</f>
        <v/>
      </c>
      <c r="Q1566" s="19">
        <f>IF($A1566="","",P1566-N(O1566))</f>
        <v/>
      </c>
      <c r="R1566" s="16">
        <f>IF(OR($A1566="",F1566=""),"",IF(H1566&lt;&gt;"",IF(Q1566&gt;0,"DEVOLVIDO, A RECEBER","ENCERRADO"),IF(G1566="","EM LOCAÇÃO",IF(TODAY()&gt;G1566,"ATRASADO",IF(G1566-TODAY()&lt;=3,"DEVOLVE EM 3 DIAS","EM LOCAÇÃO")))))</f>
        <v/>
      </c>
      <c r="S1566" s="16" t="n"/>
    </row>
    <row r="1567">
      <c r="A1567" s="16" t="n"/>
      <c r="B1567" s="16" t="n"/>
      <c r="C1567" s="16" t="n"/>
      <c r="D1567" s="16" t="n"/>
      <c r="E1567" s="16">
        <f>IF($D1567="","",IFERROR(INDEX(Equipamentos!$B$6:$B$405,MATCH($D1567,Equipamentos!$A$6:$A$405,0)),"Código não cadastrado"))</f>
        <v/>
      </c>
      <c r="F1567" s="17" t="n"/>
      <c r="G1567" s="17" t="n"/>
      <c r="H1567" s="17" t="n"/>
      <c r="I1567" s="18">
        <f>IF(OR(F1567="",G1567=""),"",G1567-F1567)</f>
        <v/>
      </c>
      <c r="J1567" s="18">
        <f>IF(OR(F1567="",G1567=""),"",MAX(0,IF(H1567&lt;&gt;"",H1567,TODAY())-G1567))</f>
        <v/>
      </c>
      <c r="K1567" s="19" t="n"/>
      <c r="L1567" s="19">
        <f>IF(J1567="","",J1567*IFERROR(INDEX(Equipamentos!$D$6:$D$405,MATCH($D1567,Equipamentos!$A$6:$A$405,0)),0))</f>
        <v/>
      </c>
      <c r="M1567" s="19" t="n"/>
      <c r="N1567" s="16" t="n"/>
      <c r="O1567" s="19" t="n"/>
      <c r="P1567" s="19">
        <f>IF($A1567="","",N(K1567)+N(L1567)+N(M1567))</f>
        <v/>
      </c>
      <c r="Q1567" s="19">
        <f>IF($A1567="","",P1567-N(O1567))</f>
        <v/>
      </c>
      <c r="R1567" s="16">
        <f>IF(OR($A1567="",F1567=""),"",IF(H1567&lt;&gt;"",IF(Q1567&gt;0,"DEVOLVIDO, A RECEBER","ENCERRADO"),IF(G1567="","EM LOCAÇÃO",IF(TODAY()&gt;G1567,"ATRASADO",IF(G1567-TODAY()&lt;=3,"DEVOLVE EM 3 DIAS","EM LOCAÇÃO")))))</f>
        <v/>
      </c>
      <c r="S1567" s="16" t="n"/>
    </row>
    <row r="1568">
      <c r="A1568" s="16" t="n"/>
      <c r="B1568" s="16" t="n"/>
      <c r="C1568" s="16" t="n"/>
      <c r="D1568" s="16" t="n"/>
      <c r="E1568" s="16">
        <f>IF($D1568="","",IFERROR(INDEX(Equipamentos!$B$6:$B$405,MATCH($D1568,Equipamentos!$A$6:$A$405,0)),"Código não cadastrado"))</f>
        <v/>
      </c>
      <c r="F1568" s="17" t="n"/>
      <c r="G1568" s="17" t="n"/>
      <c r="H1568" s="17" t="n"/>
      <c r="I1568" s="18">
        <f>IF(OR(F1568="",G1568=""),"",G1568-F1568)</f>
        <v/>
      </c>
      <c r="J1568" s="18">
        <f>IF(OR(F1568="",G1568=""),"",MAX(0,IF(H1568&lt;&gt;"",H1568,TODAY())-G1568))</f>
        <v/>
      </c>
      <c r="K1568" s="19" t="n"/>
      <c r="L1568" s="19">
        <f>IF(J1568="","",J1568*IFERROR(INDEX(Equipamentos!$D$6:$D$405,MATCH($D1568,Equipamentos!$A$6:$A$405,0)),0))</f>
        <v/>
      </c>
      <c r="M1568" s="19" t="n"/>
      <c r="N1568" s="16" t="n"/>
      <c r="O1568" s="19" t="n"/>
      <c r="P1568" s="19">
        <f>IF($A1568="","",N(K1568)+N(L1568)+N(M1568))</f>
        <v/>
      </c>
      <c r="Q1568" s="19">
        <f>IF($A1568="","",P1568-N(O1568))</f>
        <v/>
      </c>
      <c r="R1568" s="16">
        <f>IF(OR($A1568="",F1568=""),"",IF(H1568&lt;&gt;"",IF(Q1568&gt;0,"DEVOLVIDO, A RECEBER","ENCERRADO"),IF(G1568="","EM LOCAÇÃO",IF(TODAY()&gt;G1568,"ATRASADO",IF(G1568-TODAY()&lt;=3,"DEVOLVE EM 3 DIAS","EM LOCAÇÃO")))))</f>
        <v/>
      </c>
      <c r="S1568" s="16" t="n"/>
    </row>
    <row r="1569">
      <c r="A1569" s="16" t="n"/>
      <c r="B1569" s="16" t="n"/>
      <c r="C1569" s="16" t="n"/>
      <c r="D1569" s="16" t="n"/>
      <c r="E1569" s="16">
        <f>IF($D1569="","",IFERROR(INDEX(Equipamentos!$B$6:$B$405,MATCH($D1569,Equipamentos!$A$6:$A$405,0)),"Código não cadastrado"))</f>
        <v/>
      </c>
      <c r="F1569" s="17" t="n"/>
      <c r="G1569" s="17" t="n"/>
      <c r="H1569" s="17" t="n"/>
      <c r="I1569" s="18">
        <f>IF(OR(F1569="",G1569=""),"",G1569-F1569)</f>
        <v/>
      </c>
      <c r="J1569" s="18">
        <f>IF(OR(F1569="",G1569=""),"",MAX(0,IF(H1569&lt;&gt;"",H1569,TODAY())-G1569))</f>
        <v/>
      </c>
      <c r="K1569" s="19" t="n"/>
      <c r="L1569" s="19">
        <f>IF(J1569="","",J1569*IFERROR(INDEX(Equipamentos!$D$6:$D$405,MATCH($D1569,Equipamentos!$A$6:$A$405,0)),0))</f>
        <v/>
      </c>
      <c r="M1569" s="19" t="n"/>
      <c r="N1569" s="16" t="n"/>
      <c r="O1569" s="19" t="n"/>
      <c r="P1569" s="19">
        <f>IF($A1569="","",N(K1569)+N(L1569)+N(M1569))</f>
        <v/>
      </c>
      <c r="Q1569" s="19">
        <f>IF($A1569="","",P1569-N(O1569))</f>
        <v/>
      </c>
      <c r="R1569" s="16">
        <f>IF(OR($A1569="",F1569=""),"",IF(H1569&lt;&gt;"",IF(Q1569&gt;0,"DEVOLVIDO, A RECEBER","ENCERRADO"),IF(G1569="","EM LOCAÇÃO",IF(TODAY()&gt;G1569,"ATRASADO",IF(G1569-TODAY()&lt;=3,"DEVOLVE EM 3 DIAS","EM LOCAÇÃO")))))</f>
        <v/>
      </c>
      <c r="S1569" s="16" t="n"/>
    </row>
    <row r="1570">
      <c r="A1570" s="16" t="n"/>
      <c r="B1570" s="16" t="n"/>
      <c r="C1570" s="16" t="n"/>
      <c r="D1570" s="16" t="n"/>
      <c r="E1570" s="16">
        <f>IF($D1570="","",IFERROR(INDEX(Equipamentos!$B$6:$B$405,MATCH($D1570,Equipamentos!$A$6:$A$405,0)),"Código não cadastrado"))</f>
        <v/>
      </c>
      <c r="F1570" s="17" t="n"/>
      <c r="G1570" s="17" t="n"/>
      <c r="H1570" s="17" t="n"/>
      <c r="I1570" s="18">
        <f>IF(OR(F1570="",G1570=""),"",G1570-F1570)</f>
        <v/>
      </c>
      <c r="J1570" s="18">
        <f>IF(OR(F1570="",G1570=""),"",MAX(0,IF(H1570&lt;&gt;"",H1570,TODAY())-G1570))</f>
        <v/>
      </c>
      <c r="K1570" s="19" t="n"/>
      <c r="L1570" s="19">
        <f>IF(J1570="","",J1570*IFERROR(INDEX(Equipamentos!$D$6:$D$405,MATCH($D1570,Equipamentos!$A$6:$A$405,0)),0))</f>
        <v/>
      </c>
      <c r="M1570" s="19" t="n"/>
      <c r="N1570" s="16" t="n"/>
      <c r="O1570" s="19" t="n"/>
      <c r="P1570" s="19">
        <f>IF($A1570="","",N(K1570)+N(L1570)+N(M1570))</f>
        <v/>
      </c>
      <c r="Q1570" s="19">
        <f>IF($A1570="","",P1570-N(O1570))</f>
        <v/>
      </c>
      <c r="R1570" s="16">
        <f>IF(OR($A1570="",F1570=""),"",IF(H1570&lt;&gt;"",IF(Q1570&gt;0,"DEVOLVIDO, A RECEBER","ENCERRADO"),IF(G1570="","EM LOCAÇÃO",IF(TODAY()&gt;G1570,"ATRASADO",IF(G1570-TODAY()&lt;=3,"DEVOLVE EM 3 DIAS","EM LOCAÇÃO")))))</f>
        <v/>
      </c>
      <c r="S1570" s="16" t="n"/>
    </row>
    <row r="1571">
      <c r="A1571" s="16" t="n"/>
      <c r="B1571" s="16" t="n"/>
      <c r="C1571" s="16" t="n"/>
      <c r="D1571" s="16" t="n"/>
      <c r="E1571" s="16">
        <f>IF($D1571="","",IFERROR(INDEX(Equipamentos!$B$6:$B$405,MATCH($D1571,Equipamentos!$A$6:$A$405,0)),"Código não cadastrado"))</f>
        <v/>
      </c>
      <c r="F1571" s="17" t="n"/>
      <c r="G1571" s="17" t="n"/>
      <c r="H1571" s="17" t="n"/>
      <c r="I1571" s="18">
        <f>IF(OR(F1571="",G1571=""),"",G1571-F1571)</f>
        <v/>
      </c>
      <c r="J1571" s="18">
        <f>IF(OR(F1571="",G1571=""),"",MAX(0,IF(H1571&lt;&gt;"",H1571,TODAY())-G1571))</f>
        <v/>
      </c>
      <c r="K1571" s="19" t="n"/>
      <c r="L1571" s="19">
        <f>IF(J1571="","",J1571*IFERROR(INDEX(Equipamentos!$D$6:$D$405,MATCH($D1571,Equipamentos!$A$6:$A$405,0)),0))</f>
        <v/>
      </c>
      <c r="M1571" s="19" t="n"/>
      <c r="N1571" s="16" t="n"/>
      <c r="O1571" s="19" t="n"/>
      <c r="P1571" s="19">
        <f>IF($A1571="","",N(K1571)+N(L1571)+N(M1571))</f>
        <v/>
      </c>
      <c r="Q1571" s="19">
        <f>IF($A1571="","",P1571-N(O1571))</f>
        <v/>
      </c>
      <c r="R1571" s="16">
        <f>IF(OR($A1571="",F1571=""),"",IF(H1571&lt;&gt;"",IF(Q1571&gt;0,"DEVOLVIDO, A RECEBER","ENCERRADO"),IF(G1571="","EM LOCAÇÃO",IF(TODAY()&gt;G1571,"ATRASADO",IF(G1571-TODAY()&lt;=3,"DEVOLVE EM 3 DIAS","EM LOCAÇÃO")))))</f>
        <v/>
      </c>
      <c r="S1571" s="16" t="n"/>
    </row>
    <row r="1572">
      <c r="A1572" s="16" t="n"/>
      <c r="B1572" s="16" t="n"/>
      <c r="C1572" s="16" t="n"/>
      <c r="D1572" s="16" t="n"/>
      <c r="E1572" s="16">
        <f>IF($D1572="","",IFERROR(INDEX(Equipamentos!$B$6:$B$405,MATCH($D1572,Equipamentos!$A$6:$A$405,0)),"Código não cadastrado"))</f>
        <v/>
      </c>
      <c r="F1572" s="17" t="n"/>
      <c r="G1572" s="17" t="n"/>
      <c r="H1572" s="17" t="n"/>
      <c r="I1572" s="18">
        <f>IF(OR(F1572="",G1572=""),"",G1572-F1572)</f>
        <v/>
      </c>
      <c r="J1572" s="18">
        <f>IF(OR(F1572="",G1572=""),"",MAX(0,IF(H1572&lt;&gt;"",H1572,TODAY())-G1572))</f>
        <v/>
      </c>
      <c r="K1572" s="19" t="n"/>
      <c r="L1572" s="19">
        <f>IF(J1572="","",J1572*IFERROR(INDEX(Equipamentos!$D$6:$D$405,MATCH($D1572,Equipamentos!$A$6:$A$405,0)),0))</f>
        <v/>
      </c>
      <c r="M1572" s="19" t="n"/>
      <c r="N1572" s="16" t="n"/>
      <c r="O1572" s="19" t="n"/>
      <c r="P1572" s="19">
        <f>IF($A1572="","",N(K1572)+N(L1572)+N(M1572))</f>
        <v/>
      </c>
      <c r="Q1572" s="19">
        <f>IF($A1572="","",P1572-N(O1572))</f>
        <v/>
      </c>
      <c r="R1572" s="16">
        <f>IF(OR($A1572="",F1572=""),"",IF(H1572&lt;&gt;"",IF(Q1572&gt;0,"DEVOLVIDO, A RECEBER","ENCERRADO"),IF(G1572="","EM LOCAÇÃO",IF(TODAY()&gt;G1572,"ATRASADO",IF(G1572-TODAY()&lt;=3,"DEVOLVE EM 3 DIAS","EM LOCAÇÃO")))))</f>
        <v/>
      </c>
      <c r="S1572" s="16" t="n"/>
    </row>
    <row r="1573">
      <c r="A1573" s="16" t="n"/>
      <c r="B1573" s="16" t="n"/>
      <c r="C1573" s="16" t="n"/>
      <c r="D1573" s="16" t="n"/>
      <c r="E1573" s="16">
        <f>IF($D1573="","",IFERROR(INDEX(Equipamentos!$B$6:$B$405,MATCH($D1573,Equipamentos!$A$6:$A$405,0)),"Código não cadastrado"))</f>
        <v/>
      </c>
      <c r="F1573" s="17" t="n"/>
      <c r="G1573" s="17" t="n"/>
      <c r="H1573" s="17" t="n"/>
      <c r="I1573" s="18">
        <f>IF(OR(F1573="",G1573=""),"",G1573-F1573)</f>
        <v/>
      </c>
      <c r="J1573" s="18">
        <f>IF(OR(F1573="",G1573=""),"",MAX(0,IF(H1573&lt;&gt;"",H1573,TODAY())-G1573))</f>
        <v/>
      </c>
      <c r="K1573" s="19" t="n"/>
      <c r="L1573" s="19">
        <f>IF(J1573="","",J1573*IFERROR(INDEX(Equipamentos!$D$6:$D$405,MATCH($D1573,Equipamentos!$A$6:$A$405,0)),0))</f>
        <v/>
      </c>
      <c r="M1573" s="19" t="n"/>
      <c r="N1573" s="16" t="n"/>
      <c r="O1573" s="19" t="n"/>
      <c r="P1573" s="19">
        <f>IF($A1573="","",N(K1573)+N(L1573)+N(M1573))</f>
        <v/>
      </c>
      <c r="Q1573" s="19">
        <f>IF($A1573="","",P1573-N(O1573))</f>
        <v/>
      </c>
      <c r="R1573" s="16">
        <f>IF(OR($A1573="",F1573=""),"",IF(H1573&lt;&gt;"",IF(Q1573&gt;0,"DEVOLVIDO, A RECEBER","ENCERRADO"),IF(G1573="","EM LOCAÇÃO",IF(TODAY()&gt;G1573,"ATRASADO",IF(G1573-TODAY()&lt;=3,"DEVOLVE EM 3 DIAS","EM LOCAÇÃO")))))</f>
        <v/>
      </c>
      <c r="S1573" s="16" t="n"/>
    </row>
    <row r="1574">
      <c r="A1574" s="16" t="n"/>
      <c r="B1574" s="16" t="n"/>
      <c r="C1574" s="16" t="n"/>
      <c r="D1574" s="16" t="n"/>
      <c r="E1574" s="16">
        <f>IF($D1574="","",IFERROR(INDEX(Equipamentos!$B$6:$B$405,MATCH($D1574,Equipamentos!$A$6:$A$405,0)),"Código não cadastrado"))</f>
        <v/>
      </c>
      <c r="F1574" s="17" t="n"/>
      <c r="G1574" s="17" t="n"/>
      <c r="H1574" s="17" t="n"/>
      <c r="I1574" s="18">
        <f>IF(OR(F1574="",G1574=""),"",G1574-F1574)</f>
        <v/>
      </c>
      <c r="J1574" s="18">
        <f>IF(OR(F1574="",G1574=""),"",MAX(0,IF(H1574&lt;&gt;"",H1574,TODAY())-G1574))</f>
        <v/>
      </c>
      <c r="K1574" s="19" t="n"/>
      <c r="L1574" s="19">
        <f>IF(J1574="","",J1574*IFERROR(INDEX(Equipamentos!$D$6:$D$405,MATCH($D1574,Equipamentos!$A$6:$A$405,0)),0))</f>
        <v/>
      </c>
      <c r="M1574" s="19" t="n"/>
      <c r="N1574" s="16" t="n"/>
      <c r="O1574" s="19" t="n"/>
      <c r="P1574" s="19">
        <f>IF($A1574="","",N(K1574)+N(L1574)+N(M1574))</f>
        <v/>
      </c>
      <c r="Q1574" s="19">
        <f>IF($A1574="","",P1574-N(O1574))</f>
        <v/>
      </c>
      <c r="R1574" s="16">
        <f>IF(OR($A1574="",F1574=""),"",IF(H1574&lt;&gt;"",IF(Q1574&gt;0,"DEVOLVIDO, A RECEBER","ENCERRADO"),IF(G1574="","EM LOCAÇÃO",IF(TODAY()&gt;G1574,"ATRASADO",IF(G1574-TODAY()&lt;=3,"DEVOLVE EM 3 DIAS","EM LOCAÇÃO")))))</f>
        <v/>
      </c>
      <c r="S1574" s="16" t="n"/>
    </row>
    <row r="1575">
      <c r="A1575" s="16" t="n"/>
      <c r="B1575" s="16" t="n"/>
      <c r="C1575" s="16" t="n"/>
      <c r="D1575" s="16" t="n"/>
      <c r="E1575" s="16">
        <f>IF($D1575="","",IFERROR(INDEX(Equipamentos!$B$6:$B$405,MATCH($D1575,Equipamentos!$A$6:$A$405,0)),"Código não cadastrado"))</f>
        <v/>
      </c>
      <c r="F1575" s="17" t="n"/>
      <c r="G1575" s="17" t="n"/>
      <c r="H1575" s="17" t="n"/>
      <c r="I1575" s="18">
        <f>IF(OR(F1575="",G1575=""),"",G1575-F1575)</f>
        <v/>
      </c>
      <c r="J1575" s="18">
        <f>IF(OR(F1575="",G1575=""),"",MAX(0,IF(H1575&lt;&gt;"",H1575,TODAY())-G1575))</f>
        <v/>
      </c>
      <c r="K1575" s="19" t="n"/>
      <c r="L1575" s="19">
        <f>IF(J1575="","",J1575*IFERROR(INDEX(Equipamentos!$D$6:$D$405,MATCH($D1575,Equipamentos!$A$6:$A$405,0)),0))</f>
        <v/>
      </c>
      <c r="M1575" s="19" t="n"/>
      <c r="N1575" s="16" t="n"/>
      <c r="O1575" s="19" t="n"/>
      <c r="P1575" s="19">
        <f>IF($A1575="","",N(K1575)+N(L1575)+N(M1575))</f>
        <v/>
      </c>
      <c r="Q1575" s="19">
        <f>IF($A1575="","",P1575-N(O1575))</f>
        <v/>
      </c>
      <c r="R1575" s="16">
        <f>IF(OR($A1575="",F1575=""),"",IF(H1575&lt;&gt;"",IF(Q1575&gt;0,"DEVOLVIDO, A RECEBER","ENCERRADO"),IF(G1575="","EM LOCAÇÃO",IF(TODAY()&gt;G1575,"ATRASADO",IF(G1575-TODAY()&lt;=3,"DEVOLVE EM 3 DIAS","EM LOCAÇÃO")))))</f>
        <v/>
      </c>
      <c r="S1575" s="16" t="n"/>
    </row>
    <row r="1576">
      <c r="A1576" s="16" t="n"/>
      <c r="B1576" s="16" t="n"/>
      <c r="C1576" s="16" t="n"/>
      <c r="D1576" s="16" t="n"/>
      <c r="E1576" s="16">
        <f>IF($D1576="","",IFERROR(INDEX(Equipamentos!$B$6:$B$405,MATCH($D1576,Equipamentos!$A$6:$A$405,0)),"Código não cadastrado"))</f>
        <v/>
      </c>
      <c r="F1576" s="17" t="n"/>
      <c r="G1576" s="17" t="n"/>
      <c r="H1576" s="17" t="n"/>
      <c r="I1576" s="18">
        <f>IF(OR(F1576="",G1576=""),"",G1576-F1576)</f>
        <v/>
      </c>
      <c r="J1576" s="18">
        <f>IF(OR(F1576="",G1576=""),"",MAX(0,IF(H1576&lt;&gt;"",H1576,TODAY())-G1576))</f>
        <v/>
      </c>
      <c r="K1576" s="19" t="n"/>
      <c r="L1576" s="19">
        <f>IF(J1576="","",J1576*IFERROR(INDEX(Equipamentos!$D$6:$D$405,MATCH($D1576,Equipamentos!$A$6:$A$405,0)),0))</f>
        <v/>
      </c>
      <c r="M1576" s="19" t="n"/>
      <c r="N1576" s="16" t="n"/>
      <c r="O1576" s="19" t="n"/>
      <c r="P1576" s="19">
        <f>IF($A1576="","",N(K1576)+N(L1576)+N(M1576))</f>
        <v/>
      </c>
      <c r="Q1576" s="19">
        <f>IF($A1576="","",P1576-N(O1576))</f>
        <v/>
      </c>
      <c r="R1576" s="16">
        <f>IF(OR($A1576="",F1576=""),"",IF(H1576&lt;&gt;"",IF(Q1576&gt;0,"DEVOLVIDO, A RECEBER","ENCERRADO"),IF(G1576="","EM LOCAÇÃO",IF(TODAY()&gt;G1576,"ATRASADO",IF(G1576-TODAY()&lt;=3,"DEVOLVE EM 3 DIAS","EM LOCAÇÃO")))))</f>
        <v/>
      </c>
      <c r="S1576" s="16" t="n"/>
    </row>
    <row r="1577">
      <c r="A1577" s="16" t="n"/>
      <c r="B1577" s="16" t="n"/>
      <c r="C1577" s="16" t="n"/>
      <c r="D1577" s="16" t="n"/>
      <c r="E1577" s="16">
        <f>IF($D1577="","",IFERROR(INDEX(Equipamentos!$B$6:$B$405,MATCH($D1577,Equipamentos!$A$6:$A$405,0)),"Código não cadastrado"))</f>
        <v/>
      </c>
      <c r="F1577" s="17" t="n"/>
      <c r="G1577" s="17" t="n"/>
      <c r="H1577" s="17" t="n"/>
      <c r="I1577" s="18">
        <f>IF(OR(F1577="",G1577=""),"",G1577-F1577)</f>
        <v/>
      </c>
      <c r="J1577" s="18">
        <f>IF(OR(F1577="",G1577=""),"",MAX(0,IF(H1577&lt;&gt;"",H1577,TODAY())-G1577))</f>
        <v/>
      </c>
      <c r="K1577" s="19" t="n"/>
      <c r="L1577" s="19">
        <f>IF(J1577="","",J1577*IFERROR(INDEX(Equipamentos!$D$6:$D$405,MATCH($D1577,Equipamentos!$A$6:$A$405,0)),0))</f>
        <v/>
      </c>
      <c r="M1577" s="19" t="n"/>
      <c r="N1577" s="16" t="n"/>
      <c r="O1577" s="19" t="n"/>
      <c r="P1577" s="19">
        <f>IF($A1577="","",N(K1577)+N(L1577)+N(M1577))</f>
        <v/>
      </c>
      <c r="Q1577" s="19">
        <f>IF($A1577="","",P1577-N(O1577))</f>
        <v/>
      </c>
      <c r="R1577" s="16">
        <f>IF(OR($A1577="",F1577=""),"",IF(H1577&lt;&gt;"",IF(Q1577&gt;0,"DEVOLVIDO, A RECEBER","ENCERRADO"),IF(G1577="","EM LOCAÇÃO",IF(TODAY()&gt;G1577,"ATRASADO",IF(G1577-TODAY()&lt;=3,"DEVOLVE EM 3 DIAS","EM LOCAÇÃO")))))</f>
        <v/>
      </c>
      <c r="S1577" s="16" t="n"/>
    </row>
    <row r="1578">
      <c r="A1578" s="16" t="n"/>
      <c r="B1578" s="16" t="n"/>
      <c r="C1578" s="16" t="n"/>
      <c r="D1578" s="16" t="n"/>
      <c r="E1578" s="16">
        <f>IF($D1578="","",IFERROR(INDEX(Equipamentos!$B$6:$B$405,MATCH($D1578,Equipamentos!$A$6:$A$405,0)),"Código não cadastrado"))</f>
        <v/>
      </c>
      <c r="F1578" s="17" t="n"/>
      <c r="G1578" s="17" t="n"/>
      <c r="H1578" s="17" t="n"/>
      <c r="I1578" s="18">
        <f>IF(OR(F1578="",G1578=""),"",G1578-F1578)</f>
        <v/>
      </c>
      <c r="J1578" s="18">
        <f>IF(OR(F1578="",G1578=""),"",MAX(0,IF(H1578&lt;&gt;"",H1578,TODAY())-G1578))</f>
        <v/>
      </c>
      <c r="K1578" s="19" t="n"/>
      <c r="L1578" s="19">
        <f>IF(J1578="","",J1578*IFERROR(INDEX(Equipamentos!$D$6:$D$405,MATCH($D1578,Equipamentos!$A$6:$A$405,0)),0))</f>
        <v/>
      </c>
      <c r="M1578" s="19" t="n"/>
      <c r="N1578" s="16" t="n"/>
      <c r="O1578" s="19" t="n"/>
      <c r="P1578" s="19">
        <f>IF($A1578="","",N(K1578)+N(L1578)+N(M1578))</f>
        <v/>
      </c>
      <c r="Q1578" s="19">
        <f>IF($A1578="","",P1578-N(O1578))</f>
        <v/>
      </c>
      <c r="R1578" s="16">
        <f>IF(OR($A1578="",F1578=""),"",IF(H1578&lt;&gt;"",IF(Q1578&gt;0,"DEVOLVIDO, A RECEBER","ENCERRADO"),IF(G1578="","EM LOCAÇÃO",IF(TODAY()&gt;G1578,"ATRASADO",IF(G1578-TODAY()&lt;=3,"DEVOLVE EM 3 DIAS","EM LOCAÇÃO")))))</f>
        <v/>
      </c>
      <c r="S1578" s="16" t="n"/>
    </row>
    <row r="1579">
      <c r="A1579" s="16" t="n"/>
      <c r="B1579" s="16" t="n"/>
      <c r="C1579" s="16" t="n"/>
      <c r="D1579" s="16" t="n"/>
      <c r="E1579" s="16">
        <f>IF($D1579="","",IFERROR(INDEX(Equipamentos!$B$6:$B$405,MATCH($D1579,Equipamentos!$A$6:$A$405,0)),"Código não cadastrado"))</f>
        <v/>
      </c>
      <c r="F1579" s="17" t="n"/>
      <c r="G1579" s="17" t="n"/>
      <c r="H1579" s="17" t="n"/>
      <c r="I1579" s="18">
        <f>IF(OR(F1579="",G1579=""),"",G1579-F1579)</f>
        <v/>
      </c>
      <c r="J1579" s="18">
        <f>IF(OR(F1579="",G1579=""),"",MAX(0,IF(H1579&lt;&gt;"",H1579,TODAY())-G1579))</f>
        <v/>
      </c>
      <c r="K1579" s="19" t="n"/>
      <c r="L1579" s="19">
        <f>IF(J1579="","",J1579*IFERROR(INDEX(Equipamentos!$D$6:$D$405,MATCH($D1579,Equipamentos!$A$6:$A$405,0)),0))</f>
        <v/>
      </c>
      <c r="M1579" s="19" t="n"/>
      <c r="N1579" s="16" t="n"/>
      <c r="O1579" s="19" t="n"/>
      <c r="P1579" s="19">
        <f>IF($A1579="","",N(K1579)+N(L1579)+N(M1579))</f>
        <v/>
      </c>
      <c r="Q1579" s="19">
        <f>IF($A1579="","",P1579-N(O1579))</f>
        <v/>
      </c>
      <c r="R1579" s="16">
        <f>IF(OR($A1579="",F1579=""),"",IF(H1579&lt;&gt;"",IF(Q1579&gt;0,"DEVOLVIDO, A RECEBER","ENCERRADO"),IF(G1579="","EM LOCAÇÃO",IF(TODAY()&gt;G1579,"ATRASADO",IF(G1579-TODAY()&lt;=3,"DEVOLVE EM 3 DIAS","EM LOCAÇÃO")))))</f>
        <v/>
      </c>
      <c r="S1579" s="16" t="n"/>
    </row>
    <row r="1580">
      <c r="A1580" s="16" t="n"/>
      <c r="B1580" s="16" t="n"/>
      <c r="C1580" s="16" t="n"/>
      <c r="D1580" s="16" t="n"/>
      <c r="E1580" s="16">
        <f>IF($D1580="","",IFERROR(INDEX(Equipamentos!$B$6:$B$405,MATCH($D1580,Equipamentos!$A$6:$A$405,0)),"Código não cadastrado"))</f>
        <v/>
      </c>
      <c r="F1580" s="17" t="n"/>
      <c r="G1580" s="17" t="n"/>
      <c r="H1580" s="17" t="n"/>
      <c r="I1580" s="18">
        <f>IF(OR(F1580="",G1580=""),"",G1580-F1580)</f>
        <v/>
      </c>
      <c r="J1580" s="18">
        <f>IF(OR(F1580="",G1580=""),"",MAX(0,IF(H1580&lt;&gt;"",H1580,TODAY())-G1580))</f>
        <v/>
      </c>
      <c r="K1580" s="19" t="n"/>
      <c r="L1580" s="19">
        <f>IF(J1580="","",J1580*IFERROR(INDEX(Equipamentos!$D$6:$D$405,MATCH($D1580,Equipamentos!$A$6:$A$405,0)),0))</f>
        <v/>
      </c>
      <c r="M1580" s="19" t="n"/>
      <c r="N1580" s="16" t="n"/>
      <c r="O1580" s="19" t="n"/>
      <c r="P1580" s="19">
        <f>IF($A1580="","",N(K1580)+N(L1580)+N(M1580))</f>
        <v/>
      </c>
      <c r="Q1580" s="19">
        <f>IF($A1580="","",P1580-N(O1580))</f>
        <v/>
      </c>
      <c r="R1580" s="16">
        <f>IF(OR($A1580="",F1580=""),"",IF(H1580&lt;&gt;"",IF(Q1580&gt;0,"DEVOLVIDO, A RECEBER","ENCERRADO"),IF(G1580="","EM LOCAÇÃO",IF(TODAY()&gt;G1580,"ATRASADO",IF(G1580-TODAY()&lt;=3,"DEVOLVE EM 3 DIAS","EM LOCAÇÃO")))))</f>
        <v/>
      </c>
      <c r="S1580" s="16" t="n"/>
    </row>
    <row r="1581">
      <c r="A1581" s="16" t="n"/>
      <c r="B1581" s="16" t="n"/>
      <c r="C1581" s="16" t="n"/>
      <c r="D1581" s="16" t="n"/>
      <c r="E1581" s="16">
        <f>IF($D1581="","",IFERROR(INDEX(Equipamentos!$B$6:$B$405,MATCH($D1581,Equipamentos!$A$6:$A$405,0)),"Código não cadastrado"))</f>
        <v/>
      </c>
      <c r="F1581" s="17" t="n"/>
      <c r="G1581" s="17" t="n"/>
      <c r="H1581" s="17" t="n"/>
      <c r="I1581" s="18">
        <f>IF(OR(F1581="",G1581=""),"",G1581-F1581)</f>
        <v/>
      </c>
      <c r="J1581" s="18">
        <f>IF(OR(F1581="",G1581=""),"",MAX(0,IF(H1581&lt;&gt;"",H1581,TODAY())-G1581))</f>
        <v/>
      </c>
      <c r="K1581" s="19" t="n"/>
      <c r="L1581" s="19">
        <f>IF(J1581="","",J1581*IFERROR(INDEX(Equipamentos!$D$6:$D$405,MATCH($D1581,Equipamentos!$A$6:$A$405,0)),0))</f>
        <v/>
      </c>
      <c r="M1581" s="19" t="n"/>
      <c r="N1581" s="16" t="n"/>
      <c r="O1581" s="19" t="n"/>
      <c r="P1581" s="19">
        <f>IF($A1581="","",N(K1581)+N(L1581)+N(M1581))</f>
        <v/>
      </c>
      <c r="Q1581" s="19">
        <f>IF($A1581="","",P1581-N(O1581))</f>
        <v/>
      </c>
      <c r="R1581" s="16">
        <f>IF(OR($A1581="",F1581=""),"",IF(H1581&lt;&gt;"",IF(Q1581&gt;0,"DEVOLVIDO, A RECEBER","ENCERRADO"),IF(G1581="","EM LOCAÇÃO",IF(TODAY()&gt;G1581,"ATRASADO",IF(G1581-TODAY()&lt;=3,"DEVOLVE EM 3 DIAS","EM LOCAÇÃO")))))</f>
        <v/>
      </c>
      <c r="S1581" s="16" t="n"/>
    </row>
    <row r="1582">
      <c r="A1582" s="16" t="n"/>
      <c r="B1582" s="16" t="n"/>
      <c r="C1582" s="16" t="n"/>
      <c r="D1582" s="16" t="n"/>
      <c r="E1582" s="16">
        <f>IF($D1582="","",IFERROR(INDEX(Equipamentos!$B$6:$B$405,MATCH($D1582,Equipamentos!$A$6:$A$405,0)),"Código não cadastrado"))</f>
        <v/>
      </c>
      <c r="F1582" s="17" t="n"/>
      <c r="G1582" s="17" t="n"/>
      <c r="H1582" s="17" t="n"/>
      <c r="I1582" s="18">
        <f>IF(OR(F1582="",G1582=""),"",G1582-F1582)</f>
        <v/>
      </c>
      <c r="J1582" s="18">
        <f>IF(OR(F1582="",G1582=""),"",MAX(0,IF(H1582&lt;&gt;"",H1582,TODAY())-G1582))</f>
        <v/>
      </c>
      <c r="K1582" s="19" t="n"/>
      <c r="L1582" s="19">
        <f>IF(J1582="","",J1582*IFERROR(INDEX(Equipamentos!$D$6:$D$405,MATCH($D1582,Equipamentos!$A$6:$A$405,0)),0))</f>
        <v/>
      </c>
      <c r="M1582" s="19" t="n"/>
      <c r="N1582" s="16" t="n"/>
      <c r="O1582" s="19" t="n"/>
      <c r="P1582" s="19">
        <f>IF($A1582="","",N(K1582)+N(L1582)+N(M1582))</f>
        <v/>
      </c>
      <c r="Q1582" s="19">
        <f>IF($A1582="","",P1582-N(O1582))</f>
        <v/>
      </c>
      <c r="R1582" s="16">
        <f>IF(OR($A1582="",F1582=""),"",IF(H1582&lt;&gt;"",IF(Q1582&gt;0,"DEVOLVIDO, A RECEBER","ENCERRADO"),IF(G1582="","EM LOCAÇÃO",IF(TODAY()&gt;G1582,"ATRASADO",IF(G1582-TODAY()&lt;=3,"DEVOLVE EM 3 DIAS","EM LOCAÇÃO")))))</f>
        <v/>
      </c>
      <c r="S1582" s="16" t="n"/>
    </row>
    <row r="1583">
      <c r="A1583" s="16" t="n"/>
      <c r="B1583" s="16" t="n"/>
      <c r="C1583" s="16" t="n"/>
      <c r="D1583" s="16" t="n"/>
      <c r="E1583" s="16">
        <f>IF($D1583="","",IFERROR(INDEX(Equipamentos!$B$6:$B$405,MATCH($D1583,Equipamentos!$A$6:$A$405,0)),"Código não cadastrado"))</f>
        <v/>
      </c>
      <c r="F1583" s="17" t="n"/>
      <c r="G1583" s="17" t="n"/>
      <c r="H1583" s="17" t="n"/>
      <c r="I1583" s="18">
        <f>IF(OR(F1583="",G1583=""),"",G1583-F1583)</f>
        <v/>
      </c>
      <c r="J1583" s="18">
        <f>IF(OR(F1583="",G1583=""),"",MAX(0,IF(H1583&lt;&gt;"",H1583,TODAY())-G1583))</f>
        <v/>
      </c>
      <c r="K1583" s="19" t="n"/>
      <c r="L1583" s="19">
        <f>IF(J1583="","",J1583*IFERROR(INDEX(Equipamentos!$D$6:$D$405,MATCH($D1583,Equipamentos!$A$6:$A$405,0)),0))</f>
        <v/>
      </c>
      <c r="M1583" s="19" t="n"/>
      <c r="N1583" s="16" t="n"/>
      <c r="O1583" s="19" t="n"/>
      <c r="P1583" s="19">
        <f>IF($A1583="","",N(K1583)+N(L1583)+N(M1583))</f>
        <v/>
      </c>
      <c r="Q1583" s="19">
        <f>IF($A1583="","",P1583-N(O1583))</f>
        <v/>
      </c>
      <c r="R1583" s="16">
        <f>IF(OR($A1583="",F1583=""),"",IF(H1583&lt;&gt;"",IF(Q1583&gt;0,"DEVOLVIDO, A RECEBER","ENCERRADO"),IF(G1583="","EM LOCAÇÃO",IF(TODAY()&gt;G1583,"ATRASADO",IF(G1583-TODAY()&lt;=3,"DEVOLVE EM 3 DIAS","EM LOCAÇÃO")))))</f>
        <v/>
      </c>
      <c r="S1583" s="16" t="n"/>
    </row>
    <row r="1584">
      <c r="A1584" s="16" t="n"/>
      <c r="B1584" s="16" t="n"/>
      <c r="C1584" s="16" t="n"/>
      <c r="D1584" s="16" t="n"/>
      <c r="E1584" s="16">
        <f>IF($D1584="","",IFERROR(INDEX(Equipamentos!$B$6:$B$405,MATCH($D1584,Equipamentos!$A$6:$A$405,0)),"Código não cadastrado"))</f>
        <v/>
      </c>
      <c r="F1584" s="17" t="n"/>
      <c r="G1584" s="17" t="n"/>
      <c r="H1584" s="17" t="n"/>
      <c r="I1584" s="18">
        <f>IF(OR(F1584="",G1584=""),"",G1584-F1584)</f>
        <v/>
      </c>
      <c r="J1584" s="18">
        <f>IF(OR(F1584="",G1584=""),"",MAX(0,IF(H1584&lt;&gt;"",H1584,TODAY())-G1584))</f>
        <v/>
      </c>
      <c r="K1584" s="19" t="n"/>
      <c r="L1584" s="19">
        <f>IF(J1584="","",J1584*IFERROR(INDEX(Equipamentos!$D$6:$D$405,MATCH($D1584,Equipamentos!$A$6:$A$405,0)),0))</f>
        <v/>
      </c>
      <c r="M1584" s="19" t="n"/>
      <c r="N1584" s="16" t="n"/>
      <c r="O1584" s="19" t="n"/>
      <c r="P1584" s="19">
        <f>IF($A1584="","",N(K1584)+N(L1584)+N(M1584))</f>
        <v/>
      </c>
      <c r="Q1584" s="19">
        <f>IF($A1584="","",P1584-N(O1584))</f>
        <v/>
      </c>
      <c r="R1584" s="16">
        <f>IF(OR($A1584="",F1584=""),"",IF(H1584&lt;&gt;"",IF(Q1584&gt;0,"DEVOLVIDO, A RECEBER","ENCERRADO"),IF(G1584="","EM LOCAÇÃO",IF(TODAY()&gt;G1584,"ATRASADO",IF(G1584-TODAY()&lt;=3,"DEVOLVE EM 3 DIAS","EM LOCAÇÃO")))))</f>
        <v/>
      </c>
      <c r="S1584" s="16" t="n"/>
    </row>
    <row r="1585">
      <c r="A1585" s="16" t="n"/>
      <c r="B1585" s="16" t="n"/>
      <c r="C1585" s="16" t="n"/>
      <c r="D1585" s="16" t="n"/>
      <c r="E1585" s="16">
        <f>IF($D1585="","",IFERROR(INDEX(Equipamentos!$B$6:$B$405,MATCH($D1585,Equipamentos!$A$6:$A$405,0)),"Código não cadastrado"))</f>
        <v/>
      </c>
      <c r="F1585" s="17" t="n"/>
      <c r="G1585" s="17" t="n"/>
      <c r="H1585" s="17" t="n"/>
      <c r="I1585" s="18">
        <f>IF(OR(F1585="",G1585=""),"",G1585-F1585)</f>
        <v/>
      </c>
      <c r="J1585" s="18">
        <f>IF(OR(F1585="",G1585=""),"",MAX(0,IF(H1585&lt;&gt;"",H1585,TODAY())-G1585))</f>
        <v/>
      </c>
      <c r="K1585" s="19" t="n"/>
      <c r="L1585" s="19">
        <f>IF(J1585="","",J1585*IFERROR(INDEX(Equipamentos!$D$6:$D$405,MATCH($D1585,Equipamentos!$A$6:$A$405,0)),0))</f>
        <v/>
      </c>
      <c r="M1585" s="19" t="n"/>
      <c r="N1585" s="16" t="n"/>
      <c r="O1585" s="19" t="n"/>
      <c r="P1585" s="19">
        <f>IF($A1585="","",N(K1585)+N(L1585)+N(M1585))</f>
        <v/>
      </c>
      <c r="Q1585" s="19">
        <f>IF($A1585="","",P1585-N(O1585))</f>
        <v/>
      </c>
      <c r="R1585" s="16">
        <f>IF(OR($A1585="",F1585=""),"",IF(H1585&lt;&gt;"",IF(Q1585&gt;0,"DEVOLVIDO, A RECEBER","ENCERRADO"),IF(G1585="","EM LOCAÇÃO",IF(TODAY()&gt;G1585,"ATRASADO",IF(G1585-TODAY()&lt;=3,"DEVOLVE EM 3 DIAS","EM LOCAÇÃO")))))</f>
        <v/>
      </c>
      <c r="S1585" s="16" t="n"/>
    </row>
    <row r="1586">
      <c r="A1586" s="16" t="n"/>
      <c r="B1586" s="16" t="n"/>
      <c r="C1586" s="16" t="n"/>
      <c r="D1586" s="16" t="n"/>
      <c r="E1586" s="16">
        <f>IF($D1586="","",IFERROR(INDEX(Equipamentos!$B$6:$B$405,MATCH($D1586,Equipamentos!$A$6:$A$405,0)),"Código não cadastrado"))</f>
        <v/>
      </c>
      <c r="F1586" s="17" t="n"/>
      <c r="G1586" s="17" t="n"/>
      <c r="H1586" s="17" t="n"/>
      <c r="I1586" s="18">
        <f>IF(OR(F1586="",G1586=""),"",G1586-F1586)</f>
        <v/>
      </c>
      <c r="J1586" s="18">
        <f>IF(OR(F1586="",G1586=""),"",MAX(0,IF(H1586&lt;&gt;"",H1586,TODAY())-G1586))</f>
        <v/>
      </c>
      <c r="K1586" s="19" t="n"/>
      <c r="L1586" s="19">
        <f>IF(J1586="","",J1586*IFERROR(INDEX(Equipamentos!$D$6:$D$405,MATCH($D1586,Equipamentos!$A$6:$A$405,0)),0))</f>
        <v/>
      </c>
      <c r="M1586" s="19" t="n"/>
      <c r="N1586" s="16" t="n"/>
      <c r="O1586" s="19" t="n"/>
      <c r="P1586" s="19">
        <f>IF($A1586="","",N(K1586)+N(L1586)+N(M1586))</f>
        <v/>
      </c>
      <c r="Q1586" s="19">
        <f>IF($A1586="","",P1586-N(O1586))</f>
        <v/>
      </c>
      <c r="R1586" s="16">
        <f>IF(OR($A1586="",F1586=""),"",IF(H1586&lt;&gt;"",IF(Q1586&gt;0,"DEVOLVIDO, A RECEBER","ENCERRADO"),IF(G1586="","EM LOCAÇÃO",IF(TODAY()&gt;G1586,"ATRASADO",IF(G1586-TODAY()&lt;=3,"DEVOLVE EM 3 DIAS","EM LOCAÇÃO")))))</f>
        <v/>
      </c>
      <c r="S1586" s="16" t="n"/>
    </row>
    <row r="1587">
      <c r="A1587" s="16" t="n"/>
      <c r="B1587" s="16" t="n"/>
      <c r="C1587" s="16" t="n"/>
      <c r="D1587" s="16" t="n"/>
      <c r="E1587" s="16">
        <f>IF($D1587="","",IFERROR(INDEX(Equipamentos!$B$6:$B$405,MATCH($D1587,Equipamentos!$A$6:$A$405,0)),"Código não cadastrado"))</f>
        <v/>
      </c>
      <c r="F1587" s="17" t="n"/>
      <c r="G1587" s="17" t="n"/>
      <c r="H1587" s="17" t="n"/>
      <c r="I1587" s="18">
        <f>IF(OR(F1587="",G1587=""),"",G1587-F1587)</f>
        <v/>
      </c>
      <c r="J1587" s="18">
        <f>IF(OR(F1587="",G1587=""),"",MAX(0,IF(H1587&lt;&gt;"",H1587,TODAY())-G1587))</f>
        <v/>
      </c>
      <c r="K1587" s="19" t="n"/>
      <c r="L1587" s="19">
        <f>IF(J1587="","",J1587*IFERROR(INDEX(Equipamentos!$D$6:$D$405,MATCH($D1587,Equipamentos!$A$6:$A$405,0)),0))</f>
        <v/>
      </c>
      <c r="M1587" s="19" t="n"/>
      <c r="N1587" s="16" t="n"/>
      <c r="O1587" s="19" t="n"/>
      <c r="P1587" s="19">
        <f>IF($A1587="","",N(K1587)+N(L1587)+N(M1587))</f>
        <v/>
      </c>
      <c r="Q1587" s="19">
        <f>IF($A1587="","",P1587-N(O1587))</f>
        <v/>
      </c>
      <c r="R1587" s="16">
        <f>IF(OR($A1587="",F1587=""),"",IF(H1587&lt;&gt;"",IF(Q1587&gt;0,"DEVOLVIDO, A RECEBER","ENCERRADO"),IF(G1587="","EM LOCAÇÃO",IF(TODAY()&gt;G1587,"ATRASADO",IF(G1587-TODAY()&lt;=3,"DEVOLVE EM 3 DIAS","EM LOCAÇÃO")))))</f>
        <v/>
      </c>
      <c r="S1587" s="16" t="n"/>
    </row>
    <row r="1588">
      <c r="A1588" s="16" t="n"/>
      <c r="B1588" s="16" t="n"/>
      <c r="C1588" s="16" t="n"/>
      <c r="D1588" s="16" t="n"/>
      <c r="E1588" s="16">
        <f>IF($D1588="","",IFERROR(INDEX(Equipamentos!$B$6:$B$405,MATCH($D1588,Equipamentos!$A$6:$A$405,0)),"Código não cadastrado"))</f>
        <v/>
      </c>
      <c r="F1588" s="17" t="n"/>
      <c r="G1588" s="17" t="n"/>
      <c r="H1588" s="17" t="n"/>
      <c r="I1588" s="18">
        <f>IF(OR(F1588="",G1588=""),"",G1588-F1588)</f>
        <v/>
      </c>
      <c r="J1588" s="18">
        <f>IF(OR(F1588="",G1588=""),"",MAX(0,IF(H1588&lt;&gt;"",H1588,TODAY())-G1588))</f>
        <v/>
      </c>
      <c r="K1588" s="19" t="n"/>
      <c r="L1588" s="19">
        <f>IF(J1588="","",J1588*IFERROR(INDEX(Equipamentos!$D$6:$D$405,MATCH($D1588,Equipamentos!$A$6:$A$405,0)),0))</f>
        <v/>
      </c>
      <c r="M1588" s="19" t="n"/>
      <c r="N1588" s="16" t="n"/>
      <c r="O1588" s="19" t="n"/>
      <c r="P1588" s="19">
        <f>IF($A1588="","",N(K1588)+N(L1588)+N(M1588))</f>
        <v/>
      </c>
      <c r="Q1588" s="19">
        <f>IF($A1588="","",P1588-N(O1588))</f>
        <v/>
      </c>
      <c r="R1588" s="16">
        <f>IF(OR($A1588="",F1588=""),"",IF(H1588&lt;&gt;"",IF(Q1588&gt;0,"DEVOLVIDO, A RECEBER","ENCERRADO"),IF(G1588="","EM LOCAÇÃO",IF(TODAY()&gt;G1588,"ATRASADO",IF(G1588-TODAY()&lt;=3,"DEVOLVE EM 3 DIAS","EM LOCAÇÃO")))))</f>
        <v/>
      </c>
      <c r="S1588" s="16" t="n"/>
    </row>
    <row r="1589">
      <c r="A1589" s="16" t="n"/>
      <c r="B1589" s="16" t="n"/>
      <c r="C1589" s="16" t="n"/>
      <c r="D1589" s="16" t="n"/>
      <c r="E1589" s="16">
        <f>IF($D1589="","",IFERROR(INDEX(Equipamentos!$B$6:$B$405,MATCH($D1589,Equipamentos!$A$6:$A$405,0)),"Código não cadastrado"))</f>
        <v/>
      </c>
      <c r="F1589" s="17" t="n"/>
      <c r="G1589" s="17" t="n"/>
      <c r="H1589" s="17" t="n"/>
      <c r="I1589" s="18">
        <f>IF(OR(F1589="",G1589=""),"",G1589-F1589)</f>
        <v/>
      </c>
      <c r="J1589" s="18">
        <f>IF(OR(F1589="",G1589=""),"",MAX(0,IF(H1589&lt;&gt;"",H1589,TODAY())-G1589))</f>
        <v/>
      </c>
      <c r="K1589" s="19" t="n"/>
      <c r="L1589" s="19">
        <f>IF(J1589="","",J1589*IFERROR(INDEX(Equipamentos!$D$6:$D$405,MATCH($D1589,Equipamentos!$A$6:$A$405,0)),0))</f>
        <v/>
      </c>
      <c r="M1589" s="19" t="n"/>
      <c r="N1589" s="16" t="n"/>
      <c r="O1589" s="19" t="n"/>
      <c r="P1589" s="19">
        <f>IF($A1589="","",N(K1589)+N(L1589)+N(M1589))</f>
        <v/>
      </c>
      <c r="Q1589" s="19">
        <f>IF($A1589="","",P1589-N(O1589))</f>
        <v/>
      </c>
      <c r="R1589" s="16">
        <f>IF(OR($A1589="",F1589=""),"",IF(H1589&lt;&gt;"",IF(Q1589&gt;0,"DEVOLVIDO, A RECEBER","ENCERRADO"),IF(G1589="","EM LOCAÇÃO",IF(TODAY()&gt;G1589,"ATRASADO",IF(G1589-TODAY()&lt;=3,"DEVOLVE EM 3 DIAS","EM LOCAÇÃO")))))</f>
        <v/>
      </c>
      <c r="S1589" s="16" t="n"/>
    </row>
    <row r="1590">
      <c r="A1590" s="16" t="n"/>
      <c r="B1590" s="16" t="n"/>
      <c r="C1590" s="16" t="n"/>
      <c r="D1590" s="16" t="n"/>
      <c r="E1590" s="16">
        <f>IF($D1590="","",IFERROR(INDEX(Equipamentos!$B$6:$B$405,MATCH($D1590,Equipamentos!$A$6:$A$405,0)),"Código não cadastrado"))</f>
        <v/>
      </c>
      <c r="F1590" s="17" t="n"/>
      <c r="G1590" s="17" t="n"/>
      <c r="H1590" s="17" t="n"/>
      <c r="I1590" s="18">
        <f>IF(OR(F1590="",G1590=""),"",G1590-F1590)</f>
        <v/>
      </c>
      <c r="J1590" s="18">
        <f>IF(OR(F1590="",G1590=""),"",MAX(0,IF(H1590&lt;&gt;"",H1590,TODAY())-G1590))</f>
        <v/>
      </c>
      <c r="K1590" s="19" t="n"/>
      <c r="L1590" s="19">
        <f>IF(J1590="","",J1590*IFERROR(INDEX(Equipamentos!$D$6:$D$405,MATCH($D1590,Equipamentos!$A$6:$A$405,0)),0))</f>
        <v/>
      </c>
      <c r="M1590" s="19" t="n"/>
      <c r="N1590" s="16" t="n"/>
      <c r="O1590" s="19" t="n"/>
      <c r="P1590" s="19">
        <f>IF($A1590="","",N(K1590)+N(L1590)+N(M1590))</f>
        <v/>
      </c>
      <c r="Q1590" s="19">
        <f>IF($A1590="","",P1590-N(O1590))</f>
        <v/>
      </c>
      <c r="R1590" s="16">
        <f>IF(OR($A1590="",F1590=""),"",IF(H1590&lt;&gt;"",IF(Q1590&gt;0,"DEVOLVIDO, A RECEBER","ENCERRADO"),IF(G1590="","EM LOCAÇÃO",IF(TODAY()&gt;G1590,"ATRASADO",IF(G1590-TODAY()&lt;=3,"DEVOLVE EM 3 DIAS","EM LOCAÇÃO")))))</f>
        <v/>
      </c>
      <c r="S1590" s="16" t="n"/>
    </row>
    <row r="1591">
      <c r="A1591" s="16" t="n"/>
      <c r="B1591" s="16" t="n"/>
      <c r="C1591" s="16" t="n"/>
      <c r="D1591" s="16" t="n"/>
      <c r="E1591" s="16">
        <f>IF($D1591="","",IFERROR(INDEX(Equipamentos!$B$6:$B$405,MATCH($D1591,Equipamentos!$A$6:$A$405,0)),"Código não cadastrado"))</f>
        <v/>
      </c>
      <c r="F1591" s="17" t="n"/>
      <c r="G1591" s="17" t="n"/>
      <c r="H1591" s="17" t="n"/>
      <c r="I1591" s="18">
        <f>IF(OR(F1591="",G1591=""),"",G1591-F1591)</f>
        <v/>
      </c>
      <c r="J1591" s="18">
        <f>IF(OR(F1591="",G1591=""),"",MAX(0,IF(H1591&lt;&gt;"",H1591,TODAY())-G1591))</f>
        <v/>
      </c>
      <c r="K1591" s="19" t="n"/>
      <c r="L1591" s="19">
        <f>IF(J1591="","",J1591*IFERROR(INDEX(Equipamentos!$D$6:$D$405,MATCH($D1591,Equipamentos!$A$6:$A$405,0)),0))</f>
        <v/>
      </c>
      <c r="M1591" s="19" t="n"/>
      <c r="N1591" s="16" t="n"/>
      <c r="O1591" s="19" t="n"/>
      <c r="P1591" s="19">
        <f>IF($A1591="","",N(K1591)+N(L1591)+N(M1591))</f>
        <v/>
      </c>
      <c r="Q1591" s="19">
        <f>IF($A1591="","",P1591-N(O1591))</f>
        <v/>
      </c>
      <c r="R1591" s="16">
        <f>IF(OR($A1591="",F1591=""),"",IF(H1591&lt;&gt;"",IF(Q1591&gt;0,"DEVOLVIDO, A RECEBER","ENCERRADO"),IF(G1591="","EM LOCAÇÃO",IF(TODAY()&gt;G1591,"ATRASADO",IF(G1591-TODAY()&lt;=3,"DEVOLVE EM 3 DIAS","EM LOCAÇÃO")))))</f>
        <v/>
      </c>
      <c r="S1591" s="16" t="n"/>
    </row>
    <row r="1592">
      <c r="A1592" s="16" t="n"/>
      <c r="B1592" s="16" t="n"/>
      <c r="C1592" s="16" t="n"/>
      <c r="D1592" s="16" t="n"/>
      <c r="E1592" s="16">
        <f>IF($D1592="","",IFERROR(INDEX(Equipamentos!$B$6:$B$405,MATCH($D1592,Equipamentos!$A$6:$A$405,0)),"Código não cadastrado"))</f>
        <v/>
      </c>
      <c r="F1592" s="17" t="n"/>
      <c r="G1592" s="17" t="n"/>
      <c r="H1592" s="17" t="n"/>
      <c r="I1592" s="18">
        <f>IF(OR(F1592="",G1592=""),"",G1592-F1592)</f>
        <v/>
      </c>
      <c r="J1592" s="18">
        <f>IF(OR(F1592="",G1592=""),"",MAX(0,IF(H1592&lt;&gt;"",H1592,TODAY())-G1592))</f>
        <v/>
      </c>
      <c r="K1592" s="19" t="n"/>
      <c r="L1592" s="19">
        <f>IF(J1592="","",J1592*IFERROR(INDEX(Equipamentos!$D$6:$D$405,MATCH($D1592,Equipamentos!$A$6:$A$405,0)),0))</f>
        <v/>
      </c>
      <c r="M1592" s="19" t="n"/>
      <c r="N1592" s="16" t="n"/>
      <c r="O1592" s="19" t="n"/>
      <c r="P1592" s="19">
        <f>IF($A1592="","",N(K1592)+N(L1592)+N(M1592))</f>
        <v/>
      </c>
      <c r="Q1592" s="19">
        <f>IF($A1592="","",P1592-N(O1592))</f>
        <v/>
      </c>
      <c r="R1592" s="16">
        <f>IF(OR($A1592="",F1592=""),"",IF(H1592&lt;&gt;"",IF(Q1592&gt;0,"DEVOLVIDO, A RECEBER","ENCERRADO"),IF(G1592="","EM LOCAÇÃO",IF(TODAY()&gt;G1592,"ATRASADO",IF(G1592-TODAY()&lt;=3,"DEVOLVE EM 3 DIAS","EM LOCAÇÃO")))))</f>
        <v/>
      </c>
      <c r="S1592" s="16" t="n"/>
    </row>
    <row r="1593">
      <c r="A1593" s="16" t="n"/>
      <c r="B1593" s="16" t="n"/>
      <c r="C1593" s="16" t="n"/>
      <c r="D1593" s="16" t="n"/>
      <c r="E1593" s="16">
        <f>IF($D1593="","",IFERROR(INDEX(Equipamentos!$B$6:$B$405,MATCH($D1593,Equipamentos!$A$6:$A$405,0)),"Código não cadastrado"))</f>
        <v/>
      </c>
      <c r="F1593" s="17" t="n"/>
      <c r="G1593" s="17" t="n"/>
      <c r="H1593" s="17" t="n"/>
      <c r="I1593" s="18">
        <f>IF(OR(F1593="",G1593=""),"",G1593-F1593)</f>
        <v/>
      </c>
      <c r="J1593" s="18">
        <f>IF(OR(F1593="",G1593=""),"",MAX(0,IF(H1593&lt;&gt;"",H1593,TODAY())-G1593))</f>
        <v/>
      </c>
      <c r="K1593" s="19" t="n"/>
      <c r="L1593" s="19">
        <f>IF(J1593="","",J1593*IFERROR(INDEX(Equipamentos!$D$6:$D$405,MATCH($D1593,Equipamentos!$A$6:$A$405,0)),0))</f>
        <v/>
      </c>
      <c r="M1593" s="19" t="n"/>
      <c r="N1593" s="16" t="n"/>
      <c r="O1593" s="19" t="n"/>
      <c r="P1593" s="19">
        <f>IF($A1593="","",N(K1593)+N(L1593)+N(M1593))</f>
        <v/>
      </c>
      <c r="Q1593" s="19">
        <f>IF($A1593="","",P1593-N(O1593))</f>
        <v/>
      </c>
      <c r="R1593" s="16">
        <f>IF(OR($A1593="",F1593=""),"",IF(H1593&lt;&gt;"",IF(Q1593&gt;0,"DEVOLVIDO, A RECEBER","ENCERRADO"),IF(G1593="","EM LOCAÇÃO",IF(TODAY()&gt;G1593,"ATRASADO",IF(G1593-TODAY()&lt;=3,"DEVOLVE EM 3 DIAS","EM LOCAÇÃO")))))</f>
        <v/>
      </c>
      <c r="S1593" s="16" t="n"/>
    </row>
    <row r="1594">
      <c r="A1594" s="16" t="n"/>
      <c r="B1594" s="16" t="n"/>
      <c r="C1594" s="16" t="n"/>
      <c r="D1594" s="16" t="n"/>
      <c r="E1594" s="16">
        <f>IF($D1594="","",IFERROR(INDEX(Equipamentos!$B$6:$B$405,MATCH($D1594,Equipamentos!$A$6:$A$405,0)),"Código não cadastrado"))</f>
        <v/>
      </c>
      <c r="F1594" s="17" t="n"/>
      <c r="G1594" s="17" t="n"/>
      <c r="H1594" s="17" t="n"/>
      <c r="I1594" s="18">
        <f>IF(OR(F1594="",G1594=""),"",G1594-F1594)</f>
        <v/>
      </c>
      <c r="J1594" s="18">
        <f>IF(OR(F1594="",G1594=""),"",MAX(0,IF(H1594&lt;&gt;"",H1594,TODAY())-G1594))</f>
        <v/>
      </c>
      <c r="K1594" s="19" t="n"/>
      <c r="L1594" s="19">
        <f>IF(J1594="","",J1594*IFERROR(INDEX(Equipamentos!$D$6:$D$405,MATCH($D1594,Equipamentos!$A$6:$A$405,0)),0))</f>
        <v/>
      </c>
      <c r="M1594" s="19" t="n"/>
      <c r="N1594" s="16" t="n"/>
      <c r="O1594" s="19" t="n"/>
      <c r="P1594" s="19">
        <f>IF($A1594="","",N(K1594)+N(L1594)+N(M1594))</f>
        <v/>
      </c>
      <c r="Q1594" s="19">
        <f>IF($A1594="","",P1594-N(O1594))</f>
        <v/>
      </c>
      <c r="R1594" s="16">
        <f>IF(OR($A1594="",F1594=""),"",IF(H1594&lt;&gt;"",IF(Q1594&gt;0,"DEVOLVIDO, A RECEBER","ENCERRADO"),IF(G1594="","EM LOCAÇÃO",IF(TODAY()&gt;G1594,"ATRASADO",IF(G1594-TODAY()&lt;=3,"DEVOLVE EM 3 DIAS","EM LOCAÇÃO")))))</f>
        <v/>
      </c>
      <c r="S1594" s="16" t="n"/>
    </row>
    <row r="1595">
      <c r="A1595" s="16" t="n"/>
      <c r="B1595" s="16" t="n"/>
      <c r="C1595" s="16" t="n"/>
      <c r="D1595" s="16" t="n"/>
      <c r="E1595" s="16">
        <f>IF($D1595="","",IFERROR(INDEX(Equipamentos!$B$6:$B$405,MATCH($D1595,Equipamentos!$A$6:$A$405,0)),"Código não cadastrado"))</f>
        <v/>
      </c>
      <c r="F1595" s="17" t="n"/>
      <c r="G1595" s="17" t="n"/>
      <c r="H1595" s="17" t="n"/>
      <c r="I1595" s="18">
        <f>IF(OR(F1595="",G1595=""),"",G1595-F1595)</f>
        <v/>
      </c>
      <c r="J1595" s="18">
        <f>IF(OR(F1595="",G1595=""),"",MAX(0,IF(H1595&lt;&gt;"",H1595,TODAY())-G1595))</f>
        <v/>
      </c>
      <c r="K1595" s="19" t="n"/>
      <c r="L1595" s="19">
        <f>IF(J1595="","",J1595*IFERROR(INDEX(Equipamentos!$D$6:$D$405,MATCH($D1595,Equipamentos!$A$6:$A$405,0)),0))</f>
        <v/>
      </c>
      <c r="M1595" s="19" t="n"/>
      <c r="N1595" s="16" t="n"/>
      <c r="O1595" s="19" t="n"/>
      <c r="P1595" s="19">
        <f>IF($A1595="","",N(K1595)+N(L1595)+N(M1595))</f>
        <v/>
      </c>
      <c r="Q1595" s="19">
        <f>IF($A1595="","",P1595-N(O1595))</f>
        <v/>
      </c>
      <c r="R1595" s="16">
        <f>IF(OR($A1595="",F1595=""),"",IF(H1595&lt;&gt;"",IF(Q1595&gt;0,"DEVOLVIDO, A RECEBER","ENCERRADO"),IF(G1595="","EM LOCAÇÃO",IF(TODAY()&gt;G1595,"ATRASADO",IF(G1595-TODAY()&lt;=3,"DEVOLVE EM 3 DIAS","EM LOCAÇÃO")))))</f>
        <v/>
      </c>
      <c r="S1595" s="16" t="n"/>
    </row>
    <row r="1596">
      <c r="A1596" s="16" t="n"/>
      <c r="B1596" s="16" t="n"/>
      <c r="C1596" s="16" t="n"/>
      <c r="D1596" s="16" t="n"/>
      <c r="E1596" s="16">
        <f>IF($D1596="","",IFERROR(INDEX(Equipamentos!$B$6:$B$405,MATCH($D1596,Equipamentos!$A$6:$A$405,0)),"Código não cadastrado"))</f>
        <v/>
      </c>
      <c r="F1596" s="17" t="n"/>
      <c r="G1596" s="17" t="n"/>
      <c r="H1596" s="17" t="n"/>
      <c r="I1596" s="18">
        <f>IF(OR(F1596="",G1596=""),"",G1596-F1596)</f>
        <v/>
      </c>
      <c r="J1596" s="18">
        <f>IF(OR(F1596="",G1596=""),"",MAX(0,IF(H1596&lt;&gt;"",H1596,TODAY())-G1596))</f>
        <v/>
      </c>
      <c r="K1596" s="19" t="n"/>
      <c r="L1596" s="19">
        <f>IF(J1596="","",J1596*IFERROR(INDEX(Equipamentos!$D$6:$D$405,MATCH($D1596,Equipamentos!$A$6:$A$405,0)),0))</f>
        <v/>
      </c>
      <c r="M1596" s="19" t="n"/>
      <c r="N1596" s="16" t="n"/>
      <c r="O1596" s="19" t="n"/>
      <c r="P1596" s="19">
        <f>IF($A1596="","",N(K1596)+N(L1596)+N(M1596))</f>
        <v/>
      </c>
      <c r="Q1596" s="19">
        <f>IF($A1596="","",P1596-N(O1596))</f>
        <v/>
      </c>
      <c r="R1596" s="16">
        <f>IF(OR($A1596="",F1596=""),"",IF(H1596&lt;&gt;"",IF(Q1596&gt;0,"DEVOLVIDO, A RECEBER","ENCERRADO"),IF(G1596="","EM LOCAÇÃO",IF(TODAY()&gt;G1596,"ATRASADO",IF(G1596-TODAY()&lt;=3,"DEVOLVE EM 3 DIAS","EM LOCAÇÃO")))))</f>
        <v/>
      </c>
      <c r="S1596" s="16" t="n"/>
    </row>
    <row r="1597">
      <c r="A1597" s="16" t="n"/>
      <c r="B1597" s="16" t="n"/>
      <c r="C1597" s="16" t="n"/>
      <c r="D1597" s="16" t="n"/>
      <c r="E1597" s="16">
        <f>IF($D1597="","",IFERROR(INDEX(Equipamentos!$B$6:$B$405,MATCH($D1597,Equipamentos!$A$6:$A$405,0)),"Código não cadastrado"))</f>
        <v/>
      </c>
      <c r="F1597" s="17" t="n"/>
      <c r="G1597" s="17" t="n"/>
      <c r="H1597" s="17" t="n"/>
      <c r="I1597" s="18">
        <f>IF(OR(F1597="",G1597=""),"",G1597-F1597)</f>
        <v/>
      </c>
      <c r="J1597" s="18">
        <f>IF(OR(F1597="",G1597=""),"",MAX(0,IF(H1597&lt;&gt;"",H1597,TODAY())-G1597))</f>
        <v/>
      </c>
      <c r="K1597" s="19" t="n"/>
      <c r="L1597" s="19">
        <f>IF(J1597="","",J1597*IFERROR(INDEX(Equipamentos!$D$6:$D$405,MATCH($D1597,Equipamentos!$A$6:$A$405,0)),0))</f>
        <v/>
      </c>
      <c r="M1597" s="19" t="n"/>
      <c r="N1597" s="16" t="n"/>
      <c r="O1597" s="19" t="n"/>
      <c r="P1597" s="19">
        <f>IF($A1597="","",N(K1597)+N(L1597)+N(M1597))</f>
        <v/>
      </c>
      <c r="Q1597" s="19">
        <f>IF($A1597="","",P1597-N(O1597))</f>
        <v/>
      </c>
      <c r="R1597" s="16">
        <f>IF(OR($A1597="",F1597=""),"",IF(H1597&lt;&gt;"",IF(Q1597&gt;0,"DEVOLVIDO, A RECEBER","ENCERRADO"),IF(G1597="","EM LOCAÇÃO",IF(TODAY()&gt;G1597,"ATRASADO",IF(G1597-TODAY()&lt;=3,"DEVOLVE EM 3 DIAS","EM LOCAÇÃO")))))</f>
        <v/>
      </c>
      <c r="S1597" s="16" t="n"/>
    </row>
    <row r="1598">
      <c r="A1598" s="16" t="n"/>
      <c r="B1598" s="16" t="n"/>
      <c r="C1598" s="16" t="n"/>
      <c r="D1598" s="16" t="n"/>
      <c r="E1598" s="16">
        <f>IF($D1598="","",IFERROR(INDEX(Equipamentos!$B$6:$B$405,MATCH($D1598,Equipamentos!$A$6:$A$405,0)),"Código não cadastrado"))</f>
        <v/>
      </c>
      <c r="F1598" s="17" t="n"/>
      <c r="G1598" s="17" t="n"/>
      <c r="H1598" s="17" t="n"/>
      <c r="I1598" s="18">
        <f>IF(OR(F1598="",G1598=""),"",G1598-F1598)</f>
        <v/>
      </c>
      <c r="J1598" s="18">
        <f>IF(OR(F1598="",G1598=""),"",MAX(0,IF(H1598&lt;&gt;"",H1598,TODAY())-G1598))</f>
        <v/>
      </c>
      <c r="K1598" s="19" t="n"/>
      <c r="L1598" s="19">
        <f>IF(J1598="","",J1598*IFERROR(INDEX(Equipamentos!$D$6:$D$405,MATCH($D1598,Equipamentos!$A$6:$A$405,0)),0))</f>
        <v/>
      </c>
      <c r="M1598" s="19" t="n"/>
      <c r="N1598" s="16" t="n"/>
      <c r="O1598" s="19" t="n"/>
      <c r="P1598" s="19">
        <f>IF($A1598="","",N(K1598)+N(L1598)+N(M1598))</f>
        <v/>
      </c>
      <c r="Q1598" s="19">
        <f>IF($A1598="","",P1598-N(O1598))</f>
        <v/>
      </c>
      <c r="R1598" s="16">
        <f>IF(OR($A1598="",F1598=""),"",IF(H1598&lt;&gt;"",IF(Q1598&gt;0,"DEVOLVIDO, A RECEBER","ENCERRADO"),IF(G1598="","EM LOCAÇÃO",IF(TODAY()&gt;G1598,"ATRASADO",IF(G1598-TODAY()&lt;=3,"DEVOLVE EM 3 DIAS","EM LOCAÇÃO")))))</f>
        <v/>
      </c>
      <c r="S1598" s="16" t="n"/>
    </row>
    <row r="1599">
      <c r="A1599" s="16" t="n"/>
      <c r="B1599" s="16" t="n"/>
      <c r="C1599" s="16" t="n"/>
      <c r="D1599" s="16" t="n"/>
      <c r="E1599" s="16">
        <f>IF($D1599="","",IFERROR(INDEX(Equipamentos!$B$6:$B$405,MATCH($D1599,Equipamentos!$A$6:$A$405,0)),"Código não cadastrado"))</f>
        <v/>
      </c>
      <c r="F1599" s="17" t="n"/>
      <c r="G1599" s="17" t="n"/>
      <c r="H1599" s="17" t="n"/>
      <c r="I1599" s="18">
        <f>IF(OR(F1599="",G1599=""),"",G1599-F1599)</f>
        <v/>
      </c>
      <c r="J1599" s="18">
        <f>IF(OR(F1599="",G1599=""),"",MAX(0,IF(H1599&lt;&gt;"",H1599,TODAY())-G1599))</f>
        <v/>
      </c>
      <c r="K1599" s="19" t="n"/>
      <c r="L1599" s="19">
        <f>IF(J1599="","",J1599*IFERROR(INDEX(Equipamentos!$D$6:$D$405,MATCH($D1599,Equipamentos!$A$6:$A$405,0)),0))</f>
        <v/>
      </c>
      <c r="M1599" s="19" t="n"/>
      <c r="N1599" s="16" t="n"/>
      <c r="O1599" s="19" t="n"/>
      <c r="P1599" s="19">
        <f>IF($A1599="","",N(K1599)+N(L1599)+N(M1599))</f>
        <v/>
      </c>
      <c r="Q1599" s="19">
        <f>IF($A1599="","",P1599-N(O1599))</f>
        <v/>
      </c>
      <c r="R1599" s="16">
        <f>IF(OR($A1599="",F1599=""),"",IF(H1599&lt;&gt;"",IF(Q1599&gt;0,"DEVOLVIDO, A RECEBER","ENCERRADO"),IF(G1599="","EM LOCAÇÃO",IF(TODAY()&gt;G1599,"ATRASADO",IF(G1599-TODAY()&lt;=3,"DEVOLVE EM 3 DIAS","EM LOCAÇÃO")))))</f>
        <v/>
      </c>
      <c r="S1599" s="16" t="n"/>
    </row>
    <row r="1600">
      <c r="A1600" s="16" t="n"/>
      <c r="B1600" s="16" t="n"/>
      <c r="C1600" s="16" t="n"/>
      <c r="D1600" s="16" t="n"/>
      <c r="E1600" s="16">
        <f>IF($D1600="","",IFERROR(INDEX(Equipamentos!$B$6:$B$405,MATCH($D1600,Equipamentos!$A$6:$A$405,0)),"Código não cadastrado"))</f>
        <v/>
      </c>
      <c r="F1600" s="17" t="n"/>
      <c r="G1600" s="17" t="n"/>
      <c r="H1600" s="17" t="n"/>
      <c r="I1600" s="18">
        <f>IF(OR(F1600="",G1600=""),"",G1600-F1600)</f>
        <v/>
      </c>
      <c r="J1600" s="18">
        <f>IF(OR(F1600="",G1600=""),"",MAX(0,IF(H1600&lt;&gt;"",H1600,TODAY())-G1600))</f>
        <v/>
      </c>
      <c r="K1600" s="19" t="n"/>
      <c r="L1600" s="19">
        <f>IF(J1600="","",J1600*IFERROR(INDEX(Equipamentos!$D$6:$D$405,MATCH($D1600,Equipamentos!$A$6:$A$405,0)),0))</f>
        <v/>
      </c>
      <c r="M1600" s="19" t="n"/>
      <c r="N1600" s="16" t="n"/>
      <c r="O1600" s="19" t="n"/>
      <c r="P1600" s="19">
        <f>IF($A1600="","",N(K1600)+N(L1600)+N(M1600))</f>
        <v/>
      </c>
      <c r="Q1600" s="19">
        <f>IF($A1600="","",P1600-N(O1600))</f>
        <v/>
      </c>
      <c r="R1600" s="16">
        <f>IF(OR($A1600="",F1600=""),"",IF(H1600&lt;&gt;"",IF(Q1600&gt;0,"DEVOLVIDO, A RECEBER","ENCERRADO"),IF(G1600="","EM LOCAÇÃO",IF(TODAY()&gt;G1600,"ATRASADO",IF(G1600-TODAY()&lt;=3,"DEVOLVE EM 3 DIAS","EM LOCAÇÃO")))))</f>
        <v/>
      </c>
      <c r="S1600" s="16" t="n"/>
    </row>
    <row r="1601">
      <c r="A1601" s="16" t="n"/>
      <c r="B1601" s="16" t="n"/>
      <c r="C1601" s="16" t="n"/>
      <c r="D1601" s="16" t="n"/>
      <c r="E1601" s="16">
        <f>IF($D1601="","",IFERROR(INDEX(Equipamentos!$B$6:$B$405,MATCH($D1601,Equipamentos!$A$6:$A$405,0)),"Código não cadastrado"))</f>
        <v/>
      </c>
      <c r="F1601" s="17" t="n"/>
      <c r="G1601" s="17" t="n"/>
      <c r="H1601" s="17" t="n"/>
      <c r="I1601" s="18">
        <f>IF(OR(F1601="",G1601=""),"",G1601-F1601)</f>
        <v/>
      </c>
      <c r="J1601" s="18">
        <f>IF(OR(F1601="",G1601=""),"",MAX(0,IF(H1601&lt;&gt;"",H1601,TODAY())-G1601))</f>
        <v/>
      </c>
      <c r="K1601" s="19" t="n"/>
      <c r="L1601" s="19">
        <f>IF(J1601="","",J1601*IFERROR(INDEX(Equipamentos!$D$6:$D$405,MATCH($D1601,Equipamentos!$A$6:$A$405,0)),0))</f>
        <v/>
      </c>
      <c r="M1601" s="19" t="n"/>
      <c r="N1601" s="16" t="n"/>
      <c r="O1601" s="19" t="n"/>
      <c r="P1601" s="19">
        <f>IF($A1601="","",N(K1601)+N(L1601)+N(M1601))</f>
        <v/>
      </c>
      <c r="Q1601" s="19">
        <f>IF($A1601="","",P1601-N(O1601))</f>
        <v/>
      </c>
      <c r="R1601" s="16">
        <f>IF(OR($A1601="",F1601=""),"",IF(H1601&lt;&gt;"",IF(Q1601&gt;0,"DEVOLVIDO, A RECEBER","ENCERRADO"),IF(G1601="","EM LOCAÇÃO",IF(TODAY()&gt;G1601,"ATRASADO",IF(G1601-TODAY()&lt;=3,"DEVOLVE EM 3 DIAS","EM LOCAÇÃO")))))</f>
        <v/>
      </c>
      <c r="S1601" s="16" t="n"/>
    </row>
    <row r="1602">
      <c r="A1602" s="16" t="n"/>
      <c r="B1602" s="16" t="n"/>
      <c r="C1602" s="16" t="n"/>
      <c r="D1602" s="16" t="n"/>
      <c r="E1602" s="16">
        <f>IF($D1602="","",IFERROR(INDEX(Equipamentos!$B$6:$B$405,MATCH($D1602,Equipamentos!$A$6:$A$405,0)),"Código não cadastrado"))</f>
        <v/>
      </c>
      <c r="F1602" s="17" t="n"/>
      <c r="G1602" s="17" t="n"/>
      <c r="H1602" s="17" t="n"/>
      <c r="I1602" s="18">
        <f>IF(OR(F1602="",G1602=""),"",G1602-F1602)</f>
        <v/>
      </c>
      <c r="J1602" s="18">
        <f>IF(OR(F1602="",G1602=""),"",MAX(0,IF(H1602&lt;&gt;"",H1602,TODAY())-G1602))</f>
        <v/>
      </c>
      <c r="K1602" s="19" t="n"/>
      <c r="L1602" s="19">
        <f>IF(J1602="","",J1602*IFERROR(INDEX(Equipamentos!$D$6:$D$405,MATCH($D1602,Equipamentos!$A$6:$A$405,0)),0))</f>
        <v/>
      </c>
      <c r="M1602" s="19" t="n"/>
      <c r="N1602" s="16" t="n"/>
      <c r="O1602" s="19" t="n"/>
      <c r="P1602" s="19">
        <f>IF($A1602="","",N(K1602)+N(L1602)+N(M1602))</f>
        <v/>
      </c>
      <c r="Q1602" s="19">
        <f>IF($A1602="","",P1602-N(O1602))</f>
        <v/>
      </c>
      <c r="R1602" s="16">
        <f>IF(OR($A1602="",F1602=""),"",IF(H1602&lt;&gt;"",IF(Q1602&gt;0,"DEVOLVIDO, A RECEBER","ENCERRADO"),IF(G1602="","EM LOCAÇÃO",IF(TODAY()&gt;G1602,"ATRASADO",IF(G1602-TODAY()&lt;=3,"DEVOLVE EM 3 DIAS","EM LOCAÇÃO")))))</f>
        <v/>
      </c>
      <c r="S1602" s="16" t="n"/>
    </row>
    <row r="1603">
      <c r="A1603" s="16" t="n"/>
      <c r="B1603" s="16" t="n"/>
      <c r="C1603" s="16" t="n"/>
      <c r="D1603" s="16" t="n"/>
      <c r="E1603" s="16">
        <f>IF($D1603="","",IFERROR(INDEX(Equipamentos!$B$6:$B$405,MATCH($D1603,Equipamentos!$A$6:$A$405,0)),"Código não cadastrado"))</f>
        <v/>
      </c>
      <c r="F1603" s="17" t="n"/>
      <c r="G1603" s="17" t="n"/>
      <c r="H1603" s="17" t="n"/>
      <c r="I1603" s="18">
        <f>IF(OR(F1603="",G1603=""),"",G1603-F1603)</f>
        <v/>
      </c>
      <c r="J1603" s="18">
        <f>IF(OR(F1603="",G1603=""),"",MAX(0,IF(H1603&lt;&gt;"",H1603,TODAY())-G1603))</f>
        <v/>
      </c>
      <c r="K1603" s="19" t="n"/>
      <c r="L1603" s="19">
        <f>IF(J1603="","",J1603*IFERROR(INDEX(Equipamentos!$D$6:$D$405,MATCH($D1603,Equipamentos!$A$6:$A$405,0)),0))</f>
        <v/>
      </c>
      <c r="M1603" s="19" t="n"/>
      <c r="N1603" s="16" t="n"/>
      <c r="O1603" s="19" t="n"/>
      <c r="P1603" s="19">
        <f>IF($A1603="","",N(K1603)+N(L1603)+N(M1603))</f>
        <v/>
      </c>
      <c r="Q1603" s="19">
        <f>IF($A1603="","",P1603-N(O1603))</f>
        <v/>
      </c>
      <c r="R1603" s="16">
        <f>IF(OR($A1603="",F1603=""),"",IF(H1603&lt;&gt;"",IF(Q1603&gt;0,"DEVOLVIDO, A RECEBER","ENCERRADO"),IF(G1603="","EM LOCAÇÃO",IF(TODAY()&gt;G1603,"ATRASADO",IF(G1603-TODAY()&lt;=3,"DEVOLVE EM 3 DIAS","EM LOCAÇÃO")))))</f>
        <v/>
      </c>
      <c r="S1603" s="16" t="n"/>
    </row>
    <row r="1604">
      <c r="A1604" s="16" t="n"/>
      <c r="B1604" s="16" t="n"/>
      <c r="C1604" s="16" t="n"/>
      <c r="D1604" s="16" t="n"/>
      <c r="E1604" s="16">
        <f>IF($D1604="","",IFERROR(INDEX(Equipamentos!$B$6:$B$405,MATCH($D1604,Equipamentos!$A$6:$A$405,0)),"Código não cadastrado"))</f>
        <v/>
      </c>
      <c r="F1604" s="17" t="n"/>
      <c r="G1604" s="17" t="n"/>
      <c r="H1604" s="17" t="n"/>
      <c r="I1604" s="18">
        <f>IF(OR(F1604="",G1604=""),"",G1604-F1604)</f>
        <v/>
      </c>
      <c r="J1604" s="18">
        <f>IF(OR(F1604="",G1604=""),"",MAX(0,IF(H1604&lt;&gt;"",H1604,TODAY())-G1604))</f>
        <v/>
      </c>
      <c r="K1604" s="19" t="n"/>
      <c r="L1604" s="19">
        <f>IF(J1604="","",J1604*IFERROR(INDEX(Equipamentos!$D$6:$D$405,MATCH($D1604,Equipamentos!$A$6:$A$405,0)),0))</f>
        <v/>
      </c>
      <c r="M1604" s="19" t="n"/>
      <c r="N1604" s="16" t="n"/>
      <c r="O1604" s="19" t="n"/>
      <c r="P1604" s="19">
        <f>IF($A1604="","",N(K1604)+N(L1604)+N(M1604))</f>
        <v/>
      </c>
      <c r="Q1604" s="19">
        <f>IF($A1604="","",P1604-N(O1604))</f>
        <v/>
      </c>
      <c r="R1604" s="16">
        <f>IF(OR($A1604="",F1604=""),"",IF(H1604&lt;&gt;"",IF(Q1604&gt;0,"DEVOLVIDO, A RECEBER","ENCERRADO"),IF(G1604="","EM LOCAÇÃO",IF(TODAY()&gt;G1604,"ATRASADO",IF(G1604-TODAY()&lt;=3,"DEVOLVE EM 3 DIAS","EM LOCAÇÃO")))))</f>
        <v/>
      </c>
      <c r="S1604" s="16" t="n"/>
    </row>
    <row r="1605">
      <c r="A1605" s="16" t="n"/>
      <c r="B1605" s="16" t="n"/>
      <c r="C1605" s="16" t="n"/>
      <c r="D1605" s="16" t="n"/>
      <c r="E1605" s="16">
        <f>IF($D1605="","",IFERROR(INDEX(Equipamentos!$B$6:$B$405,MATCH($D1605,Equipamentos!$A$6:$A$405,0)),"Código não cadastrado"))</f>
        <v/>
      </c>
      <c r="F1605" s="17" t="n"/>
      <c r="G1605" s="17" t="n"/>
      <c r="H1605" s="17" t="n"/>
      <c r="I1605" s="18">
        <f>IF(OR(F1605="",G1605=""),"",G1605-F1605)</f>
        <v/>
      </c>
      <c r="J1605" s="18">
        <f>IF(OR(F1605="",G1605=""),"",MAX(0,IF(H1605&lt;&gt;"",H1605,TODAY())-G1605))</f>
        <v/>
      </c>
      <c r="K1605" s="19" t="n"/>
      <c r="L1605" s="19">
        <f>IF(J1605="","",J1605*IFERROR(INDEX(Equipamentos!$D$6:$D$405,MATCH($D1605,Equipamentos!$A$6:$A$405,0)),0))</f>
        <v/>
      </c>
      <c r="M1605" s="19" t="n"/>
      <c r="N1605" s="16" t="n"/>
      <c r="O1605" s="19" t="n"/>
      <c r="P1605" s="19">
        <f>IF($A1605="","",N(K1605)+N(L1605)+N(M1605))</f>
        <v/>
      </c>
      <c r="Q1605" s="19">
        <f>IF($A1605="","",P1605-N(O1605))</f>
        <v/>
      </c>
      <c r="R1605" s="16">
        <f>IF(OR($A1605="",F1605=""),"",IF(H1605&lt;&gt;"",IF(Q1605&gt;0,"DEVOLVIDO, A RECEBER","ENCERRADO"),IF(G1605="","EM LOCAÇÃO",IF(TODAY()&gt;G1605,"ATRASADO",IF(G1605-TODAY()&lt;=3,"DEVOLVE EM 3 DIAS","EM LOCAÇÃO")))))</f>
        <v/>
      </c>
      <c r="S1605" s="16" t="n"/>
    </row>
    <row r="1606">
      <c r="A1606" s="16" t="n"/>
      <c r="B1606" s="16" t="n"/>
      <c r="C1606" s="16" t="n"/>
      <c r="D1606" s="16" t="n"/>
      <c r="E1606" s="16">
        <f>IF($D1606="","",IFERROR(INDEX(Equipamentos!$B$6:$B$405,MATCH($D1606,Equipamentos!$A$6:$A$405,0)),"Código não cadastrado"))</f>
        <v/>
      </c>
      <c r="F1606" s="17" t="n"/>
      <c r="G1606" s="17" t="n"/>
      <c r="H1606" s="17" t="n"/>
      <c r="I1606" s="18">
        <f>IF(OR(F1606="",G1606=""),"",G1606-F1606)</f>
        <v/>
      </c>
      <c r="J1606" s="18">
        <f>IF(OR(F1606="",G1606=""),"",MAX(0,IF(H1606&lt;&gt;"",H1606,TODAY())-G1606))</f>
        <v/>
      </c>
      <c r="K1606" s="19" t="n"/>
      <c r="L1606" s="19">
        <f>IF(J1606="","",J1606*IFERROR(INDEX(Equipamentos!$D$6:$D$405,MATCH($D1606,Equipamentos!$A$6:$A$405,0)),0))</f>
        <v/>
      </c>
      <c r="M1606" s="19" t="n"/>
      <c r="N1606" s="16" t="n"/>
      <c r="O1606" s="19" t="n"/>
      <c r="P1606" s="19">
        <f>IF($A1606="","",N(K1606)+N(L1606)+N(M1606))</f>
        <v/>
      </c>
      <c r="Q1606" s="19">
        <f>IF($A1606="","",P1606-N(O1606))</f>
        <v/>
      </c>
      <c r="R1606" s="16">
        <f>IF(OR($A1606="",F1606=""),"",IF(H1606&lt;&gt;"",IF(Q1606&gt;0,"DEVOLVIDO, A RECEBER","ENCERRADO"),IF(G1606="","EM LOCAÇÃO",IF(TODAY()&gt;G1606,"ATRASADO",IF(G1606-TODAY()&lt;=3,"DEVOLVE EM 3 DIAS","EM LOCAÇÃO")))))</f>
        <v/>
      </c>
      <c r="S1606" s="16" t="n"/>
    </row>
    <row r="1607">
      <c r="A1607" s="16" t="n"/>
      <c r="B1607" s="16" t="n"/>
      <c r="C1607" s="16" t="n"/>
      <c r="D1607" s="16" t="n"/>
      <c r="E1607" s="16">
        <f>IF($D1607="","",IFERROR(INDEX(Equipamentos!$B$6:$B$405,MATCH($D1607,Equipamentos!$A$6:$A$405,0)),"Código não cadastrado"))</f>
        <v/>
      </c>
      <c r="F1607" s="17" t="n"/>
      <c r="G1607" s="17" t="n"/>
      <c r="H1607" s="17" t="n"/>
      <c r="I1607" s="18">
        <f>IF(OR(F1607="",G1607=""),"",G1607-F1607)</f>
        <v/>
      </c>
      <c r="J1607" s="18">
        <f>IF(OR(F1607="",G1607=""),"",MAX(0,IF(H1607&lt;&gt;"",H1607,TODAY())-G1607))</f>
        <v/>
      </c>
      <c r="K1607" s="19" t="n"/>
      <c r="L1607" s="19">
        <f>IF(J1607="","",J1607*IFERROR(INDEX(Equipamentos!$D$6:$D$405,MATCH($D1607,Equipamentos!$A$6:$A$405,0)),0))</f>
        <v/>
      </c>
      <c r="M1607" s="19" t="n"/>
      <c r="N1607" s="16" t="n"/>
      <c r="O1607" s="19" t="n"/>
      <c r="P1607" s="19">
        <f>IF($A1607="","",N(K1607)+N(L1607)+N(M1607))</f>
        <v/>
      </c>
      <c r="Q1607" s="19">
        <f>IF($A1607="","",P1607-N(O1607))</f>
        <v/>
      </c>
      <c r="R1607" s="16">
        <f>IF(OR($A1607="",F1607=""),"",IF(H1607&lt;&gt;"",IF(Q1607&gt;0,"DEVOLVIDO, A RECEBER","ENCERRADO"),IF(G1607="","EM LOCAÇÃO",IF(TODAY()&gt;G1607,"ATRASADO",IF(G1607-TODAY()&lt;=3,"DEVOLVE EM 3 DIAS","EM LOCAÇÃO")))))</f>
        <v/>
      </c>
      <c r="S1607" s="16" t="n"/>
    </row>
    <row r="1608">
      <c r="A1608" s="16" t="n"/>
      <c r="B1608" s="16" t="n"/>
      <c r="C1608" s="16" t="n"/>
      <c r="D1608" s="16" t="n"/>
      <c r="E1608" s="16">
        <f>IF($D1608="","",IFERROR(INDEX(Equipamentos!$B$6:$B$405,MATCH($D1608,Equipamentos!$A$6:$A$405,0)),"Código não cadastrado"))</f>
        <v/>
      </c>
      <c r="F1608" s="17" t="n"/>
      <c r="G1608" s="17" t="n"/>
      <c r="H1608" s="17" t="n"/>
      <c r="I1608" s="18">
        <f>IF(OR(F1608="",G1608=""),"",G1608-F1608)</f>
        <v/>
      </c>
      <c r="J1608" s="18">
        <f>IF(OR(F1608="",G1608=""),"",MAX(0,IF(H1608&lt;&gt;"",H1608,TODAY())-G1608))</f>
        <v/>
      </c>
      <c r="K1608" s="19" t="n"/>
      <c r="L1608" s="19">
        <f>IF(J1608="","",J1608*IFERROR(INDEX(Equipamentos!$D$6:$D$405,MATCH($D1608,Equipamentos!$A$6:$A$405,0)),0))</f>
        <v/>
      </c>
      <c r="M1608" s="19" t="n"/>
      <c r="N1608" s="16" t="n"/>
      <c r="O1608" s="19" t="n"/>
      <c r="P1608" s="19">
        <f>IF($A1608="","",N(K1608)+N(L1608)+N(M1608))</f>
        <v/>
      </c>
      <c r="Q1608" s="19">
        <f>IF($A1608="","",P1608-N(O1608))</f>
        <v/>
      </c>
      <c r="R1608" s="16">
        <f>IF(OR($A1608="",F1608=""),"",IF(H1608&lt;&gt;"",IF(Q1608&gt;0,"DEVOLVIDO, A RECEBER","ENCERRADO"),IF(G1608="","EM LOCAÇÃO",IF(TODAY()&gt;G1608,"ATRASADO",IF(G1608-TODAY()&lt;=3,"DEVOLVE EM 3 DIAS","EM LOCAÇÃO")))))</f>
        <v/>
      </c>
      <c r="S1608" s="16" t="n"/>
    </row>
    <row r="1609">
      <c r="A1609" s="16" t="n"/>
      <c r="B1609" s="16" t="n"/>
      <c r="C1609" s="16" t="n"/>
      <c r="D1609" s="16" t="n"/>
      <c r="E1609" s="16">
        <f>IF($D1609="","",IFERROR(INDEX(Equipamentos!$B$6:$B$405,MATCH($D1609,Equipamentos!$A$6:$A$405,0)),"Código não cadastrado"))</f>
        <v/>
      </c>
      <c r="F1609" s="17" t="n"/>
      <c r="G1609" s="17" t="n"/>
      <c r="H1609" s="17" t="n"/>
      <c r="I1609" s="18">
        <f>IF(OR(F1609="",G1609=""),"",G1609-F1609)</f>
        <v/>
      </c>
      <c r="J1609" s="18">
        <f>IF(OR(F1609="",G1609=""),"",MAX(0,IF(H1609&lt;&gt;"",H1609,TODAY())-G1609))</f>
        <v/>
      </c>
      <c r="K1609" s="19" t="n"/>
      <c r="L1609" s="19">
        <f>IF(J1609="","",J1609*IFERROR(INDEX(Equipamentos!$D$6:$D$405,MATCH($D1609,Equipamentos!$A$6:$A$405,0)),0))</f>
        <v/>
      </c>
      <c r="M1609" s="19" t="n"/>
      <c r="N1609" s="16" t="n"/>
      <c r="O1609" s="19" t="n"/>
      <c r="P1609" s="19">
        <f>IF($A1609="","",N(K1609)+N(L1609)+N(M1609))</f>
        <v/>
      </c>
      <c r="Q1609" s="19">
        <f>IF($A1609="","",P1609-N(O1609))</f>
        <v/>
      </c>
      <c r="R1609" s="16">
        <f>IF(OR($A1609="",F1609=""),"",IF(H1609&lt;&gt;"",IF(Q1609&gt;0,"DEVOLVIDO, A RECEBER","ENCERRADO"),IF(G1609="","EM LOCAÇÃO",IF(TODAY()&gt;G1609,"ATRASADO",IF(G1609-TODAY()&lt;=3,"DEVOLVE EM 3 DIAS","EM LOCAÇÃO")))))</f>
        <v/>
      </c>
      <c r="S1609" s="16" t="n"/>
    </row>
    <row r="1610">
      <c r="A1610" s="16" t="n"/>
      <c r="B1610" s="16" t="n"/>
      <c r="C1610" s="16" t="n"/>
      <c r="D1610" s="16" t="n"/>
      <c r="E1610" s="16">
        <f>IF($D1610="","",IFERROR(INDEX(Equipamentos!$B$6:$B$405,MATCH($D1610,Equipamentos!$A$6:$A$405,0)),"Código não cadastrado"))</f>
        <v/>
      </c>
      <c r="F1610" s="17" t="n"/>
      <c r="G1610" s="17" t="n"/>
      <c r="H1610" s="17" t="n"/>
      <c r="I1610" s="18">
        <f>IF(OR(F1610="",G1610=""),"",G1610-F1610)</f>
        <v/>
      </c>
      <c r="J1610" s="18">
        <f>IF(OR(F1610="",G1610=""),"",MAX(0,IF(H1610&lt;&gt;"",H1610,TODAY())-G1610))</f>
        <v/>
      </c>
      <c r="K1610" s="19" t="n"/>
      <c r="L1610" s="19">
        <f>IF(J1610="","",J1610*IFERROR(INDEX(Equipamentos!$D$6:$D$405,MATCH($D1610,Equipamentos!$A$6:$A$405,0)),0))</f>
        <v/>
      </c>
      <c r="M1610" s="19" t="n"/>
      <c r="N1610" s="16" t="n"/>
      <c r="O1610" s="19" t="n"/>
      <c r="P1610" s="19">
        <f>IF($A1610="","",N(K1610)+N(L1610)+N(M1610))</f>
        <v/>
      </c>
      <c r="Q1610" s="19">
        <f>IF($A1610="","",P1610-N(O1610))</f>
        <v/>
      </c>
      <c r="R1610" s="16">
        <f>IF(OR($A1610="",F1610=""),"",IF(H1610&lt;&gt;"",IF(Q1610&gt;0,"DEVOLVIDO, A RECEBER","ENCERRADO"),IF(G1610="","EM LOCAÇÃO",IF(TODAY()&gt;G1610,"ATRASADO",IF(G1610-TODAY()&lt;=3,"DEVOLVE EM 3 DIAS","EM LOCAÇÃO")))))</f>
        <v/>
      </c>
      <c r="S1610" s="16" t="n"/>
    </row>
    <row r="1611">
      <c r="A1611" s="16" t="n"/>
      <c r="B1611" s="16" t="n"/>
      <c r="C1611" s="16" t="n"/>
      <c r="D1611" s="16" t="n"/>
      <c r="E1611" s="16">
        <f>IF($D1611="","",IFERROR(INDEX(Equipamentos!$B$6:$B$405,MATCH($D1611,Equipamentos!$A$6:$A$405,0)),"Código não cadastrado"))</f>
        <v/>
      </c>
      <c r="F1611" s="17" t="n"/>
      <c r="G1611" s="17" t="n"/>
      <c r="H1611" s="17" t="n"/>
      <c r="I1611" s="18">
        <f>IF(OR(F1611="",G1611=""),"",G1611-F1611)</f>
        <v/>
      </c>
      <c r="J1611" s="18">
        <f>IF(OR(F1611="",G1611=""),"",MAX(0,IF(H1611&lt;&gt;"",H1611,TODAY())-G1611))</f>
        <v/>
      </c>
      <c r="K1611" s="19" t="n"/>
      <c r="L1611" s="19">
        <f>IF(J1611="","",J1611*IFERROR(INDEX(Equipamentos!$D$6:$D$405,MATCH($D1611,Equipamentos!$A$6:$A$405,0)),0))</f>
        <v/>
      </c>
      <c r="M1611" s="19" t="n"/>
      <c r="N1611" s="16" t="n"/>
      <c r="O1611" s="19" t="n"/>
      <c r="P1611" s="19">
        <f>IF($A1611="","",N(K1611)+N(L1611)+N(M1611))</f>
        <v/>
      </c>
      <c r="Q1611" s="19">
        <f>IF($A1611="","",P1611-N(O1611))</f>
        <v/>
      </c>
      <c r="R1611" s="16">
        <f>IF(OR($A1611="",F1611=""),"",IF(H1611&lt;&gt;"",IF(Q1611&gt;0,"DEVOLVIDO, A RECEBER","ENCERRADO"),IF(G1611="","EM LOCAÇÃO",IF(TODAY()&gt;G1611,"ATRASADO",IF(G1611-TODAY()&lt;=3,"DEVOLVE EM 3 DIAS","EM LOCAÇÃO")))))</f>
        <v/>
      </c>
      <c r="S1611" s="16" t="n"/>
    </row>
    <row r="1612">
      <c r="A1612" s="16" t="n"/>
      <c r="B1612" s="16" t="n"/>
      <c r="C1612" s="16" t="n"/>
      <c r="D1612" s="16" t="n"/>
      <c r="E1612" s="16">
        <f>IF($D1612="","",IFERROR(INDEX(Equipamentos!$B$6:$B$405,MATCH($D1612,Equipamentos!$A$6:$A$405,0)),"Código não cadastrado"))</f>
        <v/>
      </c>
      <c r="F1612" s="17" t="n"/>
      <c r="G1612" s="17" t="n"/>
      <c r="H1612" s="17" t="n"/>
      <c r="I1612" s="18">
        <f>IF(OR(F1612="",G1612=""),"",G1612-F1612)</f>
        <v/>
      </c>
      <c r="J1612" s="18">
        <f>IF(OR(F1612="",G1612=""),"",MAX(0,IF(H1612&lt;&gt;"",H1612,TODAY())-G1612))</f>
        <v/>
      </c>
      <c r="K1612" s="19" t="n"/>
      <c r="L1612" s="19">
        <f>IF(J1612="","",J1612*IFERROR(INDEX(Equipamentos!$D$6:$D$405,MATCH($D1612,Equipamentos!$A$6:$A$405,0)),0))</f>
        <v/>
      </c>
      <c r="M1612" s="19" t="n"/>
      <c r="N1612" s="16" t="n"/>
      <c r="O1612" s="19" t="n"/>
      <c r="P1612" s="19">
        <f>IF($A1612="","",N(K1612)+N(L1612)+N(M1612))</f>
        <v/>
      </c>
      <c r="Q1612" s="19">
        <f>IF($A1612="","",P1612-N(O1612))</f>
        <v/>
      </c>
      <c r="R1612" s="16">
        <f>IF(OR($A1612="",F1612=""),"",IF(H1612&lt;&gt;"",IF(Q1612&gt;0,"DEVOLVIDO, A RECEBER","ENCERRADO"),IF(G1612="","EM LOCAÇÃO",IF(TODAY()&gt;G1612,"ATRASADO",IF(G1612-TODAY()&lt;=3,"DEVOLVE EM 3 DIAS","EM LOCAÇÃO")))))</f>
        <v/>
      </c>
      <c r="S1612" s="16" t="n"/>
    </row>
    <row r="1613">
      <c r="A1613" s="16" t="n"/>
      <c r="B1613" s="16" t="n"/>
      <c r="C1613" s="16" t="n"/>
      <c r="D1613" s="16" t="n"/>
      <c r="E1613" s="16">
        <f>IF($D1613="","",IFERROR(INDEX(Equipamentos!$B$6:$B$405,MATCH($D1613,Equipamentos!$A$6:$A$405,0)),"Código não cadastrado"))</f>
        <v/>
      </c>
      <c r="F1613" s="17" t="n"/>
      <c r="G1613" s="17" t="n"/>
      <c r="H1613" s="17" t="n"/>
      <c r="I1613" s="18">
        <f>IF(OR(F1613="",G1613=""),"",G1613-F1613)</f>
        <v/>
      </c>
      <c r="J1613" s="18">
        <f>IF(OR(F1613="",G1613=""),"",MAX(0,IF(H1613&lt;&gt;"",H1613,TODAY())-G1613))</f>
        <v/>
      </c>
      <c r="K1613" s="19" t="n"/>
      <c r="L1613" s="19">
        <f>IF(J1613="","",J1613*IFERROR(INDEX(Equipamentos!$D$6:$D$405,MATCH($D1613,Equipamentos!$A$6:$A$405,0)),0))</f>
        <v/>
      </c>
      <c r="M1613" s="19" t="n"/>
      <c r="N1613" s="16" t="n"/>
      <c r="O1613" s="19" t="n"/>
      <c r="P1613" s="19">
        <f>IF($A1613="","",N(K1613)+N(L1613)+N(M1613))</f>
        <v/>
      </c>
      <c r="Q1613" s="19">
        <f>IF($A1613="","",P1613-N(O1613))</f>
        <v/>
      </c>
      <c r="R1613" s="16">
        <f>IF(OR($A1613="",F1613=""),"",IF(H1613&lt;&gt;"",IF(Q1613&gt;0,"DEVOLVIDO, A RECEBER","ENCERRADO"),IF(G1613="","EM LOCAÇÃO",IF(TODAY()&gt;G1613,"ATRASADO",IF(G1613-TODAY()&lt;=3,"DEVOLVE EM 3 DIAS","EM LOCAÇÃO")))))</f>
        <v/>
      </c>
      <c r="S1613" s="16" t="n"/>
    </row>
    <row r="1614">
      <c r="A1614" s="16" t="n"/>
      <c r="B1614" s="16" t="n"/>
      <c r="C1614" s="16" t="n"/>
      <c r="D1614" s="16" t="n"/>
      <c r="E1614" s="16">
        <f>IF($D1614="","",IFERROR(INDEX(Equipamentos!$B$6:$B$405,MATCH($D1614,Equipamentos!$A$6:$A$405,0)),"Código não cadastrado"))</f>
        <v/>
      </c>
      <c r="F1614" s="17" t="n"/>
      <c r="G1614" s="17" t="n"/>
      <c r="H1614" s="17" t="n"/>
      <c r="I1614" s="18">
        <f>IF(OR(F1614="",G1614=""),"",G1614-F1614)</f>
        <v/>
      </c>
      <c r="J1614" s="18">
        <f>IF(OR(F1614="",G1614=""),"",MAX(0,IF(H1614&lt;&gt;"",H1614,TODAY())-G1614))</f>
        <v/>
      </c>
      <c r="K1614" s="19" t="n"/>
      <c r="L1614" s="19">
        <f>IF(J1614="","",J1614*IFERROR(INDEX(Equipamentos!$D$6:$D$405,MATCH($D1614,Equipamentos!$A$6:$A$405,0)),0))</f>
        <v/>
      </c>
      <c r="M1614" s="19" t="n"/>
      <c r="N1614" s="16" t="n"/>
      <c r="O1614" s="19" t="n"/>
      <c r="P1614" s="19">
        <f>IF($A1614="","",N(K1614)+N(L1614)+N(M1614))</f>
        <v/>
      </c>
      <c r="Q1614" s="19">
        <f>IF($A1614="","",P1614-N(O1614))</f>
        <v/>
      </c>
      <c r="R1614" s="16">
        <f>IF(OR($A1614="",F1614=""),"",IF(H1614&lt;&gt;"",IF(Q1614&gt;0,"DEVOLVIDO, A RECEBER","ENCERRADO"),IF(G1614="","EM LOCAÇÃO",IF(TODAY()&gt;G1614,"ATRASADO",IF(G1614-TODAY()&lt;=3,"DEVOLVE EM 3 DIAS","EM LOCAÇÃO")))))</f>
        <v/>
      </c>
      <c r="S1614" s="16" t="n"/>
    </row>
    <row r="1615">
      <c r="A1615" s="16" t="n"/>
      <c r="B1615" s="16" t="n"/>
      <c r="C1615" s="16" t="n"/>
      <c r="D1615" s="16" t="n"/>
      <c r="E1615" s="16">
        <f>IF($D1615="","",IFERROR(INDEX(Equipamentos!$B$6:$B$405,MATCH($D1615,Equipamentos!$A$6:$A$405,0)),"Código não cadastrado"))</f>
        <v/>
      </c>
      <c r="F1615" s="17" t="n"/>
      <c r="G1615" s="17" t="n"/>
      <c r="H1615" s="17" t="n"/>
      <c r="I1615" s="18">
        <f>IF(OR(F1615="",G1615=""),"",G1615-F1615)</f>
        <v/>
      </c>
      <c r="J1615" s="18">
        <f>IF(OR(F1615="",G1615=""),"",MAX(0,IF(H1615&lt;&gt;"",H1615,TODAY())-G1615))</f>
        <v/>
      </c>
      <c r="K1615" s="19" t="n"/>
      <c r="L1615" s="19">
        <f>IF(J1615="","",J1615*IFERROR(INDEX(Equipamentos!$D$6:$D$405,MATCH($D1615,Equipamentos!$A$6:$A$405,0)),0))</f>
        <v/>
      </c>
      <c r="M1615" s="19" t="n"/>
      <c r="N1615" s="16" t="n"/>
      <c r="O1615" s="19" t="n"/>
      <c r="P1615" s="19">
        <f>IF($A1615="","",N(K1615)+N(L1615)+N(M1615))</f>
        <v/>
      </c>
      <c r="Q1615" s="19">
        <f>IF($A1615="","",P1615-N(O1615))</f>
        <v/>
      </c>
      <c r="R1615" s="16">
        <f>IF(OR($A1615="",F1615=""),"",IF(H1615&lt;&gt;"",IF(Q1615&gt;0,"DEVOLVIDO, A RECEBER","ENCERRADO"),IF(G1615="","EM LOCAÇÃO",IF(TODAY()&gt;G1615,"ATRASADO",IF(G1615-TODAY()&lt;=3,"DEVOLVE EM 3 DIAS","EM LOCAÇÃO")))))</f>
        <v/>
      </c>
      <c r="S1615" s="16" t="n"/>
    </row>
    <row r="1616">
      <c r="A1616" s="16" t="n"/>
      <c r="B1616" s="16" t="n"/>
      <c r="C1616" s="16" t="n"/>
      <c r="D1616" s="16" t="n"/>
      <c r="E1616" s="16">
        <f>IF($D1616="","",IFERROR(INDEX(Equipamentos!$B$6:$B$405,MATCH($D1616,Equipamentos!$A$6:$A$405,0)),"Código não cadastrado"))</f>
        <v/>
      </c>
      <c r="F1616" s="17" t="n"/>
      <c r="G1616" s="17" t="n"/>
      <c r="H1616" s="17" t="n"/>
      <c r="I1616" s="18">
        <f>IF(OR(F1616="",G1616=""),"",G1616-F1616)</f>
        <v/>
      </c>
      <c r="J1616" s="18">
        <f>IF(OR(F1616="",G1616=""),"",MAX(0,IF(H1616&lt;&gt;"",H1616,TODAY())-G1616))</f>
        <v/>
      </c>
      <c r="K1616" s="19" t="n"/>
      <c r="L1616" s="19">
        <f>IF(J1616="","",J1616*IFERROR(INDEX(Equipamentos!$D$6:$D$405,MATCH($D1616,Equipamentos!$A$6:$A$405,0)),0))</f>
        <v/>
      </c>
      <c r="M1616" s="19" t="n"/>
      <c r="N1616" s="16" t="n"/>
      <c r="O1616" s="19" t="n"/>
      <c r="P1616" s="19">
        <f>IF($A1616="","",N(K1616)+N(L1616)+N(M1616))</f>
        <v/>
      </c>
      <c r="Q1616" s="19">
        <f>IF($A1616="","",P1616-N(O1616))</f>
        <v/>
      </c>
      <c r="R1616" s="16">
        <f>IF(OR($A1616="",F1616=""),"",IF(H1616&lt;&gt;"",IF(Q1616&gt;0,"DEVOLVIDO, A RECEBER","ENCERRADO"),IF(G1616="","EM LOCAÇÃO",IF(TODAY()&gt;G1616,"ATRASADO",IF(G1616-TODAY()&lt;=3,"DEVOLVE EM 3 DIAS","EM LOCAÇÃO")))))</f>
        <v/>
      </c>
      <c r="S1616" s="16" t="n"/>
    </row>
    <row r="1617">
      <c r="A1617" s="16" t="n"/>
      <c r="B1617" s="16" t="n"/>
      <c r="C1617" s="16" t="n"/>
      <c r="D1617" s="16" t="n"/>
      <c r="E1617" s="16">
        <f>IF($D1617="","",IFERROR(INDEX(Equipamentos!$B$6:$B$405,MATCH($D1617,Equipamentos!$A$6:$A$405,0)),"Código não cadastrado"))</f>
        <v/>
      </c>
      <c r="F1617" s="17" t="n"/>
      <c r="G1617" s="17" t="n"/>
      <c r="H1617" s="17" t="n"/>
      <c r="I1617" s="18">
        <f>IF(OR(F1617="",G1617=""),"",G1617-F1617)</f>
        <v/>
      </c>
      <c r="J1617" s="18">
        <f>IF(OR(F1617="",G1617=""),"",MAX(0,IF(H1617&lt;&gt;"",H1617,TODAY())-G1617))</f>
        <v/>
      </c>
      <c r="K1617" s="19" t="n"/>
      <c r="L1617" s="19">
        <f>IF(J1617="","",J1617*IFERROR(INDEX(Equipamentos!$D$6:$D$405,MATCH($D1617,Equipamentos!$A$6:$A$405,0)),0))</f>
        <v/>
      </c>
      <c r="M1617" s="19" t="n"/>
      <c r="N1617" s="16" t="n"/>
      <c r="O1617" s="19" t="n"/>
      <c r="P1617" s="19">
        <f>IF($A1617="","",N(K1617)+N(L1617)+N(M1617))</f>
        <v/>
      </c>
      <c r="Q1617" s="19">
        <f>IF($A1617="","",P1617-N(O1617))</f>
        <v/>
      </c>
      <c r="R1617" s="16">
        <f>IF(OR($A1617="",F1617=""),"",IF(H1617&lt;&gt;"",IF(Q1617&gt;0,"DEVOLVIDO, A RECEBER","ENCERRADO"),IF(G1617="","EM LOCAÇÃO",IF(TODAY()&gt;G1617,"ATRASADO",IF(G1617-TODAY()&lt;=3,"DEVOLVE EM 3 DIAS","EM LOCAÇÃO")))))</f>
        <v/>
      </c>
      <c r="S1617" s="16" t="n"/>
    </row>
    <row r="1618">
      <c r="A1618" s="16" t="n"/>
      <c r="B1618" s="16" t="n"/>
      <c r="C1618" s="16" t="n"/>
      <c r="D1618" s="16" t="n"/>
      <c r="E1618" s="16">
        <f>IF($D1618="","",IFERROR(INDEX(Equipamentos!$B$6:$B$405,MATCH($D1618,Equipamentos!$A$6:$A$405,0)),"Código não cadastrado"))</f>
        <v/>
      </c>
      <c r="F1618" s="17" t="n"/>
      <c r="G1618" s="17" t="n"/>
      <c r="H1618" s="17" t="n"/>
      <c r="I1618" s="18">
        <f>IF(OR(F1618="",G1618=""),"",G1618-F1618)</f>
        <v/>
      </c>
      <c r="J1618" s="18">
        <f>IF(OR(F1618="",G1618=""),"",MAX(0,IF(H1618&lt;&gt;"",H1618,TODAY())-G1618))</f>
        <v/>
      </c>
      <c r="K1618" s="19" t="n"/>
      <c r="L1618" s="19">
        <f>IF(J1618="","",J1618*IFERROR(INDEX(Equipamentos!$D$6:$D$405,MATCH($D1618,Equipamentos!$A$6:$A$405,0)),0))</f>
        <v/>
      </c>
      <c r="M1618" s="19" t="n"/>
      <c r="N1618" s="16" t="n"/>
      <c r="O1618" s="19" t="n"/>
      <c r="P1618" s="19">
        <f>IF($A1618="","",N(K1618)+N(L1618)+N(M1618))</f>
        <v/>
      </c>
      <c r="Q1618" s="19">
        <f>IF($A1618="","",P1618-N(O1618))</f>
        <v/>
      </c>
      <c r="R1618" s="16">
        <f>IF(OR($A1618="",F1618=""),"",IF(H1618&lt;&gt;"",IF(Q1618&gt;0,"DEVOLVIDO, A RECEBER","ENCERRADO"),IF(G1618="","EM LOCAÇÃO",IF(TODAY()&gt;G1618,"ATRASADO",IF(G1618-TODAY()&lt;=3,"DEVOLVE EM 3 DIAS","EM LOCAÇÃO")))))</f>
        <v/>
      </c>
      <c r="S1618" s="16" t="n"/>
    </row>
    <row r="1619">
      <c r="A1619" s="16" t="n"/>
      <c r="B1619" s="16" t="n"/>
      <c r="C1619" s="16" t="n"/>
      <c r="D1619" s="16" t="n"/>
      <c r="E1619" s="16">
        <f>IF($D1619="","",IFERROR(INDEX(Equipamentos!$B$6:$B$405,MATCH($D1619,Equipamentos!$A$6:$A$405,0)),"Código não cadastrado"))</f>
        <v/>
      </c>
      <c r="F1619" s="17" t="n"/>
      <c r="G1619" s="17" t="n"/>
      <c r="H1619" s="17" t="n"/>
      <c r="I1619" s="18">
        <f>IF(OR(F1619="",G1619=""),"",G1619-F1619)</f>
        <v/>
      </c>
      <c r="J1619" s="18">
        <f>IF(OR(F1619="",G1619=""),"",MAX(0,IF(H1619&lt;&gt;"",H1619,TODAY())-G1619))</f>
        <v/>
      </c>
      <c r="K1619" s="19" t="n"/>
      <c r="L1619" s="19">
        <f>IF(J1619="","",J1619*IFERROR(INDEX(Equipamentos!$D$6:$D$405,MATCH($D1619,Equipamentos!$A$6:$A$405,0)),0))</f>
        <v/>
      </c>
      <c r="M1619" s="19" t="n"/>
      <c r="N1619" s="16" t="n"/>
      <c r="O1619" s="19" t="n"/>
      <c r="P1619" s="19">
        <f>IF($A1619="","",N(K1619)+N(L1619)+N(M1619))</f>
        <v/>
      </c>
      <c r="Q1619" s="19">
        <f>IF($A1619="","",P1619-N(O1619))</f>
        <v/>
      </c>
      <c r="R1619" s="16">
        <f>IF(OR($A1619="",F1619=""),"",IF(H1619&lt;&gt;"",IF(Q1619&gt;0,"DEVOLVIDO, A RECEBER","ENCERRADO"),IF(G1619="","EM LOCAÇÃO",IF(TODAY()&gt;G1619,"ATRASADO",IF(G1619-TODAY()&lt;=3,"DEVOLVE EM 3 DIAS","EM LOCAÇÃO")))))</f>
        <v/>
      </c>
      <c r="S1619" s="16" t="n"/>
    </row>
    <row r="1620">
      <c r="A1620" s="16" t="n"/>
      <c r="B1620" s="16" t="n"/>
      <c r="C1620" s="16" t="n"/>
      <c r="D1620" s="16" t="n"/>
      <c r="E1620" s="16">
        <f>IF($D1620="","",IFERROR(INDEX(Equipamentos!$B$6:$B$405,MATCH($D1620,Equipamentos!$A$6:$A$405,0)),"Código não cadastrado"))</f>
        <v/>
      </c>
      <c r="F1620" s="17" t="n"/>
      <c r="G1620" s="17" t="n"/>
      <c r="H1620" s="17" t="n"/>
      <c r="I1620" s="18">
        <f>IF(OR(F1620="",G1620=""),"",G1620-F1620)</f>
        <v/>
      </c>
      <c r="J1620" s="18">
        <f>IF(OR(F1620="",G1620=""),"",MAX(0,IF(H1620&lt;&gt;"",H1620,TODAY())-G1620))</f>
        <v/>
      </c>
      <c r="K1620" s="19" t="n"/>
      <c r="L1620" s="19">
        <f>IF(J1620="","",J1620*IFERROR(INDEX(Equipamentos!$D$6:$D$405,MATCH($D1620,Equipamentos!$A$6:$A$405,0)),0))</f>
        <v/>
      </c>
      <c r="M1620" s="19" t="n"/>
      <c r="N1620" s="16" t="n"/>
      <c r="O1620" s="19" t="n"/>
      <c r="P1620" s="19">
        <f>IF($A1620="","",N(K1620)+N(L1620)+N(M1620))</f>
        <v/>
      </c>
      <c r="Q1620" s="19">
        <f>IF($A1620="","",P1620-N(O1620))</f>
        <v/>
      </c>
      <c r="R1620" s="16">
        <f>IF(OR($A1620="",F1620=""),"",IF(H1620&lt;&gt;"",IF(Q1620&gt;0,"DEVOLVIDO, A RECEBER","ENCERRADO"),IF(G1620="","EM LOCAÇÃO",IF(TODAY()&gt;G1620,"ATRASADO",IF(G1620-TODAY()&lt;=3,"DEVOLVE EM 3 DIAS","EM LOCAÇÃO")))))</f>
        <v/>
      </c>
      <c r="S1620" s="16" t="n"/>
    </row>
    <row r="1621">
      <c r="A1621" s="16" t="n"/>
      <c r="B1621" s="16" t="n"/>
      <c r="C1621" s="16" t="n"/>
      <c r="D1621" s="16" t="n"/>
      <c r="E1621" s="16">
        <f>IF($D1621="","",IFERROR(INDEX(Equipamentos!$B$6:$B$405,MATCH($D1621,Equipamentos!$A$6:$A$405,0)),"Código não cadastrado"))</f>
        <v/>
      </c>
      <c r="F1621" s="17" t="n"/>
      <c r="G1621" s="17" t="n"/>
      <c r="H1621" s="17" t="n"/>
      <c r="I1621" s="18">
        <f>IF(OR(F1621="",G1621=""),"",G1621-F1621)</f>
        <v/>
      </c>
      <c r="J1621" s="18">
        <f>IF(OR(F1621="",G1621=""),"",MAX(0,IF(H1621&lt;&gt;"",H1621,TODAY())-G1621))</f>
        <v/>
      </c>
      <c r="K1621" s="19" t="n"/>
      <c r="L1621" s="19">
        <f>IF(J1621="","",J1621*IFERROR(INDEX(Equipamentos!$D$6:$D$405,MATCH($D1621,Equipamentos!$A$6:$A$405,0)),0))</f>
        <v/>
      </c>
      <c r="M1621" s="19" t="n"/>
      <c r="N1621" s="16" t="n"/>
      <c r="O1621" s="19" t="n"/>
      <c r="P1621" s="19">
        <f>IF($A1621="","",N(K1621)+N(L1621)+N(M1621))</f>
        <v/>
      </c>
      <c r="Q1621" s="19">
        <f>IF($A1621="","",P1621-N(O1621))</f>
        <v/>
      </c>
      <c r="R1621" s="16">
        <f>IF(OR($A1621="",F1621=""),"",IF(H1621&lt;&gt;"",IF(Q1621&gt;0,"DEVOLVIDO, A RECEBER","ENCERRADO"),IF(G1621="","EM LOCAÇÃO",IF(TODAY()&gt;G1621,"ATRASADO",IF(G1621-TODAY()&lt;=3,"DEVOLVE EM 3 DIAS","EM LOCAÇÃO")))))</f>
        <v/>
      </c>
      <c r="S1621" s="16" t="n"/>
    </row>
    <row r="1622">
      <c r="A1622" s="16" t="n"/>
      <c r="B1622" s="16" t="n"/>
      <c r="C1622" s="16" t="n"/>
      <c r="D1622" s="16" t="n"/>
      <c r="E1622" s="16">
        <f>IF($D1622="","",IFERROR(INDEX(Equipamentos!$B$6:$B$405,MATCH($D1622,Equipamentos!$A$6:$A$405,0)),"Código não cadastrado"))</f>
        <v/>
      </c>
      <c r="F1622" s="17" t="n"/>
      <c r="G1622" s="17" t="n"/>
      <c r="H1622" s="17" t="n"/>
      <c r="I1622" s="18">
        <f>IF(OR(F1622="",G1622=""),"",G1622-F1622)</f>
        <v/>
      </c>
      <c r="J1622" s="18">
        <f>IF(OR(F1622="",G1622=""),"",MAX(0,IF(H1622&lt;&gt;"",H1622,TODAY())-G1622))</f>
        <v/>
      </c>
      <c r="K1622" s="19" t="n"/>
      <c r="L1622" s="19">
        <f>IF(J1622="","",J1622*IFERROR(INDEX(Equipamentos!$D$6:$D$405,MATCH($D1622,Equipamentos!$A$6:$A$405,0)),0))</f>
        <v/>
      </c>
      <c r="M1622" s="19" t="n"/>
      <c r="N1622" s="16" t="n"/>
      <c r="O1622" s="19" t="n"/>
      <c r="P1622" s="19">
        <f>IF($A1622="","",N(K1622)+N(L1622)+N(M1622))</f>
        <v/>
      </c>
      <c r="Q1622" s="19">
        <f>IF($A1622="","",P1622-N(O1622))</f>
        <v/>
      </c>
      <c r="R1622" s="16">
        <f>IF(OR($A1622="",F1622=""),"",IF(H1622&lt;&gt;"",IF(Q1622&gt;0,"DEVOLVIDO, A RECEBER","ENCERRADO"),IF(G1622="","EM LOCAÇÃO",IF(TODAY()&gt;G1622,"ATRASADO",IF(G1622-TODAY()&lt;=3,"DEVOLVE EM 3 DIAS","EM LOCAÇÃO")))))</f>
        <v/>
      </c>
      <c r="S1622" s="16" t="n"/>
    </row>
    <row r="1623">
      <c r="A1623" s="16" t="n"/>
      <c r="B1623" s="16" t="n"/>
      <c r="C1623" s="16" t="n"/>
      <c r="D1623" s="16" t="n"/>
      <c r="E1623" s="16">
        <f>IF($D1623="","",IFERROR(INDEX(Equipamentos!$B$6:$B$405,MATCH($D1623,Equipamentos!$A$6:$A$405,0)),"Código não cadastrado"))</f>
        <v/>
      </c>
      <c r="F1623" s="17" t="n"/>
      <c r="G1623" s="17" t="n"/>
      <c r="H1623" s="17" t="n"/>
      <c r="I1623" s="18">
        <f>IF(OR(F1623="",G1623=""),"",G1623-F1623)</f>
        <v/>
      </c>
      <c r="J1623" s="18">
        <f>IF(OR(F1623="",G1623=""),"",MAX(0,IF(H1623&lt;&gt;"",H1623,TODAY())-G1623))</f>
        <v/>
      </c>
      <c r="K1623" s="19" t="n"/>
      <c r="L1623" s="19">
        <f>IF(J1623="","",J1623*IFERROR(INDEX(Equipamentos!$D$6:$D$405,MATCH($D1623,Equipamentos!$A$6:$A$405,0)),0))</f>
        <v/>
      </c>
      <c r="M1623" s="19" t="n"/>
      <c r="N1623" s="16" t="n"/>
      <c r="O1623" s="19" t="n"/>
      <c r="P1623" s="19">
        <f>IF($A1623="","",N(K1623)+N(L1623)+N(M1623))</f>
        <v/>
      </c>
      <c r="Q1623" s="19">
        <f>IF($A1623="","",P1623-N(O1623))</f>
        <v/>
      </c>
      <c r="R1623" s="16">
        <f>IF(OR($A1623="",F1623=""),"",IF(H1623&lt;&gt;"",IF(Q1623&gt;0,"DEVOLVIDO, A RECEBER","ENCERRADO"),IF(G1623="","EM LOCAÇÃO",IF(TODAY()&gt;G1623,"ATRASADO",IF(G1623-TODAY()&lt;=3,"DEVOLVE EM 3 DIAS","EM LOCAÇÃO")))))</f>
        <v/>
      </c>
      <c r="S1623" s="16" t="n"/>
    </row>
    <row r="1624">
      <c r="A1624" s="16" t="n"/>
      <c r="B1624" s="16" t="n"/>
      <c r="C1624" s="16" t="n"/>
      <c r="D1624" s="16" t="n"/>
      <c r="E1624" s="16">
        <f>IF($D1624="","",IFERROR(INDEX(Equipamentos!$B$6:$B$405,MATCH($D1624,Equipamentos!$A$6:$A$405,0)),"Código não cadastrado"))</f>
        <v/>
      </c>
      <c r="F1624" s="17" t="n"/>
      <c r="G1624" s="17" t="n"/>
      <c r="H1624" s="17" t="n"/>
      <c r="I1624" s="18">
        <f>IF(OR(F1624="",G1624=""),"",G1624-F1624)</f>
        <v/>
      </c>
      <c r="J1624" s="18">
        <f>IF(OR(F1624="",G1624=""),"",MAX(0,IF(H1624&lt;&gt;"",H1624,TODAY())-G1624))</f>
        <v/>
      </c>
      <c r="K1624" s="19" t="n"/>
      <c r="L1624" s="19">
        <f>IF(J1624="","",J1624*IFERROR(INDEX(Equipamentos!$D$6:$D$405,MATCH($D1624,Equipamentos!$A$6:$A$405,0)),0))</f>
        <v/>
      </c>
      <c r="M1624" s="19" t="n"/>
      <c r="N1624" s="16" t="n"/>
      <c r="O1624" s="19" t="n"/>
      <c r="P1624" s="19">
        <f>IF($A1624="","",N(K1624)+N(L1624)+N(M1624))</f>
        <v/>
      </c>
      <c r="Q1624" s="19">
        <f>IF($A1624="","",P1624-N(O1624))</f>
        <v/>
      </c>
      <c r="R1624" s="16">
        <f>IF(OR($A1624="",F1624=""),"",IF(H1624&lt;&gt;"",IF(Q1624&gt;0,"DEVOLVIDO, A RECEBER","ENCERRADO"),IF(G1624="","EM LOCAÇÃO",IF(TODAY()&gt;G1624,"ATRASADO",IF(G1624-TODAY()&lt;=3,"DEVOLVE EM 3 DIAS","EM LOCAÇÃO")))))</f>
        <v/>
      </c>
      <c r="S1624" s="16" t="n"/>
    </row>
    <row r="1625">
      <c r="A1625" s="16" t="n"/>
      <c r="B1625" s="16" t="n"/>
      <c r="C1625" s="16" t="n"/>
      <c r="D1625" s="16" t="n"/>
      <c r="E1625" s="16">
        <f>IF($D1625="","",IFERROR(INDEX(Equipamentos!$B$6:$B$405,MATCH($D1625,Equipamentos!$A$6:$A$405,0)),"Código não cadastrado"))</f>
        <v/>
      </c>
      <c r="F1625" s="17" t="n"/>
      <c r="G1625" s="17" t="n"/>
      <c r="H1625" s="17" t="n"/>
      <c r="I1625" s="18">
        <f>IF(OR(F1625="",G1625=""),"",G1625-F1625)</f>
        <v/>
      </c>
      <c r="J1625" s="18">
        <f>IF(OR(F1625="",G1625=""),"",MAX(0,IF(H1625&lt;&gt;"",H1625,TODAY())-G1625))</f>
        <v/>
      </c>
      <c r="K1625" s="19" t="n"/>
      <c r="L1625" s="19">
        <f>IF(J1625="","",J1625*IFERROR(INDEX(Equipamentos!$D$6:$D$405,MATCH($D1625,Equipamentos!$A$6:$A$405,0)),0))</f>
        <v/>
      </c>
      <c r="M1625" s="19" t="n"/>
      <c r="N1625" s="16" t="n"/>
      <c r="O1625" s="19" t="n"/>
      <c r="P1625" s="19">
        <f>IF($A1625="","",N(K1625)+N(L1625)+N(M1625))</f>
        <v/>
      </c>
      <c r="Q1625" s="19">
        <f>IF($A1625="","",P1625-N(O1625))</f>
        <v/>
      </c>
      <c r="R1625" s="16">
        <f>IF(OR($A1625="",F1625=""),"",IF(H1625&lt;&gt;"",IF(Q1625&gt;0,"DEVOLVIDO, A RECEBER","ENCERRADO"),IF(G1625="","EM LOCAÇÃO",IF(TODAY()&gt;G1625,"ATRASADO",IF(G1625-TODAY()&lt;=3,"DEVOLVE EM 3 DIAS","EM LOCAÇÃO")))))</f>
        <v/>
      </c>
      <c r="S1625" s="16" t="n"/>
    </row>
    <row r="1626">
      <c r="A1626" s="16" t="n"/>
      <c r="B1626" s="16" t="n"/>
      <c r="C1626" s="16" t="n"/>
      <c r="D1626" s="16" t="n"/>
      <c r="E1626" s="16">
        <f>IF($D1626="","",IFERROR(INDEX(Equipamentos!$B$6:$B$405,MATCH($D1626,Equipamentos!$A$6:$A$405,0)),"Código não cadastrado"))</f>
        <v/>
      </c>
      <c r="F1626" s="17" t="n"/>
      <c r="G1626" s="17" t="n"/>
      <c r="H1626" s="17" t="n"/>
      <c r="I1626" s="18">
        <f>IF(OR(F1626="",G1626=""),"",G1626-F1626)</f>
        <v/>
      </c>
      <c r="J1626" s="18">
        <f>IF(OR(F1626="",G1626=""),"",MAX(0,IF(H1626&lt;&gt;"",H1626,TODAY())-G1626))</f>
        <v/>
      </c>
      <c r="K1626" s="19" t="n"/>
      <c r="L1626" s="19">
        <f>IF(J1626="","",J1626*IFERROR(INDEX(Equipamentos!$D$6:$D$405,MATCH($D1626,Equipamentos!$A$6:$A$405,0)),0))</f>
        <v/>
      </c>
      <c r="M1626" s="19" t="n"/>
      <c r="N1626" s="16" t="n"/>
      <c r="O1626" s="19" t="n"/>
      <c r="P1626" s="19">
        <f>IF($A1626="","",N(K1626)+N(L1626)+N(M1626))</f>
        <v/>
      </c>
      <c r="Q1626" s="19">
        <f>IF($A1626="","",P1626-N(O1626))</f>
        <v/>
      </c>
      <c r="R1626" s="16">
        <f>IF(OR($A1626="",F1626=""),"",IF(H1626&lt;&gt;"",IF(Q1626&gt;0,"DEVOLVIDO, A RECEBER","ENCERRADO"),IF(G1626="","EM LOCAÇÃO",IF(TODAY()&gt;G1626,"ATRASADO",IF(G1626-TODAY()&lt;=3,"DEVOLVE EM 3 DIAS","EM LOCAÇÃO")))))</f>
        <v/>
      </c>
      <c r="S1626" s="16" t="n"/>
    </row>
    <row r="1627">
      <c r="A1627" s="16" t="n"/>
      <c r="B1627" s="16" t="n"/>
      <c r="C1627" s="16" t="n"/>
      <c r="D1627" s="16" t="n"/>
      <c r="E1627" s="16">
        <f>IF($D1627="","",IFERROR(INDEX(Equipamentos!$B$6:$B$405,MATCH($D1627,Equipamentos!$A$6:$A$405,0)),"Código não cadastrado"))</f>
        <v/>
      </c>
      <c r="F1627" s="17" t="n"/>
      <c r="G1627" s="17" t="n"/>
      <c r="H1627" s="17" t="n"/>
      <c r="I1627" s="18">
        <f>IF(OR(F1627="",G1627=""),"",G1627-F1627)</f>
        <v/>
      </c>
      <c r="J1627" s="18">
        <f>IF(OR(F1627="",G1627=""),"",MAX(0,IF(H1627&lt;&gt;"",H1627,TODAY())-G1627))</f>
        <v/>
      </c>
      <c r="K1627" s="19" t="n"/>
      <c r="L1627" s="19">
        <f>IF(J1627="","",J1627*IFERROR(INDEX(Equipamentos!$D$6:$D$405,MATCH($D1627,Equipamentos!$A$6:$A$405,0)),0))</f>
        <v/>
      </c>
      <c r="M1627" s="19" t="n"/>
      <c r="N1627" s="16" t="n"/>
      <c r="O1627" s="19" t="n"/>
      <c r="P1627" s="19">
        <f>IF($A1627="","",N(K1627)+N(L1627)+N(M1627))</f>
        <v/>
      </c>
      <c r="Q1627" s="19">
        <f>IF($A1627="","",P1627-N(O1627))</f>
        <v/>
      </c>
      <c r="R1627" s="16">
        <f>IF(OR($A1627="",F1627=""),"",IF(H1627&lt;&gt;"",IF(Q1627&gt;0,"DEVOLVIDO, A RECEBER","ENCERRADO"),IF(G1627="","EM LOCAÇÃO",IF(TODAY()&gt;G1627,"ATRASADO",IF(G1627-TODAY()&lt;=3,"DEVOLVE EM 3 DIAS","EM LOCAÇÃO")))))</f>
        <v/>
      </c>
      <c r="S1627" s="16" t="n"/>
    </row>
    <row r="1628">
      <c r="A1628" s="16" t="n"/>
      <c r="B1628" s="16" t="n"/>
      <c r="C1628" s="16" t="n"/>
      <c r="D1628" s="16" t="n"/>
      <c r="E1628" s="16">
        <f>IF($D1628="","",IFERROR(INDEX(Equipamentos!$B$6:$B$405,MATCH($D1628,Equipamentos!$A$6:$A$405,0)),"Código não cadastrado"))</f>
        <v/>
      </c>
      <c r="F1628" s="17" t="n"/>
      <c r="G1628" s="17" t="n"/>
      <c r="H1628" s="17" t="n"/>
      <c r="I1628" s="18">
        <f>IF(OR(F1628="",G1628=""),"",G1628-F1628)</f>
        <v/>
      </c>
      <c r="J1628" s="18">
        <f>IF(OR(F1628="",G1628=""),"",MAX(0,IF(H1628&lt;&gt;"",H1628,TODAY())-G1628))</f>
        <v/>
      </c>
      <c r="K1628" s="19" t="n"/>
      <c r="L1628" s="19">
        <f>IF(J1628="","",J1628*IFERROR(INDEX(Equipamentos!$D$6:$D$405,MATCH($D1628,Equipamentos!$A$6:$A$405,0)),0))</f>
        <v/>
      </c>
      <c r="M1628" s="19" t="n"/>
      <c r="N1628" s="16" t="n"/>
      <c r="O1628" s="19" t="n"/>
      <c r="P1628" s="19">
        <f>IF($A1628="","",N(K1628)+N(L1628)+N(M1628))</f>
        <v/>
      </c>
      <c r="Q1628" s="19">
        <f>IF($A1628="","",P1628-N(O1628))</f>
        <v/>
      </c>
      <c r="R1628" s="16">
        <f>IF(OR($A1628="",F1628=""),"",IF(H1628&lt;&gt;"",IF(Q1628&gt;0,"DEVOLVIDO, A RECEBER","ENCERRADO"),IF(G1628="","EM LOCAÇÃO",IF(TODAY()&gt;G1628,"ATRASADO",IF(G1628-TODAY()&lt;=3,"DEVOLVE EM 3 DIAS","EM LOCAÇÃO")))))</f>
        <v/>
      </c>
      <c r="S1628" s="16" t="n"/>
    </row>
    <row r="1629">
      <c r="A1629" s="16" t="n"/>
      <c r="B1629" s="16" t="n"/>
      <c r="C1629" s="16" t="n"/>
      <c r="D1629" s="16" t="n"/>
      <c r="E1629" s="16">
        <f>IF($D1629="","",IFERROR(INDEX(Equipamentos!$B$6:$B$405,MATCH($D1629,Equipamentos!$A$6:$A$405,0)),"Código não cadastrado"))</f>
        <v/>
      </c>
      <c r="F1629" s="17" t="n"/>
      <c r="G1629" s="17" t="n"/>
      <c r="H1629" s="17" t="n"/>
      <c r="I1629" s="18">
        <f>IF(OR(F1629="",G1629=""),"",G1629-F1629)</f>
        <v/>
      </c>
      <c r="J1629" s="18">
        <f>IF(OR(F1629="",G1629=""),"",MAX(0,IF(H1629&lt;&gt;"",H1629,TODAY())-G1629))</f>
        <v/>
      </c>
      <c r="K1629" s="19" t="n"/>
      <c r="L1629" s="19">
        <f>IF(J1629="","",J1629*IFERROR(INDEX(Equipamentos!$D$6:$D$405,MATCH($D1629,Equipamentos!$A$6:$A$405,0)),0))</f>
        <v/>
      </c>
      <c r="M1629" s="19" t="n"/>
      <c r="N1629" s="16" t="n"/>
      <c r="O1629" s="19" t="n"/>
      <c r="P1629" s="19">
        <f>IF($A1629="","",N(K1629)+N(L1629)+N(M1629))</f>
        <v/>
      </c>
      <c r="Q1629" s="19">
        <f>IF($A1629="","",P1629-N(O1629))</f>
        <v/>
      </c>
      <c r="R1629" s="16">
        <f>IF(OR($A1629="",F1629=""),"",IF(H1629&lt;&gt;"",IF(Q1629&gt;0,"DEVOLVIDO, A RECEBER","ENCERRADO"),IF(G1629="","EM LOCAÇÃO",IF(TODAY()&gt;G1629,"ATRASADO",IF(G1629-TODAY()&lt;=3,"DEVOLVE EM 3 DIAS","EM LOCAÇÃO")))))</f>
        <v/>
      </c>
      <c r="S1629" s="16" t="n"/>
    </row>
    <row r="1630">
      <c r="A1630" s="16" t="n"/>
      <c r="B1630" s="16" t="n"/>
      <c r="C1630" s="16" t="n"/>
      <c r="D1630" s="16" t="n"/>
      <c r="E1630" s="16">
        <f>IF($D1630="","",IFERROR(INDEX(Equipamentos!$B$6:$B$405,MATCH($D1630,Equipamentos!$A$6:$A$405,0)),"Código não cadastrado"))</f>
        <v/>
      </c>
      <c r="F1630" s="17" t="n"/>
      <c r="G1630" s="17" t="n"/>
      <c r="H1630" s="17" t="n"/>
      <c r="I1630" s="18">
        <f>IF(OR(F1630="",G1630=""),"",G1630-F1630)</f>
        <v/>
      </c>
      <c r="J1630" s="18">
        <f>IF(OR(F1630="",G1630=""),"",MAX(0,IF(H1630&lt;&gt;"",H1630,TODAY())-G1630))</f>
        <v/>
      </c>
      <c r="K1630" s="19" t="n"/>
      <c r="L1630" s="19">
        <f>IF(J1630="","",J1630*IFERROR(INDEX(Equipamentos!$D$6:$D$405,MATCH($D1630,Equipamentos!$A$6:$A$405,0)),0))</f>
        <v/>
      </c>
      <c r="M1630" s="19" t="n"/>
      <c r="N1630" s="16" t="n"/>
      <c r="O1630" s="19" t="n"/>
      <c r="P1630" s="19">
        <f>IF($A1630="","",N(K1630)+N(L1630)+N(M1630))</f>
        <v/>
      </c>
      <c r="Q1630" s="19">
        <f>IF($A1630="","",P1630-N(O1630))</f>
        <v/>
      </c>
      <c r="R1630" s="16">
        <f>IF(OR($A1630="",F1630=""),"",IF(H1630&lt;&gt;"",IF(Q1630&gt;0,"DEVOLVIDO, A RECEBER","ENCERRADO"),IF(G1630="","EM LOCAÇÃO",IF(TODAY()&gt;G1630,"ATRASADO",IF(G1630-TODAY()&lt;=3,"DEVOLVE EM 3 DIAS","EM LOCAÇÃO")))))</f>
        <v/>
      </c>
      <c r="S1630" s="16" t="n"/>
    </row>
    <row r="1631">
      <c r="A1631" s="16" t="n"/>
      <c r="B1631" s="16" t="n"/>
      <c r="C1631" s="16" t="n"/>
      <c r="D1631" s="16" t="n"/>
      <c r="E1631" s="16">
        <f>IF($D1631="","",IFERROR(INDEX(Equipamentos!$B$6:$B$405,MATCH($D1631,Equipamentos!$A$6:$A$405,0)),"Código não cadastrado"))</f>
        <v/>
      </c>
      <c r="F1631" s="17" t="n"/>
      <c r="G1631" s="17" t="n"/>
      <c r="H1631" s="17" t="n"/>
      <c r="I1631" s="18">
        <f>IF(OR(F1631="",G1631=""),"",G1631-F1631)</f>
        <v/>
      </c>
      <c r="J1631" s="18">
        <f>IF(OR(F1631="",G1631=""),"",MAX(0,IF(H1631&lt;&gt;"",H1631,TODAY())-G1631))</f>
        <v/>
      </c>
      <c r="K1631" s="19" t="n"/>
      <c r="L1631" s="19">
        <f>IF(J1631="","",J1631*IFERROR(INDEX(Equipamentos!$D$6:$D$405,MATCH($D1631,Equipamentos!$A$6:$A$405,0)),0))</f>
        <v/>
      </c>
      <c r="M1631" s="19" t="n"/>
      <c r="N1631" s="16" t="n"/>
      <c r="O1631" s="19" t="n"/>
      <c r="P1631" s="19">
        <f>IF($A1631="","",N(K1631)+N(L1631)+N(M1631))</f>
        <v/>
      </c>
      <c r="Q1631" s="19">
        <f>IF($A1631="","",P1631-N(O1631))</f>
        <v/>
      </c>
      <c r="R1631" s="16">
        <f>IF(OR($A1631="",F1631=""),"",IF(H1631&lt;&gt;"",IF(Q1631&gt;0,"DEVOLVIDO, A RECEBER","ENCERRADO"),IF(G1631="","EM LOCAÇÃO",IF(TODAY()&gt;G1631,"ATRASADO",IF(G1631-TODAY()&lt;=3,"DEVOLVE EM 3 DIAS","EM LOCAÇÃO")))))</f>
        <v/>
      </c>
      <c r="S1631" s="16" t="n"/>
    </row>
    <row r="1632">
      <c r="A1632" s="16" t="n"/>
      <c r="B1632" s="16" t="n"/>
      <c r="C1632" s="16" t="n"/>
      <c r="D1632" s="16" t="n"/>
      <c r="E1632" s="16">
        <f>IF($D1632="","",IFERROR(INDEX(Equipamentos!$B$6:$B$405,MATCH($D1632,Equipamentos!$A$6:$A$405,0)),"Código não cadastrado"))</f>
        <v/>
      </c>
      <c r="F1632" s="17" t="n"/>
      <c r="G1632" s="17" t="n"/>
      <c r="H1632" s="17" t="n"/>
      <c r="I1632" s="18">
        <f>IF(OR(F1632="",G1632=""),"",G1632-F1632)</f>
        <v/>
      </c>
      <c r="J1632" s="18">
        <f>IF(OR(F1632="",G1632=""),"",MAX(0,IF(H1632&lt;&gt;"",H1632,TODAY())-G1632))</f>
        <v/>
      </c>
      <c r="K1632" s="19" t="n"/>
      <c r="L1632" s="19">
        <f>IF(J1632="","",J1632*IFERROR(INDEX(Equipamentos!$D$6:$D$405,MATCH($D1632,Equipamentos!$A$6:$A$405,0)),0))</f>
        <v/>
      </c>
      <c r="M1632" s="19" t="n"/>
      <c r="N1632" s="16" t="n"/>
      <c r="O1632" s="19" t="n"/>
      <c r="P1632" s="19">
        <f>IF($A1632="","",N(K1632)+N(L1632)+N(M1632))</f>
        <v/>
      </c>
      <c r="Q1632" s="19">
        <f>IF($A1632="","",P1632-N(O1632))</f>
        <v/>
      </c>
      <c r="R1632" s="16">
        <f>IF(OR($A1632="",F1632=""),"",IF(H1632&lt;&gt;"",IF(Q1632&gt;0,"DEVOLVIDO, A RECEBER","ENCERRADO"),IF(G1632="","EM LOCAÇÃO",IF(TODAY()&gt;G1632,"ATRASADO",IF(G1632-TODAY()&lt;=3,"DEVOLVE EM 3 DIAS","EM LOCAÇÃO")))))</f>
        <v/>
      </c>
      <c r="S1632" s="16" t="n"/>
    </row>
    <row r="1633">
      <c r="A1633" s="16" t="n"/>
      <c r="B1633" s="16" t="n"/>
      <c r="C1633" s="16" t="n"/>
      <c r="D1633" s="16" t="n"/>
      <c r="E1633" s="16">
        <f>IF($D1633="","",IFERROR(INDEX(Equipamentos!$B$6:$B$405,MATCH($D1633,Equipamentos!$A$6:$A$405,0)),"Código não cadastrado"))</f>
        <v/>
      </c>
      <c r="F1633" s="17" t="n"/>
      <c r="G1633" s="17" t="n"/>
      <c r="H1633" s="17" t="n"/>
      <c r="I1633" s="18">
        <f>IF(OR(F1633="",G1633=""),"",G1633-F1633)</f>
        <v/>
      </c>
      <c r="J1633" s="18">
        <f>IF(OR(F1633="",G1633=""),"",MAX(0,IF(H1633&lt;&gt;"",H1633,TODAY())-G1633))</f>
        <v/>
      </c>
      <c r="K1633" s="19" t="n"/>
      <c r="L1633" s="19">
        <f>IF(J1633="","",J1633*IFERROR(INDEX(Equipamentos!$D$6:$D$405,MATCH($D1633,Equipamentos!$A$6:$A$405,0)),0))</f>
        <v/>
      </c>
      <c r="M1633" s="19" t="n"/>
      <c r="N1633" s="16" t="n"/>
      <c r="O1633" s="19" t="n"/>
      <c r="P1633" s="19">
        <f>IF($A1633="","",N(K1633)+N(L1633)+N(M1633))</f>
        <v/>
      </c>
      <c r="Q1633" s="19">
        <f>IF($A1633="","",P1633-N(O1633))</f>
        <v/>
      </c>
      <c r="R1633" s="16">
        <f>IF(OR($A1633="",F1633=""),"",IF(H1633&lt;&gt;"",IF(Q1633&gt;0,"DEVOLVIDO, A RECEBER","ENCERRADO"),IF(G1633="","EM LOCAÇÃO",IF(TODAY()&gt;G1633,"ATRASADO",IF(G1633-TODAY()&lt;=3,"DEVOLVE EM 3 DIAS","EM LOCAÇÃO")))))</f>
        <v/>
      </c>
      <c r="S1633" s="16" t="n"/>
    </row>
    <row r="1634">
      <c r="A1634" s="16" t="n"/>
      <c r="B1634" s="16" t="n"/>
      <c r="C1634" s="16" t="n"/>
      <c r="D1634" s="16" t="n"/>
      <c r="E1634" s="16">
        <f>IF($D1634="","",IFERROR(INDEX(Equipamentos!$B$6:$B$405,MATCH($D1634,Equipamentos!$A$6:$A$405,0)),"Código não cadastrado"))</f>
        <v/>
      </c>
      <c r="F1634" s="17" t="n"/>
      <c r="G1634" s="17" t="n"/>
      <c r="H1634" s="17" t="n"/>
      <c r="I1634" s="18">
        <f>IF(OR(F1634="",G1634=""),"",G1634-F1634)</f>
        <v/>
      </c>
      <c r="J1634" s="18">
        <f>IF(OR(F1634="",G1634=""),"",MAX(0,IF(H1634&lt;&gt;"",H1634,TODAY())-G1634))</f>
        <v/>
      </c>
      <c r="K1634" s="19" t="n"/>
      <c r="L1634" s="19">
        <f>IF(J1634="","",J1634*IFERROR(INDEX(Equipamentos!$D$6:$D$405,MATCH($D1634,Equipamentos!$A$6:$A$405,0)),0))</f>
        <v/>
      </c>
      <c r="M1634" s="19" t="n"/>
      <c r="N1634" s="16" t="n"/>
      <c r="O1634" s="19" t="n"/>
      <c r="P1634" s="19">
        <f>IF($A1634="","",N(K1634)+N(L1634)+N(M1634))</f>
        <v/>
      </c>
      <c r="Q1634" s="19">
        <f>IF($A1634="","",P1634-N(O1634))</f>
        <v/>
      </c>
      <c r="R1634" s="16">
        <f>IF(OR($A1634="",F1634=""),"",IF(H1634&lt;&gt;"",IF(Q1634&gt;0,"DEVOLVIDO, A RECEBER","ENCERRADO"),IF(G1634="","EM LOCAÇÃO",IF(TODAY()&gt;G1634,"ATRASADO",IF(G1634-TODAY()&lt;=3,"DEVOLVE EM 3 DIAS","EM LOCAÇÃO")))))</f>
        <v/>
      </c>
      <c r="S1634" s="16" t="n"/>
    </row>
    <row r="1635">
      <c r="A1635" s="16" t="n"/>
      <c r="B1635" s="16" t="n"/>
      <c r="C1635" s="16" t="n"/>
      <c r="D1635" s="16" t="n"/>
      <c r="E1635" s="16">
        <f>IF($D1635="","",IFERROR(INDEX(Equipamentos!$B$6:$B$405,MATCH($D1635,Equipamentos!$A$6:$A$405,0)),"Código não cadastrado"))</f>
        <v/>
      </c>
      <c r="F1635" s="17" t="n"/>
      <c r="G1635" s="17" t="n"/>
      <c r="H1635" s="17" t="n"/>
      <c r="I1635" s="18">
        <f>IF(OR(F1635="",G1635=""),"",G1635-F1635)</f>
        <v/>
      </c>
      <c r="J1635" s="18">
        <f>IF(OR(F1635="",G1635=""),"",MAX(0,IF(H1635&lt;&gt;"",H1635,TODAY())-G1635))</f>
        <v/>
      </c>
      <c r="K1635" s="19" t="n"/>
      <c r="L1635" s="19">
        <f>IF(J1635="","",J1635*IFERROR(INDEX(Equipamentos!$D$6:$D$405,MATCH($D1635,Equipamentos!$A$6:$A$405,0)),0))</f>
        <v/>
      </c>
      <c r="M1635" s="19" t="n"/>
      <c r="N1635" s="16" t="n"/>
      <c r="O1635" s="19" t="n"/>
      <c r="P1635" s="19">
        <f>IF($A1635="","",N(K1635)+N(L1635)+N(M1635))</f>
        <v/>
      </c>
      <c r="Q1635" s="19">
        <f>IF($A1635="","",P1635-N(O1635))</f>
        <v/>
      </c>
      <c r="R1635" s="16">
        <f>IF(OR($A1635="",F1635=""),"",IF(H1635&lt;&gt;"",IF(Q1635&gt;0,"DEVOLVIDO, A RECEBER","ENCERRADO"),IF(G1635="","EM LOCAÇÃO",IF(TODAY()&gt;G1635,"ATRASADO",IF(G1635-TODAY()&lt;=3,"DEVOLVE EM 3 DIAS","EM LOCAÇÃO")))))</f>
        <v/>
      </c>
      <c r="S1635" s="16" t="n"/>
    </row>
    <row r="1636">
      <c r="A1636" s="16" t="n"/>
      <c r="B1636" s="16" t="n"/>
      <c r="C1636" s="16" t="n"/>
      <c r="D1636" s="16" t="n"/>
      <c r="E1636" s="16">
        <f>IF($D1636="","",IFERROR(INDEX(Equipamentos!$B$6:$B$405,MATCH($D1636,Equipamentos!$A$6:$A$405,0)),"Código não cadastrado"))</f>
        <v/>
      </c>
      <c r="F1636" s="17" t="n"/>
      <c r="G1636" s="17" t="n"/>
      <c r="H1636" s="17" t="n"/>
      <c r="I1636" s="18">
        <f>IF(OR(F1636="",G1636=""),"",G1636-F1636)</f>
        <v/>
      </c>
      <c r="J1636" s="18">
        <f>IF(OR(F1636="",G1636=""),"",MAX(0,IF(H1636&lt;&gt;"",H1636,TODAY())-G1636))</f>
        <v/>
      </c>
      <c r="K1636" s="19" t="n"/>
      <c r="L1636" s="19">
        <f>IF(J1636="","",J1636*IFERROR(INDEX(Equipamentos!$D$6:$D$405,MATCH($D1636,Equipamentos!$A$6:$A$405,0)),0))</f>
        <v/>
      </c>
      <c r="M1636" s="19" t="n"/>
      <c r="N1636" s="16" t="n"/>
      <c r="O1636" s="19" t="n"/>
      <c r="P1636" s="19">
        <f>IF($A1636="","",N(K1636)+N(L1636)+N(M1636))</f>
        <v/>
      </c>
      <c r="Q1636" s="19">
        <f>IF($A1636="","",P1636-N(O1636))</f>
        <v/>
      </c>
      <c r="R1636" s="16">
        <f>IF(OR($A1636="",F1636=""),"",IF(H1636&lt;&gt;"",IF(Q1636&gt;0,"DEVOLVIDO, A RECEBER","ENCERRADO"),IF(G1636="","EM LOCAÇÃO",IF(TODAY()&gt;G1636,"ATRASADO",IF(G1636-TODAY()&lt;=3,"DEVOLVE EM 3 DIAS","EM LOCAÇÃO")))))</f>
        <v/>
      </c>
      <c r="S1636" s="16" t="n"/>
    </row>
    <row r="1637">
      <c r="A1637" s="16" t="n"/>
      <c r="B1637" s="16" t="n"/>
      <c r="C1637" s="16" t="n"/>
      <c r="D1637" s="16" t="n"/>
      <c r="E1637" s="16">
        <f>IF($D1637="","",IFERROR(INDEX(Equipamentos!$B$6:$B$405,MATCH($D1637,Equipamentos!$A$6:$A$405,0)),"Código não cadastrado"))</f>
        <v/>
      </c>
      <c r="F1637" s="17" t="n"/>
      <c r="G1637" s="17" t="n"/>
      <c r="H1637" s="17" t="n"/>
      <c r="I1637" s="18">
        <f>IF(OR(F1637="",G1637=""),"",G1637-F1637)</f>
        <v/>
      </c>
      <c r="J1637" s="18">
        <f>IF(OR(F1637="",G1637=""),"",MAX(0,IF(H1637&lt;&gt;"",H1637,TODAY())-G1637))</f>
        <v/>
      </c>
      <c r="K1637" s="19" t="n"/>
      <c r="L1637" s="19">
        <f>IF(J1637="","",J1637*IFERROR(INDEX(Equipamentos!$D$6:$D$405,MATCH($D1637,Equipamentos!$A$6:$A$405,0)),0))</f>
        <v/>
      </c>
      <c r="M1637" s="19" t="n"/>
      <c r="N1637" s="16" t="n"/>
      <c r="O1637" s="19" t="n"/>
      <c r="P1637" s="19">
        <f>IF($A1637="","",N(K1637)+N(L1637)+N(M1637))</f>
        <v/>
      </c>
      <c r="Q1637" s="19">
        <f>IF($A1637="","",P1637-N(O1637))</f>
        <v/>
      </c>
      <c r="R1637" s="16">
        <f>IF(OR($A1637="",F1637=""),"",IF(H1637&lt;&gt;"",IF(Q1637&gt;0,"DEVOLVIDO, A RECEBER","ENCERRADO"),IF(G1637="","EM LOCAÇÃO",IF(TODAY()&gt;G1637,"ATRASADO",IF(G1637-TODAY()&lt;=3,"DEVOLVE EM 3 DIAS","EM LOCAÇÃO")))))</f>
        <v/>
      </c>
      <c r="S1637" s="16" t="n"/>
    </row>
    <row r="1638">
      <c r="A1638" s="16" t="n"/>
      <c r="B1638" s="16" t="n"/>
      <c r="C1638" s="16" t="n"/>
      <c r="D1638" s="16" t="n"/>
      <c r="E1638" s="16">
        <f>IF($D1638="","",IFERROR(INDEX(Equipamentos!$B$6:$B$405,MATCH($D1638,Equipamentos!$A$6:$A$405,0)),"Código não cadastrado"))</f>
        <v/>
      </c>
      <c r="F1638" s="17" t="n"/>
      <c r="G1638" s="17" t="n"/>
      <c r="H1638" s="17" t="n"/>
      <c r="I1638" s="18">
        <f>IF(OR(F1638="",G1638=""),"",G1638-F1638)</f>
        <v/>
      </c>
      <c r="J1638" s="18">
        <f>IF(OR(F1638="",G1638=""),"",MAX(0,IF(H1638&lt;&gt;"",H1638,TODAY())-G1638))</f>
        <v/>
      </c>
      <c r="K1638" s="19" t="n"/>
      <c r="L1638" s="19">
        <f>IF(J1638="","",J1638*IFERROR(INDEX(Equipamentos!$D$6:$D$405,MATCH($D1638,Equipamentos!$A$6:$A$405,0)),0))</f>
        <v/>
      </c>
      <c r="M1638" s="19" t="n"/>
      <c r="N1638" s="16" t="n"/>
      <c r="O1638" s="19" t="n"/>
      <c r="P1638" s="19">
        <f>IF($A1638="","",N(K1638)+N(L1638)+N(M1638))</f>
        <v/>
      </c>
      <c r="Q1638" s="19">
        <f>IF($A1638="","",P1638-N(O1638))</f>
        <v/>
      </c>
      <c r="R1638" s="16">
        <f>IF(OR($A1638="",F1638=""),"",IF(H1638&lt;&gt;"",IF(Q1638&gt;0,"DEVOLVIDO, A RECEBER","ENCERRADO"),IF(G1638="","EM LOCAÇÃO",IF(TODAY()&gt;G1638,"ATRASADO",IF(G1638-TODAY()&lt;=3,"DEVOLVE EM 3 DIAS","EM LOCAÇÃO")))))</f>
        <v/>
      </c>
      <c r="S1638" s="16" t="n"/>
    </row>
    <row r="1639">
      <c r="A1639" s="16" t="n"/>
      <c r="B1639" s="16" t="n"/>
      <c r="C1639" s="16" t="n"/>
      <c r="D1639" s="16" t="n"/>
      <c r="E1639" s="16">
        <f>IF($D1639="","",IFERROR(INDEX(Equipamentos!$B$6:$B$405,MATCH($D1639,Equipamentos!$A$6:$A$405,0)),"Código não cadastrado"))</f>
        <v/>
      </c>
      <c r="F1639" s="17" t="n"/>
      <c r="G1639" s="17" t="n"/>
      <c r="H1639" s="17" t="n"/>
      <c r="I1639" s="18">
        <f>IF(OR(F1639="",G1639=""),"",G1639-F1639)</f>
        <v/>
      </c>
      <c r="J1639" s="18">
        <f>IF(OR(F1639="",G1639=""),"",MAX(0,IF(H1639&lt;&gt;"",H1639,TODAY())-G1639))</f>
        <v/>
      </c>
      <c r="K1639" s="19" t="n"/>
      <c r="L1639" s="19">
        <f>IF(J1639="","",J1639*IFERROR(INDEX(Equipamentos!$D$6:$D$405,MATCH($D1639,Equipamentos!$A$6:$A$405,0)),0))</f>
        <v/>
      </c>
      <c r="M1639" s="19" t="n"/>
      <c r="N1639" s="16" t="n"/>
      <c r="O1639" s="19" t="n"/>
      <c r="P1639" s="19">
        <f>IF($A1639="","",N(K1639)+N(L1639)+N(M1639))</f>
        <v/>
      </c>
      <c r="Q1639" s="19">
        <f>IF($A1639="","",P1639-N(O1639))</f>
        <v/>
      </c>
      <c r="R1639" s="16">
        <f>IF(OR($A1639="",F1639=""),"",IF(H1639&lt;&gt;"",IF(Q1639&gt;0,"DEVOLVIDO, A RECEBER","ENCERRADO"),IF(G1639="","EM LOCAÇÃO",IF(TODAY()&gt;G1639,"ATRASADO",IF(G1639-TODAY()&lt;=3,"DEVOLVE EM 3 DIAS","EM LOCAÇÃO")))))</f>
        <v/>
      </c>
      <c r="S1639" s="16" t="n"/>
    </row>
    <row r="1640">
      <c r="A1640" s="16" t="n"/>
      <c r="B1640" s="16" t="n"/>
      <c r="C1640" s="16" t="n"/>
      <c r="D1640" s="16" t="n"/>
      <c r="E1640" s="16">
        <f>IF($D1640="","",IFERROR(INDEX(Equipamentos!$B$6:$B$405,MATCH($D1640,Equipamentos!$A$6:$A$405,0)),"Código não cadastrado"))</f>
        <v/>
      </c>
      <c r="F1640" s="17" t="n"/>
      <c r="G1640" s="17" t="n"/>
      <c r="H1640" s="17" t="n"/>
      <c r="I1640" s="18">
        <f>IF(OR(F1640="",G1640=""),"",G1640-F1640)</f>
        <v/>
      </c>
      <c r="J1640" s="18">
        <f>IF(OR(F1640="",G1640=""),"",MAX(0,IF(H1640&lt;&gt;"",H1640,TODAY())-G1640))</f>
        <v/>
      </c>
      <c r="K1640" s="19" t="n"/>
      <c r="L1640" s="19">
        <f>IF(J1640="","",J1640*IFERROR(INDEX(Equipamentos!$D$6:$D$405,MATCH($D1640,Equipamentos!$A$6:$A$405,0)),0))</f>
        <v/>
      </c>
      <c r="M1640" s="19" t="n"/>
      <c r="N1640" s="16" t="n"/>
      <c r="O1640" s="19" t="n"/>
      <c r="P1640" s="19">
        <f>IF($A1640="","",N(K1640)+N(L1640)+N(M1640))</f>
        <v/>
      </c>
      <c r="Q1640" s="19">
        <f>IF($A1640="","",P1640-N(O1640))</f>
        <v/>
      </c>
      <c r="R1640" s="16">
        <f>IF(OR($A1640="",F1640=""),"",IF(H1640&lt;&gt;"",IF(Q1640&gt;0,"DEVOLVIDO, A RECEBER","ENCERRADO"),IF(G1640="","EM LOCAÇÃO",IF(TODAY()&gt;G1640,"ATRASADO",IF(G1640-TODAY()&lt;=3,"DEVOLVE EM 3 DIAS","EM LOCAÇÃO")))))</f>
        <v/>
      </c>
      <c r="S1640" s="16" t="n"/>
    </row>
    <row r="1641">
      <c r="A1641" s="16" t="n"/>
      <c r="B1641" s="16" t="n"/>
      <c r="C1641" s="16" t="n"/>
      <c r="D1641" s="16" t="n"/>
      <c r="E1641" s="16">
        <f>IF($D1641="","",IFERROR(INDEX(Equipamentos!$B$6:$B$405,MATCH($D1641,Equipamentos!$A$6:$A$405,0)),"Código não cadastrado"))</f>
        <v/>
      </c>
      <c r="F1641" s="17" t="n"/>
      <c r="G1641" s="17" t="n"/>
      <c r="H1641" s="17" t="n"/>
      <c r="I1641" s="18">
        <f>IF(OR(F1641="",G1641=""),"",G1641-F1641)</f>
        <v/>
      </c>
      <c r="J1641" s="18">
        <f>IF(OR(F1641="",G1641=""),"",MAX(0,IF(H1641&lt;&gt;"",H1641,TODAY())-G1641))</f>
        <v/>
      </c>
      <c r="K1641" s="19" t="n"/>
      <c r="L1641" s="19">
        <f>IF(J1641="","",J1641*IFERROR(INDEX(Equipamentos!$D$6:$D$405,MATCH($D1641,Equipamentos!$A$6:$A$405,0)),0))</f>
        <v/>
      </c>
      <c r="M1641" s="19" t="n"/>
      <c r="N1641" s="16" t="n"/>
      <c r="O1641" s="19" t="n"/>
      <c r="P1641" s="19">
        <f>IF($A1641="","",N(K1641)+N(L1641)+N(M1641))</f>
        <v/>
      </c>
      <c r="Q1641" s="19">
        <f>IF($A1641="","",P1641-N(O1641))</f>
        <v/>
      </c>
      <c r="R1641" s="16">
        <f>IF(OR($A1641="",F1641=""),"",IF(H1641&lt;&gt;"",IF(Q1641&gt;0,"DEVOLVIDO, A RECEBER","ENCERRADO"),IF(G1641="","EM LOCAÇÃO",IF(TODAY()&gt;G1641,"ATRASADO",IF(G1641-TODAY()&lt;=3,"DEVOLVE EM 3 DIAS","EM LOCAÇÃO")))))</f>
        <v/>
      </c>
      <c r="S1641" s="16" t="n"/>
    </row>
    <row r="1642">
      <c r="A1642" s="16" t="n"/>
      <c r="B1642" s="16" t="n"/>
      <c r="C1642" s="16" t="n"/>
      <c r="D1642" s="16" t="n"/>
      <c r="E1642" s="16">
        <f>IF($D1642="","",IFERROR(INDEX(Equipamentos!$B$6:$B$405,MATCH($D1642,Equipamentos!$A$6:$A$405,0)),"Código não cadastrado"))</f>
        <v/>
      </c>
      <c r="F1642" s="17" t="n"/>
      <c r="G1642" s="17" t="n"/>
      <c r="H1642" s="17" t="n"/>
      <c r="I1642" s="18">
        <f>IF(OR(F1642="",G1642=""),"",G1642-F1642)</f>
        <v/>
      </c>
      <c r="J1642" s="18">
        <f>IF(OR(F1642="",G1642=""),"",MAX(0,IF(H1642&lt;&gt;"",H1642,TODAY())-G1642))</f>
        <v/>
      </c>
      <c r="K1642" s="19" t="n"/>
      <c r="L1642" s="19">
        <f>IF(J1642="","",J1642*IFERROR(INDEX(Equipamentos!$D$6:$D$405,MATCH($D1642,Equipamentos!$A$6:$A$405,0)),0))</f>
        <v/>
      </c>
      <c r="M1642" s="19" t="n"/>
      <c r="N1642" s="16" t="n"/>
      <c r="O1642" s="19" t="n"/>
      <c r="P1642" s="19">
        <f>IF($A1642="","",N(K1642)+N(L1642)+N(M1642))</f>
        <v/>
      </c>
      <c r="Q1642" s="19">
        <f>IF($A1642="","",P1642-N(O1642))</f>
        <v/>
      </c>
      <c r="R1642" s="16">
        <f>IF(OR($A1642="",F1642=""),"",IF(H1642&lt;&gt;"",IF(Q1642&gt;0,"DEVOLVIDO, A RECEBER","ENCERRADO"),IF(G1642="","EM LOCAÇÃO",IF(TODAY()&gt;G1642,"ATRASADO",IF(G1642-TODAY()&lt;=3,"DEVOLVE EM 3 DIAS","EM LOCAÇÃO")))))</f>
        <v/>
      </c>
      <c r="S1642" s="16" t="n"/>
    </row>
    <row r="1643">
      <c r="A1643" s="16" t="n"/>
      <c r="B1643" s="16" t="n"/>
      <c r="C1643" s="16" t="n"/>
      <c r="D1643" s="16" t="n"/>
      <c r="E1643" s="16">
        <f>IF($D1643="","",IFERROR(INDEX(Equipamentos!$B$6:$B$405,MATCH($D1643,Equipamentos!$A$6:$A$405,0)),"Código não cadastrado"))</f>
        <v/>
      </c>
      <c r="F1643" s="17" t="n"/>
      <c r="G1643" s="17" t="n"/>
      <c r="H1643" s="17" t="n"/>
      <c r="I1643" s="18">
        <f>IF(OR(F1643="",G1643=""),"",G1643-F1643)</f>
        <v/>
      </c>
      <c r="J1643" s="18">
        <f>IF(OR(F1643="",G1643=""),"",MAX(0,IF(H1643&lt;&gt;"",H1643,TODAY())-G1643))</f>
        <v/>
      </c>
      <c r="K1643" s="19" t="n"/>
      <c r="L1643" s="19">
        <f>IF(J1643="","",J1643*IFERROR(INDEX(Equipamentos!$D$6:$D$405,MATCH($D1643,Equipamentos!$A$6:$A$405,0)),0))</f>
        <v/>
      </c>
      <c r="M1643" s="19" t="n"/>
      <c r="N1643" s="16" t="n"/>
      <c r="O1643" s="19" t="n"/>
      <c r="P1643" s="19">
        <f>IF($A1643="","",N(K1643)+N(L1643)+N(M1643))</f>
        <v/>
      </c>
      <c r="Q1643" s="19">
        <f>IF($A1643="","",P1643-N(O1643))</f>
        <v/>
      </c>
      <c r="R1643" s="16">
        <f>IF(OR($A1643="",F1643=""),"",IF(H1643&lt;&gt;"",IF(Q1643&gt;0,"DEVOLVIDO, A RECEBER","ENCERRADO"),IF(G1643="","EM LOCAÇÃO",IF(TODAY()&gt;G1643,"ATRASADO",IF(G1643-TODAY()&lt;=3,"DEVOLVE EM 3 DIAS","EM LOCAÇÃO")))))</f>
        <v/>
      </c>
      <c r="S1643" s="16" t="n"/>
    </row>
    <row r="1644">
      <c r="A1644" s="16" t="n"/>
      <c r="B1644" s="16" t="n"/>
      <c r="C1644" s="16" t="n"/>
      <c r="D1644" s="16" t="n"/>
      <c r="E1644" s="16">
        <f>IF($D1644="","",IFERROR(INDEX(Equipamentos!$B$6:$B$405,MATCH($D1644,Equipamentos!$A$6:$A$405,0)),"Código não cadastrado"))</f>
        <v/>
      </c>
      <c r="F1644" s="17" t="n"/>
      <c r="G1644" s="17" t="n"/>
      <c r="H1644" s="17" t="n"/>
      <c r="I1644" s="18">
        <f>IF(OR(F1644="",G1644=""),"",G1644-F1644)</f>
        <v/>
      </c>
      <c r="J1644" s="18">
        <f>IF(OR(F1644="",G1644=""),"",MAX(0,IF(H1644&lt;&gt;"",H1644,TODAY())-G1644))</f>
        <v/>
      </c>
      <c r="K1644" s="19" t="n"/>
      <c r="L1644" s="19">
        <f>IF(J1644="","",J1644*IFERROR(INDEX(Equipamentos!$D$6:$D$405,MATCH($D1644,Equipamentos!$A$6:$A$405,0)),0))</f>
        <v/>
      </c>
      <c r="M1644" s="19" t="n"/>
      <c r="N1644" s="16" t="n"/>
      <c r="O1644" s="19" t="n"/>
      <c r="P1644" s="19">
        <f>IF($A1644="","",N(K1644)+N(L1644)+N(M1644))</f>
        <v/>
      </c>
      <c r="Q1644" s="19">
        <f>IF($A1644="","",P1644-N(O1644))</f>
        <v/>
      </c>
      <c r="R1644" s="16">
        <f>IF(OR($A1644="",F1644=""),"",IF(H1644&lt;&gt;"",IF(Q1644&gt;0,"DEVOLVIDO, A RECEBER","ENCERRADO"),IF(G1644="","EM LOCAÇÃO",IF(TODAY()&gt;G1644,"ATRASADO",IF(G1644-TODAY()&lt;=3,"DEVOLVE EM 3 DIAS","EM LOCAÇÃO")))))</f>
        <v/>
      </c>
      <c r="S1644" s="16" t="n"/>
    </row>
    <row r="1645">
      <c r="A1645" s="16" t="n"/>
      <c r="B1645" s="16" t="n"/>
      <c r="C1645" s="16" t="n"/>
      <c r="D1645" s="16" t="n"/>
      <c r="E1645" s="16">
        <f>IF($D1645="","",IFERROR(INDEX(Equipamentos!$B$6:$B$405,MATCH($D1645,Equipamentos!$A$6:$A$405,0)),"Código não cadastrado"))</f>
        <v/>
      </c>
      <c r="F1645" s="17" t="n"/>
      <c r="G1645" s="17" t="n"/>
      <c r="H1645" s="17" t="n"/>
      <c r="I1645" s="18">
        <f>IF(OR(F1645="",G1645=""),"",G1645-F1645)</f>
        <v/>
      </c>
      <c r="J1645" s="18">
        <f>IF(OR(F1645="",G1645=""),"",MAX(0,IF(H1645&lt;&gt;"",H1645,TODAY())-G1645))</f>
        <v/>
      </c>
      <c r="K1645" s="19" t="n"/>
      <c r="L1645" s="19">
        <f>IF(J1645="","",J1645*IFERROR(INDEX(Equipamentos!$D$6:$D$405,MATCH($D1645,Equipamentos!$A$6:$A$405,0)),0))</f>
        <v/>
      </c>
      <c r="M1645" s="19" t="n"/>
      <c r="N1645" s="16" t="n"/>
      <c r="O1645" s="19" t="n"/>
      <c r="P1645" s="19">
        <f>IF($A1645="","",N(K1645)+N(L1645)+N(M1645))</f>
        <v/>
      </c>
      <c r="Q1645" s="19">
        <f>IF($A1645="","",P1645-N(O1645))</f>
        <v/>
      </c>
      <c r="R1645" s="16">
        <f>IF(OR($A1645="",F1645=""),"",IF(H1645&lt;&gt;"",IF(Q1645&gt;0,"DEVOLVIDO, A RECEBER","ENCERRADO"),IF(G1645="","EM LOCAÇÃO",IF(TODAY()&gt;G1645,"ATRASADO",IF(G1645-TODAY()&lt;=3,"DEVOLVE EM 3 DIAS","EM LOCAÇÃO")))))</f>
        <v/>
      </c>
      <c r="S1645" s="16" t="n"/>
    </row>
    <row r="1646">
      <c r="A1646" s="16" t="n"/>
      <c r="B1646" s="16" t="n"/>
      <c r="C1646" s="16" t="n"/>
      <c r="D1646" s="16" t="n"/>
      <c r="E1646" s="16">
        <f>IF($D1646="","",IFERROR(INDEX(Equipamentos!$B$6:$B$405,MATCH($D1646,Equipamentos!$A$6:$A$405,0)),"Código não cadastrado"))</f>
        <v/>
      </c>
      <c r="F1646" s="17" t="n"/>
      <c r="G1646" s="17" t="n"/>
      <c r="H1646" s="17" t="n"/>
      <c r="I1646" s="18">
        <f>IF(OR(F1646="",G1646=""),"",G1646-F1646)</f>
        <v/>
      </c>
      <c r="J1646" s="18">
        <f>IF(OR(F1646="",G1646=""),"",MAX(0,IF(H1646&lt;&gt;"",H1646,TODAY())-G1646))</f>
        <v/>
      </c>
      <c r="K1646" s="19" t="n"/>
      <c r="L1646" s="19">
        <f>IF(J1646="","",J1646*IFERROR(INDEX(Equipamentos!$D$6:$D$405,MATCH($D1646,Equipamentos!$A$6:$A$405,0)),0))</f>
        <v/>
      </c>
      <c r="M1646" s="19" t="n"/>
      <c r="N1646" s="16" t="n"/>
      <c r="O1646" s="19" t="n"/>
      <c r="P1646" s="19">
        <f>IF($A1646="","",N(K1646)+N(L1646)+N(M1646))</f>
        <v/>
      </c>
      <c r="Q1646" s="19">
        <f>IF($A1646="","",P1646-N(O1646))</f>
        <v/>
      </c>
      <c r="R1646" s="16">
        <f>IF(OR($A1646="",F1646=""),"",IF(H1646&lt;&gt;"",IF(Q1646&gt;0,"DEVOLVIDO, A RECEBER","ENCERRADO"),IF(G1646="","EM LOCAÇÃO",IF(TODAY()&gt;G1646,"ATRASADO",IF(G1646-TODAY()&lt;=3,"DEVOLVE EM 3 DIAS","EM LOCAÇÃO")))))</f>
        <v/>
      </c>
      <c r="S1646" s="16" t="n"/>
    </row>
    <row r="1647">
      <c r="A1647" s="16" t="n"/>
      <c r="B1647" s="16" t="n"/>
      <c r="C1647" s="16" t="n"/>
      <c r="D1647" s="16" t="n"/>
      <c r="E1647" s="16">
        <f>IF($D1647="","",IFERROR(INDEX(Equipamentos!$B$6:$B$405,MATCH($D1647,Equipamentos!$A$6:$A$405,0)),"Código não cadastrado"))</f>
        <v/>
      </c>
      <c r="F1647" s="17" t="n"/>
      <c r="G1647" s="17" t="n"/>
      <c r="H1647" s="17" t="n"/>
      <c r="I1647" s="18">
        <f>IF(OR(F1647="",G1647=""),"",G1647-F1647)</f>
        <v/>
      </c>
      <c r="J1647" s="18">
        <f>IF(OR(F1647="",G1647=""),"",MAX(0,IF(H1647&lt;&gt;"",H1647,TODAY())-G1647))</f>
        <v/>
      </c>
      <c r="K1647" s="19" t="n"/>
      <c r="L1647" s="19">
        <f>IF(J1647="","",J1647*IFERROR(INDEX(Equipamentos!$D$6:$D$405,MATCH($D1647,Equipamentos!$A$6:$A$405,0)),0))</f>
        <v/>
      </c>
      <c r="M1647" s="19" t="n"/>
      <c r="N1647" s="16" t="n"/>
      <c r="O1647" s="19" t="n"/>
      <c r="P1647" s="19">
        <f>IF($A1647="","",N(K1647)+N(L1647)+N(M1647))</f>
        <v/>
      </c>
      <c r="Q1647" s="19">
        <f>IF($A1647="","",P1647-N(O1647))</f>
        <v/>
      </c>
      <c r="R1647" s="16">
        <f>IF(OR($A1647="",F1647=""),"",IF(H1647&lt;&gt;"",IF(Q1647&gt;0,"DEVOLVIDO, A RECEBER","ENCERRADO"),IF(G1647="","EM LOCAÇÃO",IF(TODAY()&gt;G1647,"ATRASADO",IF(G1647-TODAY()&lt;=3,"DEVOLVE EM 3 DIAS","EM LOCAÇÃO")))))</f>
        <v/>
      </c>
      <c r="S1647" s="16" t="n"/>
    </row>
    <row r="1648">
      <c r="A1648" s="16" t="n"/>
      <c r="B1648" s="16" t="n"/>
      <c r="C1648" s="16" t="n"/>
      <c r="D1648" s="16" t="n"/>
      <c r="E1648" s="16">
        <f>IF($D1648="","",IFERROR(INDEX(Equipamentos!$B$6:$B$405,MATCH($D1648,Equipamentos!$A$6:$A$405,0)),"Código não cadastrado"))</f>
        <v/>
      </c>
      <c r="F1648" s="17" t="n"/>
      <c r="G1648" s="17" t="n"/>
      <c r="H1648" s="17" t="n"/>
      <c r="I1648" s="18">
        <f>IF(OR(F1648="",G1648=""),"",G1648-F1648)</f>
        <v/>
      </c>
      <c r="J1648" s="18">
        <f>IF(OR(F1648="",G1648=""),"",MAX(0,IF(H1648&lt;&gt;"",H1648,TODAY())-G1648))</f>
        <v/>
      </c>
      <c r="K1648" s="19" t="n"/>
      <c r="L1648" s="19">
        <f>IF(J1648="","",J1648*IFERROR(INDEX(Equipamentos!$D$6:$D$405,MATCH($D1648,Equipamentos!$A$6:$A$405,0)),0))</f>
        <v/>
      </c>
      <c r="M1648" s="19" t="n"/>
      <c r="N1648" s="16" t="n"/>
      <c r="O1648" s="19" t="n"/>
      <c r="P1648" s="19">
        <f>IF($A1648="","",N(K1648)+N(L1648)+N(M1648))</f>
        <v/>
      </c>
      <c r="Q1648" s="19">
        <f>IF($A1648="","",P1648-N(O1648))</f>
        <v/>
      </c>
      <c r="R1648" s="16">
        <f>IF(OR($A1648="",F1648=""),"",IF(H1648&lt;&gt;"",IF(Q1648&gt;0,"DEVOLVIDO, A RECEBER","ENCERRADO"),IF(G1648="","EM LOCAÇÃO",IF(TODAY()&gt;G1648,"ATRASADO",IF(G1648-TODAY()&lt;=3,"DEVOLVE EM 3 DIAS","EM LOCAÇÃO")))))</f>
        <v/>
      </c>
      <c r="S1648" s="16" t="n"/>
    </row>
    <row r="1649">
      <c r="A1649" s="16" t="n"/>
      <c r="B1649" s="16" t="n"/>
      <c r="C1649" s="16" t="n"/>
      <c r="D1649" s="16" t="n"/>
      <c r="E1649" s="16">
        <f>IF($D1649="","",IFERROR(INDEX(Equipamentos!$B$6:$B$405,MATCH($D1649,Equipamentos!$A$6:$A$405,0)),"Código não cadastrado"))</f>
        <v/>
      </c>
      <c r="F1649" s="17" t="n"/>
      <c r="G1649" s="17" t="n"/>
      <c r="H1649" s="17" t="n"/>
      <c r="I1649" s="18">
        <f>IF(OR(F1649="",G1649=""),"",G1649-F1649)</f>
        <v/>
      </c>
      <c r="J1649" s="18">
        <f>IF(OR(F1649="",G1649=""),"",MAX(0,IF(H1649&lt;&gt;"",H1649,TODAY())-G1649))</f>
        <v/>
      </c>
      <c r="K1649" s="19" t="n"/>
      <c r="L1649" s="19">
        <f>IF(J1649="","",J1649*IFERROR(INDEX(Equipamentos!$D$6:$D$405,MATCH($D1649,Equipamentos!$A$6:$A$405,0)),0))</f>
        <v/>
      </c>
      <c r="M1649" s="19" t="n"/>
      <c r="N1649" s="16" t="n"/>
      <c r="O1649" s="19" t="n"/>
      <c r="P1649" s="19">
        <f>IF($A1649="","",N(K1649)+N(L1649)+N(M1649))</f>
        <v/>
      </c>
      <c r="Q1649" s="19">
        <f>IF($A1649="","",P1649-N(O1649))</f>
        <v/>
      </c>
      <c r="R1649" s="16">
        <f>IF(OR($A1649="",F1649=""),"",IF(H1649&lt;&gt;"",IF(Q1649&gt;0,"DEVOLVIDO, A RECEBER","ENCERRADO"),IF(G1649="","EM LOCAÇÃO",IF(TODAY()&gt;G1649,"ATRASADO",IF(G1649-TODAY()&lt;=3,"DEVOLVE EM 3 DIAS","EM LOCAÇÃO")))))</f>
        <v/>
      </c>
      <c r="S1649" s="16" t="n"/>
    </row>
    <row r="1650">
      <c r="A1650" s="16" t="n"/>
      <c r="B1650" s="16" t="n"/>
      <c r="C1650" s="16" t="n"/>
      <c r="D1650" s="16" t="n"/>
      <c r="E1650" s="16">
        <f>IF($D1650="","",IFERROR(INDEX(Equipamentos!$B$6:$B$405,MATCH($D1650,Equipamentos!$A$6:$A$405,0)),"Código não cadastrado"))</f>
        <v/>
      </c>
      <c r="F1650" s="17" t="n"/>
      <c r="G1650" s="17" t="n"/>
      <c r="H1650" s="17" t="n"/>
      <c r="I1650" s="18">
        <f>IF(OR(F1650="",G1650=""),"",G1650-F1650)</f>
        <v/>
      </c>
      <c r="J1650" s="18">
        <f>IF(OR(F1650="",G1650=""),"",MAX(0,IF(H1650&lt;&gt;"",H1650,TODAY())-G1650))</f>
        <v/>
      </c>
      <c r="K1650" s="19" t="n"/>
      <c r="L1650" s="19">
        <f>IF(J1650="","",J1650*IFERROR(INDEX(Equipamentos!$D$6:$D$405,MATCH($D1650,Equipamentos!$A$6:$A$405,0)),0))</f>
        <v/>
      </c>
      <c r="M1650" s="19" t="n"/>
      <c r="N1650" s="16" t="n"/>
      <c r="O1650" s="19" t="n"/>
      <c r="P1650" s="19">
        <f>IF($A1650="","",N(K1650)+N(L1650)+N(M1650))</f>
        <v/>
      </c>
      <c r="Q1650" s="19">
        <f>IF($A1650="","",P1650-N(O1650))</f>
        <v/>
      </c>
      <c r="R1650" s="16">
        <f>IF(OR($A1650="",F1650=""),"",IF(H1650&lt;&gt;"",IF(Q1650&gt;0,"DEVOLVIDO, A RECEBER","ENCERRADO"),IF(G1650="","EM LOCAÇÃO",IF(TODAY()&gt;G1650,"ATRASADO",IF(G1650-TODAY()&lt;=3,"DEVOLVE EM 3 DIAS","EM LOCAÇÃO")))))</f>
        <v/>
      </c>
      <c r="S1650" s="16" t="n"/>
    </row>
    <row r="1651">
      <c r="A1651" s="16" t="n"/>
      <c r="B1651" s="16" t="n"/>
      <c r="C1651" s="16" t="n"/>
      <c r="D1651" s="16" t="n"/>
      <c r="E1651" s="16">
        <f>IF($D1651="","",IFERROR(INDEX(Equipamentos!$B$6:$B$405,MATCH($D1651,Equipamentos!$A$6:$A$405,0)),"Código não cadastrado"))</f>
        <v/>
      </c>
      <c r="F1651" s="17" t="n"/>
      <c r="G1651" s="17" t="n"/>
      <c r="H1651" s="17" t="n"/>
      <c r="I1651" s="18">
        <f>IF(OR(F1651="",G1651=""),"",G1651-F1651)</f>
        <v/>
      </c>
      <c r="J1651" s="18">
        <f>IF(OR(F1651="",G1651=""),"",MAX(0,IF(H1651&lt;&gt;"",H1651,TODAY())-G1651))</f>
        <v/>
      </c>
      <c r="K1651" s="19" t="n"/>
      <c r="L1651" s="19">
        <f>IF(J1651="","",J1651*IFERROR(INDEX(Equipamentos!$D$6:$D$405,MATCH($D1651,Equipamentos!$A$6:$A$405,0)),0))</f>
        <v/>
      </c>
      <c r="M1651" s="19" t="n"/>
      <c r="N1651" s="16" t="n"/>
      <c r="O1651" s="19" t="n"/>
      <c r="P1651" s="19">
        <f>IF($A1651="","",N(K1651)+N(L1651)+N(M1651))</f>
        <v/>
      </c>
      <c r="Q1651" s="19">
        <f>IF($A1651="","",P1651-N(O1651))</f>
        <v/>
      </c>
      <c r="R1651" s="16">
        <f>IF(OR($A1651="",F1651=""),"",IF(H1651&lt;&gt;"",IF(Q1651&gt;0,"DEVOLVIDO, A RECEBER","ENCERRADO"),IF(G1651="","EM LOCAÇÃO",IF(TODAY()&gt;G1651,"ATRASADO",IF(G1651-TODAY()&lt;=3,"DEVOLVE EM 3 DIAS","EM LOCAÇÃO")))))</f>
        <v/>
      </c>
      <c r="S1651" s="16" t="n"/>
    </row>
    <row r="1652">
      <c r="A1652" s="16" t="n"/>
      <c r="B1652" s="16" t="n"/>
      <c r="C1652" s="16" t="n"/>
      <c r="D1652" s="16" t="n"/>
      <c r="E1652" s="16">
        <f>IF($D1652="","",IFERROR(INDEX(Equipamentos!$B$6:$B$405,MATCH($D1652,Equipamentos!$A$6:$A$405,0)),"Código não cadastrado"))</f>
        <v/>
      </c>
      <c r="F1652" s="17" t="n"/>
      <c r="G1652" s="17" t="n"/>
      <c r="H1652" s="17" t="n"/>
      <c r="I1652" s="18">
        <f>IF(OR(F1652="",G1652=""),"",G1652-F1652)</f>
        <v/>
      </c>
      <c r="J1652" s="18">
        <f>IF(OR(F1652="",G1652=""),"",MAX(0,IF(H1652&lt;&gt;"",H1652,TODAY())-G1652))</f>
        <v/>
      </c>
      <c r="K1652" s="19" t="n"/>
      <c r="L1652" s="19">
        <f>IF(J1652="","",J1652*IFERROR(INDEX(Equipamentos!$D$6:$D$405,MATCH($D1652,Equipamentos!$A$6:$A$405,0)),0))</f>
        <v/>
      </c>
      <c r="M1652" s="19" t="n"/>
      <c r="N1652" s="16" t="n"/>
      <c r="O1652" s="19" t="n"/>
      <c r="P1652" s="19">
        <f>IF($A1652="","",N(K1652)+N(L1652)+N(M1652))</f>
        <v/>
      </c>
      <c r="Q1652" s="19">
        <f>IF($A1652="","",P1652-N(O1652))</f>
        <v/>
      </c>
      <c r="R1652" s="16">
        <f>IF(OR($A1652="",F1652=""),"",IF(H1652&lt;&gt;"",IF(Q1652&gt;0,"DEVOLVIDO, A RECEBER","ENCERRADO"),IF(G1652="","EM LOCAÇÃO",IF(TODAY()&gt;G1652,"ATRASADO",IF(G1652-TODAY()&lt;=3,"DEVOLVE EM 3 DIAS","EM LOCAÇÃO")))))</f>
        <v/>
      </c>
      <c r="S1652" s="16" t="n"/>
    </row>
    <row r="1653">
      <c r="A1653" s="16" t="n"/>
      <c r="B1653" s="16" t="n"/>
      <c r="C1653" s="16" t="n"/>
      <c r="D1653" s="16" t="n"/>
      <c r="E1653" s="16">
        <f>IF($D1653="","",IFERROR(INDEX(Equipamentos!$B$6:$B$405,MATCH($D1653,Equipamentos!$A$6:$A$405,0)),"Código não cadastrado"))</f>
        <v/>
      </c>
      <c r="F1653" s="17" t="n"/>
      <c r="G1653" s="17" t="n"/>
      <c r="H1653" s="17" t="n"/>
      <c r="I1653" s="18">
        <f>IF(OR(F1653="",G1653=""),"",G1653-F1653)</f>
        <v/>
      </c>
      <c r="J1653" s="18">
        <f>IF(OR(F1653="",G1653=""),"",MAX(0,IF(H1653&lt;&gt;"",H1653,TODAY())-G1653))</f>
        <v/>
      </c>
      <c r="K1653" s="19" t="n"/>
      <c r="L1653" s="19">
        <f>IF(J1653="","",J1653*IFERROR(INDEX(Equipamentos!$D$6:$D$405,MATCH($D1653,Equipamentos!$A$6:$A$405,0)),0))</f>
        <v/>
      </c>
      <c r="M1653" s="19" t="n"/>
      <c r="N1653" s="16" t="n"/>
      <c r="O1653" s="19" t="n"/>
      <c r="P1653" s="19">
        <f>IF($A1653="","",N(K1653)+N(L1653)+N(M1653))</f>
        <v/>
      </c>
      <c r="Q1653" s="19">
        <f>IF($A1653="","",P1653-N(O1653))</f>
        <v/>
      </c>
      <c r="R1653" s="16">
        <f>IF(OR($A1653="",F1653=""),"",IF(H1653&lt;&gt;"",IF(Q1653&gt;0,"DEVOLVIDO, A RECEBER","ENCERRADO"),IF(G1653="","EM LOCAÇÃO",IF(TODAY()&gt;G1653,"ATRASADO",IF(G1653-TODAY()&lt;=3,"DEVOLVE EM 3 DIAS","EM LOCAÇÃO")))))</f>
        <v/>
      </c>
      <c r="S1653" s="16" t="n"/>
    </row>
    <row r="1654">
      <c r="A1654" s="16" t="n"/>
      <c r="B1654" s="16" t="n"/>
      <c r="C1654" s="16" t="n"/>
      <c r="D1654" s="16" t="n"/>
      <c r="E1654" s="16">
        <f>IF($D1654="","",IFERROR(INDEX(Equipamentos!$B$6:$B$405,MATCH($D1654,Equipamentos!$A$6:$A$405,0)),"Código não cadastrado"))</f>
        <v/>
      </c>
      <c r="F1654" s="17" t="n"/>
      <c r="G1654" s="17" t="n"/>
      <c r="H1654" s="17" t="n"/>
      <c r="I1654" s="18">
        <f>IF(OR(F1654="",G1654=""),"",G1654-F1654)</f>
        <v/>
      </c>
      <c r="J1654" s="18">
        <f>IF(OR(F1654="",G1654=""),"",MAX(0,IF(H1654&lt;&gt;"",H1654,TODAY())-G1654))</f>
        <v/>
      </c>
      <c r="K1654" s="19" t="n"/>
      <c r="L1654" s="19">
        <f>IF(J1654="","",J1654*IFERROR(INDEX(Equipamentos!$D$6:$D$405,MATCH($D1654,Equipamentos!$A$6:$A$405,0)),0))</f>
        <v/>
      </c>
      <c r="M1654" s="19" t="n"/>
      <c r="N1654" s="16" t="n"/>
      <c r="O1654" s="19" t="n"/>
      <c r="P1654" s="19">
        <f>IF($A1654="","",N(K1654)+N(L1654)+N(M1654))</f>
        <v/>
      </c>
      <c r="Q1654" s="19">
        <f>IF($A1654="","",P1654-N(O1654))</f>
        <v/>
      </c>
      <c r="R1654" s="16">
        <f>IF(OR($A1654="",F1654=""),"",IF(H1654&lt;&gt;"",IF(Q1654&gt;0,"DEVOLVIDO, A RECEBER","ENCERRADO"),IF(G1654="","EM LOCAÇÃO",IF(TODAY()&gt;G1654,"ATRASADO",IF(G1654-TODAY()&lt;=3,"DEVOLVE EM 3 DIAS","EM LOCAÇÃO")))))</f>
        <v/>
      </c>
      <c r="S1654" s="16" t="n"/>
    </row>
    <row r="1655">
      <c r="A1655" s="16" t="n"/>
      <c r="B1655" s="16" t="n"/>
      <c r="C1655" s="16" t="n"/>
      <c r="D1655" s="16" t="n"/>
      <c r="E1655" s="16">
        <f>IF($D1655="","",IFERROR(INDEX(Equipamentos!$B$6:$B$405,MATCH($D1655,Equipamentos!$A$6:$A$405,0)),"Código não cadastrado"))</f>
        <v/>
      </c>
      <c r="F1655" s="17" t="n"/>
      <c r="G1655" s="17" t="n"/>
      <c r="H1655" s="17" t="n"/>
      <c r="I1655" s="18">
        <f>IF(OR(F1655="",G1655=""),"",G1655-F1655)</f>
        <v/>
      </c>
      <c r="J1655" s="18">
        <f>IF(OR(F1655="",G1655=""),"",MAX(0,IF(H1655&lt;&gt;"",H1655,TODAY())-G1655))</f>
        <v/>
      </c>
      <c r="K1655" s="19" t="n"/>
      <c r="L1655" s="19">
        <f>IF(J1655="","",J1655*IFERROR(INDEX(Equipamentos!$D$6:$D$405,MATCH($D1655,Equipamentos!$A$6:$A$405,0)),0))</f>
        <v/>
      </c>
      <c r="M1655" s="19" t="n"/>
      <c r="N1655" s="16" t="n"/>
      <c r="O1655" s="19" t="n"/>
      <c r="P1655" s="19">
        <f>IF($A1655="","",N(K1655)+N(L1655)+N(M1655))</f>
        <v/>
      </c>
      <c r="Q1655" s="19">
        <f>IF($A1655="","",P1655-N(O1655))</f>
        <v/>
      </c>
      <c r="R1655" s="16">
        <f>IF(OR($A1655="",F1655=""),"",IF(H1655&lt;&gt;"",IF(Q1655&gt;0,"DEVOLVIDO, A RECEBER","ENCERRADO"),IF(G1655="","EM LOCAÇÃO",IF(TODAY()&gt;G1655,"ATRASADO",IF(G1655-TODAY()&lt;=3,"DEVOLVE EM 3 DIAS","EM LOCAÇÃO")))))</f>
        <v/>
      </c>
      <c r="S1655" s="16" t="n"/>
    </row>
    <row r="1656">
      <c r="A1656" s="16" t="n"/>
      <c r="B1656" s="16" t="n"/>
      <c r="C1656" s="16" t="n"/>
      <c r="D1656" s="16" t="n"/>
      <c r="E1656" s="16">
        <f>IF($D1656="","",IFERROR(INDEX(Equipamentos!$B$6:$B$405,MATCH($D1656,Equipamentos!$A$6:$A$405,0)),"Código não cadastrado"))</f>
        <v/>
      </c>
      <c r="F1656" s="17" t="n"/>
      <c r="G1656" s="17" t="n"/>
      <c r="H1656" s="17" t="n"/>
      <c r="I1656" s="18">
        <f>IF(OR(F1656="",G1656=""),"",G1656-F1656)</f>
        <v/>
      </c>
      <c r="J1656" s="18">
        <f>IF(OR(F1656="",G1656=""),"",MAX(0,IF(H1656&lt;&gt;"",H1656,TODAY())-G1656))</f>
        <v/>
      </c>
      <c r="K1656" s="19" t="n"/>
      <c r="L1656" s="19">
        <f>IF(J1656="","",J1656*IFERROR(INDEX(Equipamentos!$D$6:$D$405,MATCH($D1656,Equipamentos!$A$6:$A$405,0)),0))</f>
        <v/>
      </c>
      <c r="M1656" s="19" t="n"/>
      <c r="N1656" s="16" t="n"/>
      <c r="O1656" s="19" t="n"/>
      <c r="P1656" s="19">
        <f>IF($A1656="","",N(K1656)+N(L1656)+N(M1656))</f>
        <v/>
      </c>
      <c r="Q1656" s="19">
        <f>IF($A1656="","",P1656-N(O1656))</f>
        <v/>
      </c>
      <c r="R1656" s="16">
        <f>IF(OR($A1656="",F1656=""),"",IF(H1656&lt;&gt;"",IF(Q1656&gt;0,"DEVOLVIDO, A RECEBER","ENCERRADO"),IF(G1656="","EM LOCAÇÃO",IF(TODAY()&gt;G1656,"ATRASADO",IF(G1656-TODAY()&lt;=3,"DEVOLVE EM 3 DIAS","EM LOCAÇÃO")))))</f>
        <v/>
      </c>
      <c r="S1656" s="16" t="n"/>
    </row>
    <row r="1657">
      <c r="A1657" s="16" t="n"/>
      <c r="B1657" s="16" t="n"/>
      <c r="C1657" s="16" t="n"/>
      <c r="D1657" s="16" t="n"/>
      <c r="E1657" s="16">
        <f>IF($D1657="","",IFERROR(INDEX(Equipamentos!$B$6:$B$405,MATCH($D1657,Equipamentos!$A$6:$A$405,0)),"Código não cadastrado"))</f>
        <v/>
      </c>
      <c r="F1657" s="17" t="n"/>
      <c r="G1657" s="17" t="n"/>
      <c r="H1657" s="17" t="n"/>
      <c r="I1657" s="18">
        <f>IF(OR(F1657="",G1657=""),"",G1657-F1657)</f>
        <v/>
      </c>
      <c r="J1657" s="18">
        <f>IF(OR(F1657="",G1657=""),"",MAX(0,IF(H1657&lt;&gt;"",H1657,TODAY())-G1657))</f>
        <v/>
      </c>
      <c r="K1657" s="19" t="n"/>
      <c r="L1657" s="19">
        <f>IF(J1657="","",J1657*IFERROR(INDEX(Equipamentos!$D$6:$D$405,MATCH($D1657,Equipamentos!$A$6:$A$405,0)),0))</f>
        <v/>
      </c>
      <c r="M1657" s="19" t="n"/>
      <c r="N1657" s="16" t="n"/>
      <c r="O1657" s="19" t="n"/>
      <c r="P1657" s="19">
        <f>IF($A1657="","",N(K1657)+N(L1657)+N(M1657))</f>
        <v/>
      </c>
      <c r="Q1657" s="19">
        <f>IF($A1657="","",P1657-N(O1657))</f>
        <v/>
      </c>
      <c r="R1657" s="16">
        <f>IF(OR($A1657="",F1657=""),"",IF(H1657&lt;&gt;"",IF(Q1657&gt;0,"DEVOLVIDO, A RECEBER","ENCERRADO"),IF(G1657="","EM LOCAÇÃO",IF(TODAY()&gt;G1657,"ATRASADO",IF(G1657-TODAY()&lt;=3,"DEVOLVE EM 3 DIAS","EM LOCAÇÃO")))))</f>
        <v/>
      </c>
      <c r="S1657" s="16" t="n"/>
    </row>
    <row r="1658">
      <c r="A1658" s="16" t="n"/>
      <c r="B1658" s="16" t="n"/>
      <c r="C1658" s="16" t="n"/>
      <c r="D1658" s="16" t="n"/>
      <c r="E1658" s="16">
        <f>IF($D1658="","",IFERROR(INDEX(Equipamentos!$B$6:$B$405,MATCH($D1658,Equipamentos!$A$6:$A$405,0)),"Código não cadastrado"))</f>
        <v/>
      </c>
      <c r="F1658" s="17" t="n"/>
      <c r="G1658" s="17" t="n"/>
      <c r="H1658" s="17" t="n"/>
      <c r="I1658" s="18">
        <f>IF(OR(F1658="",G1658=""),"",G1658-F1658)</f>
        <v/>
      </c>
      <c r="J1658" s="18">
        <f>IF(OR(F1658="",G1658=""),"",MAX(0,IF(H1658&lt;&gt;"",H1658,TODAY())-G1658))</f>
        <v/>
      </c>
      <c r="K1658" s="19" t="n"/>
      <c r="L1658" s="19">
        <f>IF(J1658="","",J1658*IFERROR(INDEX(Equipamentos!$D$6:$D$405,MATCH($D1658,Equipamentos!$A$6:$A$405,0)),0))</f>
        <v/>
      </c>
      <c r="M1658" s="19" t="n"/>
      <c r="N1658" s="16" t="n"/>
      <c r="O1658" s="19" t="n"/>
      <c r="P1658" s="19">
        <f>IF($A1658="","",N(K1658)+N(L1658)+N(M1658))</f>
        <v/>
      </c>
      <c r="Q1658" s="19">
        <f>IF($A1658="","",P1658-N(O1658))</f>
        <v/>
      </c>
      <c r="R1658" s="16">
        <f>IF(OR($A1658="",F1658=""),"",IF(H1658&lt;&gt;"",IF(Q1658&gt;0,"DEVOLVIDO, A RECEBER","ENCERRADO"),IF(G1658="","EM LOCAÇÃO",IF(TODAY()&gt;G1658,"ATRASADO",IF(G1658-TODAY()&lt;=3,"DEVOLVE EM 3 DIAS","EM LOCAÇÃO")))))</f>
        <v/>
      </c>
      <c r="S1658" s="16" t="n"/>
    </row>
    <row r="1659">
      <c r="A1659" s="16" t="n"/>
      <c r="B1659" s="16" t="n"/>
      <c r="C1659" s="16" t="n"/>
      <c r="D1659" s="16" t="n"/>
      <c r="E1659" s="16">
        <f>IF($D1659="","",IFERROR(INDEX(Equipamentos!$B$6:$B$405,MATCH($D1659,Equipamentos!$A$6:$A$405,0)),"Código não cadastrado"))</f>
        <v/>
      </c>
      <c r="F1659" s="17" t="n"/>
      <c r="G1659" s="17" t="n"/>
      <c r="H1659" s="17" t="n"/>
      <c r="I1659" s="18">
        <f>IF(OR(F1659="",G1659=""),"",G1659-F1659)</f>
        <v/>
      </c>
      <c r="J1659" s="18">
        <f>IF(OR(F1659="",G1659=""),"",MAX(0,IF(H1659&lt;&gt;"",H1659,TODAY())-G1659))</f>
        <v/>
      </c>
      <c r="K1659" s="19" t="n"/>
      <c r="L1659" s="19">
        <f>IF(J1659="","",J1659*IFERROR(INDEX(Equipamentos!$D$6:$D$405,MATCH($D1659,Equipamentos!$A$6:$A$405,0)),0))</f>
        <v/>
      </c>
      <c r="M1659" s="19" t="n"/>
      <c r="N1659" s="16" t="n"/>
      <c r="O1659" s="19" t="n"/>
      <c r="P1659" s="19">
        <f>IF($A1659="","",N(K1659)+N(L1659)+N(M1659))</f>
        <v/>
      </c>
      <c r="Q1659" s="19">
        <f>IF($A1659="","",P1659-N(O1659))</f>
        <v/>
      </c>
      <c r="R1659" s="16">
        <f>IF(OR($A1659="",F1659=""),"",IF(H1659&lt;&gt;"",IF(Q1659&gt;0,"DEVOLVIDO, A RECEBER","ENCERRADO"),IF(G1659="","EM LOCAÇÃO",IF(TODAY()&gt;G1659,"ATRASADO",IF(G1659-TODAY()&lt;=3,"DEVOLVE EM 3 DIAS","EM LOCAÇÃO")))))</f>
        <v/>
      </c>
      <c r="S1659" s="16" t="n"/>
    </row>
    <row r="1660">
      <c r="A1660" s="16" t="n"/>
      <c r="B1660" s="16" t="n"/>
      <c r="C1660" s="16" t="n"/>
      <c r="D1660" s="16" t="n"/>
      <c r="E1660" s="16">
        <f>IF($D1660="","",IFERROR(INDEX(Equipamentos!$B$6:$B$405,MATCH($D1660,Equipamentos!$A$6:$A$405,0)),"Código não cadastrado"))</f>
        <v/>
      </c>
      <c r="F1660" s="17" t="n"/>
      <c r="G1660" s="17" t="n"/>
      <c r="H1660" s="17" t="n"/>
      <c r="I1660" s="18">
        <f>IF(OR(F1660="",G1660=""),"",G1660-F1660)</f>
        <v/>
      </c>
      <c r="J1660" s="18">
        <f>IF(OR(F1660="",G1660=""),"",MAX(0,IF(H1660&lt;&gt;"",H1660,TODAY())-G1660))</f>
        <v/>
      </c>
      <c r="K1660" s="19" t="n"/>
      <c r="L1660" s="19">
        <f>IF(J1660="","",J1660*IFERROR(INDEX(Equipamentos!$D$6:$D$405,MATCH($D1660,Equipamentos!$A$6:$A$405,0)),0))</f>
        <v/>
      </c>
      <c r="M1660" s="19" t="n"/>
      <c r="N1660" s="16" t="n"/>
      <c r="O1660" s="19" t="n"/>
      <c r="P1660" s="19">
        <f>IF($A1660="","",N(K1660)+N(L1660)+N(M1660))</f>
        <v/>
      </c>
      <c r="Q1660" s="19">
        <f>IF($A1660="","",P1660-N(O1660))</f>
        <v/>
      </c>
      <c r="R1660" s="16">
        <f>IF(OR($A1660="",F1660=""),"",IF(H1660&lt;&gt;"",IF(Q1660&gt;0,"DEVOLVIDO, A RECEBER","ENCERRADO"),IF(G1660="","EM LOCAÇÃO",IF(TODAY()&gt;G1660,"ATRASADO",IF(G1660-TODAY()&lt;=3,"DEVOLVE EM 3 DIAS","EM LOCAÇÃO")))))</f>
        <v/>
      </c>
      <c r="S1660" s="16" t="n"/>
    </row>
    <row r="1661">
      <c r="A1661" s="16" t="n"/>
      <c r="B1661" s="16" t="n"/>
      <c r="C1661" s="16" t="n"/>
      <c r="D1661" s="16" t="n"/>
      <c r="E1661" s="16">
        <f>IF($D1661="","",IFERROR(INDEX(Equipamentos!$B$6:$B$405,MATCH($D1661,Equipamentos!$A$6:$A$405,0)),"Código não cadastrado"))</f>
        <v/>
      </c>
      <c r="F1661" s="17" t="n"/>
      <c r="G1661" s="17" t="n"/>
      <c r="H1661" s="17" t="n"/>
      <c r="I1661" s="18">
        <f>IF(OR(F1661="",G1661=""),"",G1661-F1661)</f>
        <v/>
      </c>
      <c r="J1661" s="18">
        <f>IF(OR(F1661="",G1661=""),"",MAX(0,IF(H1661&lt;&gt;"",H1661,TODAY())-G1661))</f>
        <v/>
      </c>
      <c r="K1661" s="19" t="n"/>
      <c r="L1661" s="19">
        <f>IF(J1661="","",J1661*IFERROR(INDEX(Equipamentos!$D$6:$D$405,MATCH($D1661,Equipamentos!$A$6:$A$405,0)),0))</f>
        <v/>
      </c>
      <c r="M1661" s="19" t="n"/>
      <c r="N1661" s="16" t="n"/>
      <c r="O1661" s="19" t="n"/>
      <c r="P1661" s="19">
        <f>IF($A1661="","",N(K1661)+N(L1661)+N(M1661))</f>
        <v/>
      </c>
      <c r="Q1661" s="19">
        <f>IF($A1661="","",P1661-N(O1661))</f>
        <v/>
      </c>
      <c r="R1661" s="16">
        <f>IF(OR($A1661="",F1661=""),"",IF(H1661&lt;&gt;"",IF(Q1661&gt;0,"DEVOLVIDO, A RECEBER","ENCERRADO"),IF(G1661="","EM LOCAÇÃO",IF(TODAY()&gt;G1661,"ATRASADO",IF(G1661-TODAY()&lt;=3,"DEVOLVE EM 3 DIAS","EM LOCAÇÃO")))))</f>
        <v/>
      </c>
      <c r="S1661" s="16" t="n"/>
    </row>
    <row r="1662">
      <c r="A1662" s="16" t="n"/>
      <c r="B1662" s="16" t="n"/>
      <c r="C1662" s="16" t="n"/>
      <c r="D1662" s="16" t="n"/>
      <c r="E1662" s="16">
        <f>IF($D1662="","",IFERROR(INDEX(Equipamentos!$B$6:$B$405,MATCH($D1662,Equipamentos!$A$6:$A$405,0)),"Código não cadastrado"))</f>
        <v/>
      </c>
      <c r="F1662" s="17" t="n"/>
      <c r="G1662" s="17" t="n"/>
      <c r="H1662" s="17" t="n"/>
      <c r="I1662" s="18">
        <f>IF(OR(F1662="",G1662=""),"",G1662-F1662)</f>
        <v/>
      </c>
      <c r="J1662" s="18">
        <f>IF(OR(F1662="",G1662=""),"",MAX(0,IF(H1662&lt;&gt;"",H1662,TODAY())-G1662))</f>
        <v/>
      </c>
      <c r="K1662" s="19" t="n"/>
      <c r="L1662" s="19">
        <f>IF(J1662="","",J1662*IFERROR(INDEX(Equipamentos!$D$6:$D$405,MATCH($D1662,Equipamentos!$A$6:$A$405,0)),0))</f>
        <v/>
      </c>
      <c r="M1662" s="19" t="n"/>
      <c r="N1662" s="16" t="n"/>
      <c r="O1662" s="19" t="n"/>
      <c r="P1662" s="19">
        <f>IF($A1662="","",N(K1662)+N(L1662)+N(M1662))</f>
        <v/>
      </c>
      <c r="Q1662" s="19">
        <f>IF($A1662="","",P1662-N(O1662))</f>
        <v/>
      </c>
      <c r="R1662" s="16">
        <f>IF(OR($A1662="",F1662=""),"",IF(H1662&lt;&gt;"",IF(Q1662&gt;0,"DEVOLVIDO, A RECEBER","ENCERRADO"),IF(G1662="","EM LOCAÇÃO",IF(TODAY()&gt;G1662,"ATRASADO",IF(G1662-TODAY()&lt;=3,"DEVOLVE EM 3 DIAS","EM LOCAÇÃO")))))</f>
        <v/>
      </c>
      <c r="S1662" s="16" t="n"/>
    </row>
    <row r="1663">
      <c r="A1663" s="16" t="n"/>
      <c r="B1663" s="16" t="n"/>
      <c r="C1663" s="16" t="n"/>
      <c r="D1663" s="16" t="n"/>
      <c r="E1663" s="16">
        <f>IF($D1663="","",IFERROR(INDEX(Equipamentos!$B$6:$B$405,MATCH($D1663,Equipamentos!$A$6:$A$405,0)),"Código não cadastrado"))</f>
        <v/>
      </c>
      <c r="F1663" s="17" t="n"/>
      <c r="G1663" s="17" t="n"/>
      <c r="H1663" s="17" t="n"/>
      <c r="I1663" s="18">
        <f>IF(OR(F1663="",G1663=""),"",G1663-F1663)</f>
        <v/>
      </c>
      <c r="J1663" s="18">
        <f>IF(OR(F1663="",G1663=""),"",MAX(0,IF(H1663&lt;&gt;"",H1663,TODAY())-G1663))</f>
        <v/>
      </c>
      <c r="K1663" s="19" t="n"/>
      <c r="L1663" s="19">
        <f>IF(J1663="","",J1663*IFERROR(INDEX(Equipamentos!$D$6:$D$405,MATCH($D1663,Equipamentos!$A$6:$A$405,0)),0))</f>
        <v/>
      </c>
      <c r="M1663" s="19" t="n"/>
      <c r="N1663" s="16" t="n"/>
      <c r="O1663" s="19" t="n"/>
      <c r="P1663" s="19">
        <f>IF($A1663="","",N(K1663)+N(L1663)+N(M1663))</f>
        <v/>
      </c>
      <c r="Q1663" s="19">
        <f>IF($A1663="","",P1663-N(O1663))</f>
        <v/>
      </c>
      <c r="R1663" s="16">
        <f>IF(OR($A1663="",F1663=""),"",IF(H1663&lt;&gt;"",IF(Q1663&gt;0,"DEVOLVIDO, A RECEBER","ENCERRADO"),IF(G1663="","EM LOCAÇÃO",IF(TODAY()&gt;G1663,"ATRASADO",IF(G1663-TODAY()&lt;=3,"DEVOLVE EM 3 DIAS","EM LOCAÇÃO")))))</f>
        <v/>
      </c>
      <c r="S1663" s="16" t="n"/>
    </row>
    <row r="1664">
      <c r="A1664" s="16" t="n"/>
      <c r="B1664" s="16" t="n"/>
      <c r="C1664" s="16" t="n"/>
      <c r="D1664" s="16" t="n"/>
      <c r="E1664" s="16">
        <f>IF($D1664="","",IFERROR(INDEX(Equipamentos!$B$6:$B$405,MATCH($D1664,Equipamentos!$A$6:$A$405,0)),"Código não cadastrado"))</f>
        <v/>
      </c>
      <c r="F1664" s="17" t="n"/>
      <c r="G1664" s="17" t="n"/>
      <c r="H1664" s="17" t="n"/>
      <c r="I1664" s="18">
        <f>IF(OR(F1664="",G1664=""),"",G1664-F1664)</f>
        <v/>
      </c>
      <c r="J1664" s="18">
        <f>IF(OR(F1664="",G1664=""),"",MAX(0,IF(H1664&lt;&gt;"",H1664,TODAY())-G1664))</f>
        <v/>
      </c>
      <c r="K1664" s="19" t="n"/>
      <c r="L1664" s="19">
        <f>IF(J1664="","",J1664*IFERROR(INDEX(Equipamentos!$D$6:$D$405,MATCH($D1664,Equipamentos!$A$6:$A$405,0)),0))</f>
        <v/>
      </c>
      <c r="M1664" s="19" t="n"/>
      <c r="N1664" s="16" t="n"/>
      <c r="O1664" s="19" t="n"/>
      <c r="P1664" s="19">
        <f>IF($A1664="","",N(K1664)+N(L1664)+N(M1664))</f>
        <v/>
      </c>
      <c r="Q1664" s="19">
        <f>IF($A1664="","",P1664-N(O1664))</f>
        <v/>
      </c>
      <c r="R1664" s="16">
        <f>IF(OR($A1664="",F1664=""),"",IF(H1664&lt;&gt;"",IF(Q1664&gt;0,"DEVOLVIDO, A RECEBER","ENCERRADO"),IF(G1664="","EM LOCAÇÃO",IF(TODAY()&gt;G1664,"ATRASADO",IF(G1664-TODAY()&lt;=3,"DEVOLVE EM 3 DIAS","EM LOCAÇÃO")))))</f>
        <v/>
      </c>
      <c r="S1664" s="16" t="n"/>
    </row>
    <row r="1665">
      <c r="A1665" s="16" t="n"/>
      <c r="B1665" s="16" t="n"/>
      <c r="C1665" s="16" t="n"/>
      <c r="D1665" s="16" t="n"/>
      <c r="E1665" s="16">
        <f>IF($D1665="","",IFERROR(INDEX(Equipamentos!$B$6:$B$405,MATCH($D1665,Equipamentos!$A$6:$A$405,0)),"Código não cadastrado"))</f>
        <v/>
      </c>
      <c r="F1665" s="17" t="n"/>
      <c r="G1665" s="17" t="n"/>
      <c r="H1665" s="17" t="n"/>
      <c r="I1665" s="18">
        <f>IF(OR(F1665="",G1665=""),"",G1665-F1665)</f>
        <v/>
      </c>
      <c r="J1665" s="18">
        <f>IF(OR(F1665="",G1665=""),"",MAX(0,IF(H1665&lt;&gt;"",H1665,TODAY())-G1665))</f>
        <v/>
      </c>
      <c r="K1665" s="19" t="n"/>
      <c r="L1665" s="19">
        <f>IF(J1665="","",J1665*IFERROR(INDEX(Equipamentos!$D$6:$D$405,MATCH($D1665,Equipamentos!$A$6:$A$405,0)),0))</f>
        <v/>
      </c>
      <c r="M1665" s="19" t="n"/>
      <c r="N1665" s="16" t="n"/>
      <c r="O1665" s="19" t="n"/>
      <c r="P1665" s="19">
        <f>IF($A1665="","",N(K1665)+N(L1665)+N(M1665))</f>
        <v/>
      </c>
      <c r="Q1665" s="19">
        <f>IF($A1665="","",P1665-N(O1665))</f>
        <v/>
      </c>
      <c r="R1665" s="16">
        <f>IF(OR($A1665="",F1665=""),"",IF(H1665&lt;&gt;"",IF(Q1665&gt;0,"DEVOLVIDO, A RECEBER","ENCERRADO"),IF(G1665="","EM LOCAÇÃO",IF(TODAY()&gt;G1665,"ATRASADO",IF(G1665-TODAY()&lt;=3,"DEVOLVE EM 3 DIAS","EM LOCAÇÃO")))))</f>
        <v/>
      </c>
      <c r="S1665" s="16" t="n"/>
    </row>
    <row r="1666">
      <c r="A1666" s="16" t="n"/>
      <c r="B1666" s="16" t="n"/>
      <c r="C1666" s="16" t="n"/>
      <c r="D1666" s="16" t="n"/>
      <c r="E1666" s="16">
        <f>IF($D1666="","",IFERROR(INDEX(Equipamentos!$B$6:$B$405,MATCH($D1666,Equipamentos!$A$6:$A$405,0)),"Código não cadastrado"))</f>
        <v/>
      </c>
      <c r="F1666" s="17" t="n"/>
      <c r="G1666" s="17" t="n"/>
      <c r="H1666" s="17" t="n"/>
      <c r="I1666" s="18">
        <f>IF(OR(F1666="",G1666=""),"",G1666-F1666)</f>
        <v/>
      </c>
      <c r="J1666" s="18">
        <f>IF(OR(F1666="",G1666=""),"",MAX(0,IF(H1666&lt;&gt;"",H1666,TODAY())-G1666))</f>
        <v/>
      </c>
      <c r="K1666" s="19" t="n"/>
      <c r="L1666" s="19">
        <f>IF(J1666="","",J1666*IFERROR(INDEX(Equipamentos!$D$6:$D$405,MATCH($D1666,Equipamentos!$A$6:$A$405,0)),0))</f>
        <v/>
      </c>
      <c r="M1666" s="19" t="n"/>
      <c r="N1666" s="16" t="n"/>
      <c r="O1666" s="19" t="n"/>
      <c r="P1666" s="19">
        <f>IF($A1666="","",N(K1666)+N(L1666)+N(M1666))</f>
        <v/>
      </c>
      <c r="Q1666" s="19">
        <f>IF($A1666="","",P1666-N(O1666))</f>
        <v/>
      </c>
      <c r="R1666" s="16">
        <f>IF(OR($A1666="",F1666=""),"",IF(H1666&lt;&gt;"",IF(Q1666&gt;0,"DEVOLVIDO, A RECEBER","ENCERRADO"),IF(G1666="","EM LOCAÇÃO",IF(TODAY()&gt;G1666,"ATRASADO",IF(G1666-TODAY()&lt;=3,"DEVOLVE EM 3 DIAS","EM LOCAÇÃO")))))</f>
        <v/>
      </c>
      <c r="S1666" s="16" t="n"/>
    </row>
    <row r="1667">
      <c r="A1667" s="16" t="n"/>
      <c r="B1667" s="16" t="n"/>
      <c r="C1667" s="16" t="n"/>
      <c r="D1667" s="16" t="n"/>
      <c r="E1667" s="16">
        <f>IF($D1667="","",IFERROR(INDEX(Equipamentos!$B$6:$B$405,MATCH($D1667,Equipamentos!$A$6:$A$405,0)),"Código não cadastrado"))</f>
        <v/>
      </c>
      <c r="F1667" s="17" t="n"/>
      <c r="G1667" s="17" t="n"/>
      <c r="H1667" s="17" t="n"/>
      <c r="I1667" s="18">
        <f>IF(OR(F1667="",G1667=""),"",G1667-F1667)</f>
        <v/>
      </c>
      <c r="J1667" s="18">
        <f>IF(OR(F1667="",G1667=""),"",MAX(0,IF(H1667&lt;&gt;"",H1667,TODAY())-G1667))</f>
        <v/>
      </c>
      <c r="K1667" s="19" t="n"/>
      <c r="L1667" s="19">
        <f>IF(J1667="","",J1667*IFERROR(INDEX(Equipamentos!$D$6:$D$405,MATCH($D1667,Equipamentos!$A$6:$A$405,0)),0))</f>
        <v/>
      </c>
      <c r="M1667" s="19" t="n"/>
      <c r="N1667" s="16" t="n"/>
      <c r="O1667" s="19" t="n"/>
      <c r="P1667" s="19">
        <f>IF($A1667="","",N(K1667)+N(L1667)+N(M1667))</f>
        <v/>
      </c>
      <c r="Q1667" s="19">
        <f>IF($A1667="","",P1667-N(O1667))</f>
        <v/>
      </c>
      <c r="R1667" s="16">
        <f>IF(OR($A1667="",F1667=""),"",IF(H1667&lt;&gt;"",IF(Q1667&gt;0,"DEVOLVIDO, A RECEBER","ENCERRADO"),IF(G1667="","EM LOCAÇÃO",IF(TODAY()&gt;G1667,"ATRASADO",IF(G1667-TODAY()&lt;=3,"DEVOLVE EM 3 DIAS","EM LOCAÇÃO")))))</f>
        <v/>
      </c>
      <c r="S1667" s="16" t="n"/>
    </row>
    <row r="1668">
      <c r="A1668" s="16" t="n"/>
      <c r="B1668" s="16" t="n"/>
      <c r="C1668" s="16" t="n"/>
      <c r="D1668" s="16" t="n"/>
      <c r="E1668" s="16">
        <f>IF($D1668="","",IFERROR(INDEX(Equipamentos!$B$6:$B$405,MATCH($D1668,Equipamentos!$A$6:$A$405,0)),"Código não cadastrado"))</f>
        <v/>
      </c>
      <c r="F1668" s="17" t="n"/>
      <c r="G1668" s="17" t="n"/>
      <c r="H1668" s="17" t="n"/>
      <c r="I1668" s="18">
        <f>IF(OR(F1668="",G1668=""),"",G1668-F1668)</f>
        <v/>
      </c>
      <c r="J1668" s="18">
        <f>IF(OR(F1668="",G1668=""),"",MAX(0,IF(H1668&lt;&gt;"",H1668,TODAY())-G1668))</f>
        <v/>
      </c>
      <c r="K1668" s="19" t="n"/>
      <c r="L1668" s="19">
        <f>IF(J1668="","",J1668*IFERROR(INDEX(Equipamentos!$D$6:$D$405,MATCH($D1668,Equipamentos!$A$6:$A$405,0)),0))</f>
        <v/>
      </c>
      <c r="M1668" s="19" t="n"/>
      <c r="N1668" s="16" t="n"/>
      <c r="O1668" s="19" t="n"/>
      <c r="P1668" s="19">
        <f>IF($A1668="","",N(K1668)+N(L1668)+N(M1668))</f>
        <v/>
      </c>
      <c r="Q1668" s="19">
        <f>IF($A1668="","",P1668-N(O1668))</f>
        <v/>
      </c>
      <c r="R1668" s="16">
        <f>IF(OR($A1668="",F1668=""),"",IF(H1668&lt;&gt;"",IF(Q1668&gt;0,"DEVOLVIDO, A RECEBER","ENCERRADO"),IF(G1668="","EM LOCAÇÃO",IF(TODAY()&gt;G1668,"ATRASADO",IF(G1668-TODAY()&lt;=3,"DEVOLVE EM 3 DIAS","EM LOCAÇÃO")))))</f>
        <v/>
      </c>
      <c r="S1668" s="16" t="n"/>
    </row>
    <row r="1669">
      <c r="A1669" s="16" t="n"/>
      <c r="B1669" s="16" t="n"/>
      <c r="C1669" s="16" t="n"/>
      <c r="D1669" s="16" t="n"/>
      <c r="E1669" s="16">
        <f>IF($D1669="","",IFERROR(INDEX(Equipamentos!$B$6:$B$405,MATCH($D1669,Equipamentos!$A$6:$A$405,0)),"Código não cadastrado"))</f>
        <v/>
      </c>
      <c r="F1669" s="17" t="n"/>
      <c r="G1669" s="17" t="n"/>
      <c r="H1669" s="17" t="n"/>
      <c r="I1669" s="18">
        <f>IF(OR(F1669="",G1669=""),"",G1669-F1669)</f>
        <v/>
      </c>
      <c r="J1669" s="18">
        <f>IF(OR(F1669="",G1669=""),"",MAX(0,IF(H1669&lt;&gt;"",H1669,TODAY())-G1669))</f>
        <v/>
      </c>
      <c r="K1669" s="19" t="n"/>
      <c r="L1669" s="19">
        <f>IF(J1669="","",J1669*IFERROR(INDEX(Equipamentos!$D$6:$D$405,MATCH($D1669,Equipamentos!$A$6:$A$405,0)),0))</f>
        <v/>
      </c>
      <c r="M1669" s="19" t="n"/>
      <c r="N1669" s="16" t="n"/>
      <c r="O1669" s="19" t="n"/>
      <c r="P1669" s="19">
        <f>IF($A1669="","",N(K1669)+N(L1669)+N(M1669))</f>
        <v/>
      </c>
      <c r="Q1669" s="19">
        <f>IF($A1669="","",P1669-N(O1669))</f>
        <v/>
      </c>
      <c r="R1669" s="16">
        <f>IF(OR($A1669="",F1669=""),"",IF(H1669&lt;&gt;"",IF(Q1669&gt;0,"DEVOLVIDO, A RECEBER","ENCERRADO"),IF(G1669="","EM LOCAÇÃO",IF(TODAY()&gt;G1669,"ATRASADO",IF(G1669-TODAY()&lt;=3,"DEVOLVE EM 3 DIAS","EM LOCAÇÃO")))))</f>
        <v/>
      </c>
      <c r="S1669" s="16" t="n"/>
    </row>
    <row r="1670">
      <c r="A1670" s="16" t="n"/>
      <c r="B1670" s="16" t="n"/>
      <c r="C1670" s="16" t="n"/>
      <c r="D1670" s="16" t="n"/>
      <c r="E1670" s="16">
        <f>IF($D1670="","",IFERROR(INDEX(Equipamentos!$B$6:$B$405,MATCH($D1670,Equipamentos!$A$6:$A$405,0)),"Código não cadastrado"))</f>
        <v/>
      </c>
      <c r="F1670" s="17" t="n"/>
      <c r="G1670" s="17" t="n"/>
      <c r="H1670" s="17" t="n"/>
      <c r="I1670" s="18">
        <f>IF(OR(F1670="",G1670=""),"",G1670-F1670)</f>
        <v/>
      </c>
      <c r="J1670" s="18">
        <f>IF(OR(F1670="",G1670=""),"",MAX(0,IF(H1670&lt;&gt;"",H1670,TODAY())-G1670))</f>
        <v/>
      </c>
      <c r="K1670" s="19" t="n"/>
      <c r="L1670" s="19">
        <f>IF(J1670="","",J1670*IFERROR(INDEX(Equipamentos!$D$6:$D$405,MATCH($D1670,Equipamentos!$A$6:$A$405,0)),0))</f>
        <v/>
      </c>
      <c r="M1670" s="19" t="n"/>
      <c r="N1670" s="16" t="n"/>
      <c r="O1670" s="19" t="n"/>
      <c r="P1670" s="19">
        <f>IF($A1670="","",N(K1670)+N(L1670)+N(M1670))</f>
        <v/>
      </c>
      <c r="Q1670" s="19">
        <f>IF($A1670="","",P1670-N(O1670))</f>
        <v/>
      </c>
      <c r="R1670" s="16">
        <f>IF(OR($A1670="",F1670=""),"",IF(H1670&lt;&gt;"",IF(Q1670&gt;0,"DEVOLVIDO, A RECEBER","ENCERRADO"),IF(G1670="","EM LOCAÇÃO",IF(TODAY()&gt;G1670,"ATRASADO",IF(G1670-TODAY()&lt;=3,"DEVOLVE EM 3 DIAS","EM LOCAÇÃO")))))</f>
        <v/>
      </c>
      <c r="S1670" s="16" t="n"/>
    </row>
    <row r="1671">
      <c r="A1671" s="16" t="n"/>
      <c r="B1671" s="16" t="n"/>
      <c r="C1671" s="16" t="n"/>
      <c r="D1671" s="16" t="n"/>
      <c r="E1671" s="16">
        <f>IF($D1671="","",IFERROR(INDEX(Equipamentos!$B$6:$B$405,MATCH($D1671,Equipamentos!$A$6:$A$405,0)),"Código não cadastrado"))</f>
        <v/>
      </c>
      <c r="F1671" s="17" t="n"/>
      <c r="G1671" s="17" t="n"/>
      <c r="H1671" s="17" t="n"/>
      <c r="I1671" s="18">
        <f>IF(OR(F1671="",G1671=""),"",G1671-F1671)</f>
        <v/>
      </c>
      <c r="J1671" s="18">
        <f>IF(OR(F1671="",G1671=""),"",MAX(0,IF(H1671&lt;&gt;"",H1671,TODAY())-G1671))</f>
        <v/>
      </c>
      <c r="K1671" s="19" t="n"/>
      <c r="L1671" s="19">
        <f>IF(J1671="","",J1671*IFERROR(INDEX(Equipamentos!$D$6:$D$405,MATCH($D1671,Equipamentos!$A$6:$A$405,0)),0))</f>
        <v/>
      </c>
      <c r="M1671" s="19" t="n"/>
      <c r="N1671" s="16" t="n"/>
      <c r="O1671" s="19" t="n"/>
      <c r="P1671" s="19">
        <f>IF($A1671="","",N(K1671)+N(L1671)+N(M1671))</f>
        <v/>
      </c>
      <c r="Q1671" s="19">
        <f>IF($A1671="","",P1671-N(O1671))</f>
        <v/>
      </c>
      <c r="R1671" s="16">
        <f>IF(OR($A1671="",F1671=""),"",IF(H1671&lt;&gt;"",IF(Q1671&gt;0,"DEVOLVIDO, A RECEBER","ENCERRADO"),IF(G1671="","EM LOCAÇÃO",IF(TODAY()&gt;G1671,"ATRASADO",IF(G1671-TODAY()&lt;=3,"DEVOLVE EM 3 DIAS","EM LOCAÇÃO")))))</f>
        <v/>
      </c>
      <c r="S1671" s="16" t="n"/>
    </row>
    <row r="1672">
      <c r="A1672" s="16" t="n"/>
      <c r="B1672" s="16" t="n"/>
      <c r="C1672" s="16" t="n"/>
      <c r="D1672" s="16" t="n"/>
      <c r="E1672" s="16">
        <f>IF($D1672="","",IFERROR(INDEX(Equipamentos!$B$6:$B$405,MATCH($D1672,Equipamentos!$A$6:$A$405,0)),"Código não cadastrado"))</f>
        <v/>
      </c>
      <c r="F1672" s="17" t="n"/>
      <c r="G1672" s="17" t="n"/>
      <c r="H1672" s="17" t="n"/>
      <c r="I1672" s="18">
        <f>IF(OR(F1672="",G1672=""),"",G1672-F1672)</f>
        <v/>
      </c>
      <c r="J1672" s="18">
        <f>IF(OR(F1672="",G1672=""),"",MAX(0,IF(H1672&lt;&gt;"",H1672,TODAY())-G1672))</f>
        <v/>
      </c>
      <c r="K1672" s="19" t="n"/>
      <c r="L1672" s="19">
        <f>IF(J1672="","",J1672*IFERROR(INDEX(Equipamentos!$D$6:$D$405,MATCH($D1672,Equipamentos!$A$6:$A$405,0)),0))</f>
        <v/>
      </c>
      <c r="M1672" s="19" t="n"/>
      <c r="N1672" s="16" t="n"/>
      <c r="O1672" s="19" t="n"/>
      <c r="P1672" s="19">
        <f>IF($A1672="","",N(K1672)+N(L1672)+N(M1672))</f>
        <v/>
      </c>
      <c r="Q1672" s="19">
        <f>IF($A1672="","",P1672-N(O1672))</f>
        <v/>
      </c>
      <c r="R1672" s="16">
        <f>IF(OR($A1672="",F1672=""),"",IF(H1672&lt;&gt;"",IF(Q1672&gt;0,"DEVOLVIDO, A RECEBER","ENCERRADO"),IF(G1672="","EM LOCAÇÃO",IF(TODAY()&gt;G1672,"ATRASADO",IF(G1672-TODAY()&lt;=3,"DEVOLVE EM 3 DIAS","EM LOCAÇÃO")))))</f>
        <v/>
      </c>
      <c r="S1672" s="16" t="n"/>
    </row>
    <row r="1673">
      <c r="A1673" s="16" t="n"/>
      <c r="B1673" s="16" t="n"/>
      <c r="C1673" s="16" t="n"/>
      <c r="D1673" s="16" t="n"/>
      <c r="E1673" s="16">
        <f>IF($D1673="","",IFERROR(INDEX(Equipamentos!$B$6:$B$405,MATCH($D1673,Equipamentos!$A$6:$A$405,0)),"Código não cadastrado"))</f>
        <v/>
      </c>
      <c r="F1673" s="17" t="n"/>
      <c r="G1673" s="17" t="n"/>
      <c r="H1673" s="17" t="n"/>
      <c r="I1673" s="18">
        <f>IF(OR(F1673="",G1673=""),"",G1673-F1673)</f>
        <v/>
      </c>
      <c r="J1673" s="18">
        <f>IF(OR(F1673="",G1673=""),"",MAX(0,IF(H1673&lt;&gt;"",H1673,TODAY())-G1673))</f>
        <v/>
      </c>
      <c r="K1673" s="19" t="n"/>
      <c r="L1673" s="19">
        <f>IF(J1673="","",J1673*IFERROR(INDEX(Equipamentos!$D$6:$D$405,MATCH($D1673,Equipamentos!$A$6:$A$405,0)),0))</f>
        <v/>
      </c>
      <c r="M1673" s="19" t="n"/>
      <c r="N1673" s="16" t="n"/>
      <c r="O1673" s="19" t="n"/>
      <c r="P1673" s="19">
        <f>IF($A1673="","",N(K1673)+N(L1673)+N(M1673))</f>
        <v/>
      </c>
      <c r="Q1673" s="19">
        <f>IF($A1673="","",P1673-N(O1673))</f>
        <v/>
      </c>
      <c r="R1673" s="16">
        <f>IF(OR($A1673="",F1673=""),"",IF(H1673&lt;&gt;"",IF(Q1673&gt;0,"DEVOLVIDO, A RECEBER","ENCERRADO"),IF(G1673="","EM LOCAÇÃO",IF(TODAY()&gt;G1673,"ATRASADO",IF(G1673-TODAY()&lt;=3,"DEVOLVE EM 3 DIAS","EM LOCAÇÃO")))))</f>
        <v/>
      </c>
      <c r="S1673" s="16" t="n"/>
    </row>
    <row r="1674">
      <c r="A1674" s="16" t="n"/>
      <c r="B1674" s="16" t="n"/>
      <c r="C1674" s="16" t="n"/>
      <c r="D1674" s="16" t="n"/>
      <c r="E1674" s="16">
        <f>IF($D1674="","",IFERROR(INDEX(Equipamentos!$B$6:$B$405,MATCH($D1674,Equipamentos!$A$6:$A$405,0)),"Código não cadastrado"))</f>
        <v/>
      </c>
      <c r="F1674" s="17" t="n"/>
      <c r="G1674" s="17" t="n"/>
      <c r="H1674" s="17" t="n"/>
      <c r="I1674" s="18">
        <f>IF(OR(F1674="",G1674=""),"",G1674-F1674)</f>
        <v/>
      </c>
      <c r="J1674" s="18">
        <f>IF(OR(F1674="",G1674=""),"",MAX(0,IF(H1674&lt;&gt;"",H1674,TODAY())-G1674))</f>
        <v/>
      </c>
      <c r="K1674" s="19" t="n"/>
      <c r="L1674" s="19">
        <f>IF(J1674="","",J1674*IFERROR(INDEX(Equipamentos!$D$6:$D$405,MATCH($D1674,Equipamentos!$A$6:$A$405,0)),0))</f>
        <v/>
      </c>
      <c r="M1674" s="19" t="n"/>
      <c r="N1674" s="16" t="n"/>
      <c r="O1674" s="19" t="n"/>
      <c r="P1674" s="19">
        <f>IF($A1674="","",N(K1674)+N(L1674)+N(M1674))</f>
        <v/>
      </c>
      <c r="Q1674" s="19">
        <f>IF($A1674="","",P1674-N(O1674))</f>
        <v/>
      </c>
      <c r="R1674" s="16">
        <f>IF(OR($A1674="",F1674=""),"",IF(H1674&lt;&gt;"",IF(Q1674&gt;0,"DEVOLVIDO, A RECEBER","ENCERRADO"),IF(G1674="","EM LOCAÇÃO",IF(TODAY()&gt;G1674,"ATRASADO",IF(G1674-TODAY()&lt;=3,"DEVOLVE EM 3 DIAS","EM LOCAÇÃO")))))</f>
        <v/>
      </c>
      <c r="S1674" s="16" t="n"/>
    </row>
    <row r="1675">
      <c r="A1675" s="16" t="n"/>
      <c r="B1675" s="16" t="n"/>
      <c r="C1675" s="16" t="n"/>
      <c r="D1675" s="16" t="n"/>
      <c r="E1675" s="16">
        <f>IF($D1675="","",IFERROR(INDEX(Equipamentos!$B$6:$B$405,MATCH($D1675,Equipamentos!$A$6:$A$405,0)),"Código não cadastrado"))</f>
        <v/>
      </c>
      <c r="F1675" s="17" t="n"/>
      <c r="G1675" s="17" t="n"/>
      <c r="H1675" s="17" t="n"/>
      <c r="I1675" s="18">
        <f>IF(OR(F1675="",G1675=""),"",G1675-F1675)</f>
        <v/>
      </c>
      <c r="J1675" s="18">
        <f>IF(OR(F1675="",G1675=""),"",MAX(0,IF(H1675&lt;&gt;"",H1675,TODAY())-G1675))</f>
        <v/>
      </c>
      <c r="K1675" s="19" t="n"/>
      <c r="L1675" s="19">
        <f>IF(J1675="","",J1675*IFERROR(INDEX(Equipamentos!$D$6:$D$405,MATCH($D1675,Equipamentos!$A$6:$A$405,0)),0))</f>
        <v/>
      </c>
      <c r="M1675" s="19" t="n"/>
      <c r="N1675" s="16" t="n"/>
      <c r="O1675" s="19" t="n"/>
      <c r="P1675" s="19">
        <f>IF($A1675="","",N(K1675)+N(L1675)+N(M1675))</f>
        <v/>
      </c>
      <c r="Q1675" s="19">
        <f>IF($A1675="","",P1675-N(O1675))</f>
        <v/>
      </c>
      <c r="R1675" s="16">
        <f>IF(OR($A1675="",F1675=""),"",IF(H1675&lt;&gt;"",IF(Q1675&gt;0,"DEVOLVIDO, A RECEBER","ENCERRADO"),IF(G1675="","EM LOCAÇÃO",IF(TODAY()&gt;G1675,"ATRASADO",IF(G1675-TODAY()&lt;=3,"DEVOLVE EM 3 DIAS","EM LOCAÇÃO")))))</f>
        <v/>
      </c>
      <c r="S1675" s="16" t="n"/>
    </row>
    <row r="1676">
      <c r="A1676" s="16" t="n"/>
      <c r="B1676" s="16" t="n"/>
      <c r="C1676" s="16" t="n"/>
      <c r="D1676" s="16" t="n"/>
      <c r="E1676" s="16">
        <f>IF($D1676="","",IFERROR(INDEX(Equipamentos!$B$6:$B$405,MATCH($D1676,Equipamentos!$A$6:$A$405,0)),"Código não cadastrado"))</f>
        <v/>
      </c>
      <c r="F1676" s="17" t="n"/>
      <c r="G1676" s="17" t="n"/>
      <c r="H1676" s="17" t="n"/>
      <c r="I1676" s="18">
        <f>IF(OR(F1676="",G1676=""),"",G1676-F1676)</f>
        <v/>
      </c>
      <c r="J1676" s="18">
        <f>IF(OR(F1676="",G1676=""),"",MAX(0,IF(H1676&lt;&gt;"",H1676,TODAY())-G1676))</f>
        <v/>
      </c>
      <c r="K1676" s="19" t="n"/>
      <c r="L1676" s="19">
        <f>IF(J1676="","",J1676*IFERROR(INDEX(Equipamentos!$D$6:$D$405,MATCH($D1676,Equipamentos!$A$6:$A$405,0)),0))</f>
        <v/>
      </c>
      <c r="M1676" s="19" t="n"/>
      <c r="N1676" s="16" t="n"/>
      <c r="O1676" s="19" t="n"/>
      <c r="P1676" s="19">
        <f>IF($A1676="","",N(K1676)+N(L1676)+N(M1676))</f>
        <v/>
      </c>
      <c r="Q1676" s="19">
        <f>IF($A1676="","",P1676-N(O1676))</f>
        <v/>
      </c>
      <c r="R1676" s="16">
        <f>IF(OR($A1676="",F1676=""),"",IF(H1676&lt;&gt;"",IF(Q1676&gt;0,"DEVOLVIDO, A RECEBER","ENCERRADO"),IF(G1676="","EM LOCAÇÃO",IF(TODAY()&gt;G1676,"ATRASADO",IF(G1676-TODAY()&lt;=3,"DEVOLVE EM 3 DIAS","EM LOCAÇÃO")))))</f>
        <v/>
      </c>
      <c r="S1676" s="16" t="n"/>
    </row>
    <row r="1677">
      <c r="A1677" s="16" t="n"/>
      <c r="B1677" s="16" t="n"/>
      <c r="C1677" s="16" t="n"/>
      <c r="D1677" s="16" t="n"/>
      <c r="E1677" s="16">
        <f>IF($D1677="","",IFERROR(INDEX(Equipamentos!$B$6:$B$405,MATCH($D1677,Equipamentos!$A$6:$A$405,0)),"Código não cadastrado"))</f>
        <v/>
      </c>
      <c r="F1677" s="17" t="n"/>
      <c r="G1677" s="17" t="n"/>
      <c r="H1677" s="17" t="n"/>
      <c r="I1677" s="18">
        <f>IF(OR(F1677="",G1677=""),"",G1677-F1677)</f>
        <v/>
      </c>
      <c r="J1677" s="18">
        <f>IF(OR(F1677="",G1677=""),"",MAX(0,IF(H1677&lt;&gt;"",H1677,TODAY())-G1677))</f>
        <v/>
      </c>
      <c r="K1677" s="19" t="n"/>
      <c r="L1677" s="19">
        <f>IF(J1677="","",J1677*IFERROR(INDEX(Equipamentos!$D$6:$D$405,MATCH($D1677,Equipamentos!$A$6:$A$405,0)),0))</f>
        <v/>
      </c>
      <c r="M1677" s="19" t="n"/>
      <c r="N1677" s="16" t="n"/>
      <c r="O1677" s="19" t="n"/>
      <c r="P1677" s="19">
        <f>IF($A1677="","",N(K1677)+N(L1677)+N(M1677))</f>
        <v/>
      </c>
      <c r="Q1677" s="19">
        <f>IF($A1677="","",P1677-N(O1677))</f>
        <v/>
      </c>
      <c r="R1677" s="16">
        <f>IF(OR($A1677="",F1677=""),"",IF(H1677&lt;&gt;"",IF(Q1677&gt;0,"DEVOLVIDO, A RECEBER","ENCERRADO"),IF(G1677="","EM LOCAÇÃO",IF(TODAY()&gt;G1677,"ATRASADO",IF(G1677-TODAY()&lt;=3,"DEVOLVE EM 3 DIAS","EM LOCAÇÃO")))))</f>
        <v/>
      </c>
      <c r="S1677" s="16" t="n"/>
    </row>
    <row r="1678">
      <c r="A1678" s="16" t="n"/>
      <c r="B1678" s="16" t="n"/>
      <c r="C1678" s="16" t="n"/>
      <c r="D1678" s="16" t="n"/>
      <c r="E1678" s="16">
        <f>IF($D1678="","",IFERROR(INDEX(Equipamentos!$B$6:$B$405,MATCH($D1678,Equipamentos!$A$6:$A$405,0)),"Código não cadastrado"))</f>
        <v/>
      </c>
      <c r="F1678" s="17" t="n"/>
      <c r="G1678" s="17" t="n"/>
      <c r="H1678" s="17" t="n"/>
      <c r="I1678" s="18">
        <f>IF(OR(F1678="",G1678=""),"",G1678-F1678)</f>
        <v/>
      </c>
      <c r="J1678" s="18">
        <f>IF(OR(F1678="",G1678=""),"",MAX(0,IF(H1678&lt;&gt;"",H1678,TODAY())-G1678))</f>
        <v/>
      </c>
      <c r="K1678" s="19" t="n"/>
      <c r="L1678" s="19">
        <f>IF(J1678="","",J1678*IFERROR(INDEX(Equipamentos!$D$6:$D$405,MATCH($D1678,Equipamentos!$A$6:$A$405,0)),0))</f>
        <v/>
      </c>
      <c r="M1678" s="19" t="n"/>
      <c r="N1678" s="16" t="n"/>
      <c r="O1678" s="19" t="n"/>
      <c r="P1678" s="19">
        <f>IF($A1678="","",N(K1678)+N(L1678)+N(M1678))</f>
        <v/>
      </c>
      <c r="Q1678" s="19">
        <f>IF($A1678="","",P1678-N(O1678))</f>
        <v/>
      </c>
      <c r="R1678" s="16">
        <f>IF(OR($A1678="",F1678=""),"",IF(H1678&lt;&gt;"",IF(Q1678&gt;0,"DEVOLVIDO, A RECEBER","ENCERRADO"),IF(G1678="","EM LOCAÇÃO",IF(TODAY()&gt;G1678,"ATRASADO",IF(G1678-TODAY()&lt;=3,"DEVOLVE EM 3 DIAS","EM LOCAÇÃO")))))</f>
        <v/>
      </c>
      <c r="S1678" s="16" t="n"/>
    </row>
    <row r="1679">
      <c r="A1679" s="16" t="n"/>
      <c r="B1679" s="16" t="n"/>
      <c r="C1679" s="16" t="n"/>
      <c r="D1679" s="16" t="n"/>
      <c r="E1679" s="16">
        <f>IF($D1679="","",IFERROR(INDEX(Equipamentos!$B$6:$B$405,MATCH($D1679,Equipamentos!$A$6:$A$405,0)),"Código não cadastrado"))</f>
        <v/>
      </c>
      <c r="F1679" s="17" t="n"/>
      <c r="G1679" s="17" t="n"/>
      <c r="H1679" s="17" t="n"/>
      <c r="I1679" s="18">
        <f>IF(OR(F1679="",G1679=""),"",G1679-F1679)</f>
        <v/>
      </c>
      <c r="J1679" s="18">
        <f>IF(OR(F1679="",G1679=""),"",MAX(0,IF(H1679&lt;&gt;"",H1679,TODAY())-G1679))</f>
        <v/>
      </c>
      <c r="K1679" s="19" t="n"/>
      <c r="L1679" s="19">
        <f>IF(J1679="","",J1679*IFERROR(INDEX(Equipamentos!$D$6:$D$405,MATCH($D1679,Equipamentos!$A$6:$A$405,0)),0))</f>
        <v/>
      </c>
      <c r="M1679" s="19" t="n"/>
      <c r="N1679" s="16" t="n"/>
      <c r="O1679" s="19" t="n"/>
      <c r="P1679" s="19">
        <f>IF($A1679="","",N(K1679)+N(L1679)+N(M1679))</f>
        <v/>
      </c>
      <c r="Q1679" s="19">
        <f>IF($A1679="","",P1679-N(O1679))</f>
        <v/>
      </c>
      <c r="R1679" s="16">
        <f>IF(OR($A1679="",F1679=""),"",IF(H1679&lt;&gt;"",IF(Q1679&gt;0,"DEVOLVIDO, A RECEBER","ENCERRADO"),IF(G1679="","EM LOCAÇÃO",IF(TODAY()&gt;G1679,"ATRASADO",IF(G1679-TODAY()&lt;=3,"DEVOLVE EM 3 DIAS","EM LOCAÇÃO")))))</f>
        <v/>
      </c>
      <c r="S1679" s="16" t="n"/>
    </row>
    <row r="1680">
      <c r="A1680" s="16" t="n"/>
      <c r="B1680" s="16" t="n"/>
      <c r="C1680" s="16" t="n"/>
      <c r="D1680" s="16" t="n"/>
      <c r="E1680" s="16">
        <f>IF($D1680="","",IFERROR(INDEX(Equipamentos!$B$6:$B$405,MATCH($D1680,Equipamentos!$A$6:$A$405,0)),"Código não cadastrado"))</f>
        <v/>
      </c>
      <c r="F1680" s="17" t="n"/>
      <c r="G1680" s="17" t="n"/>
      <c r="H1680" s="17" t="n"/>
      <c r="I1680" s="18">
        <f>IF(OR(F1680="",G1680=""),"",G1680-F1680)</f>
        <v/>
      </c>
      <c r="J1680" s="18">
        <f>IF(OR(F1680="",G1680=""),"",MAX(0,IF(H1680&lt;&gt;"",H1680,TODAY())-G1680))</f>
        <v/>
      </c>
      <c r="K1680" s="19" t="n"/>
      <c r="L1680" s="19">
        <f>IF(J1680="","",J1680*IFERROR(INDEX(Equipamentos!$D$6:$D$405,MATCH($D1680,Equipamentos!$A$6:$A$405,0)),0))</f>
        <v/>
      </c>
      <c r="M1680" s="19" t="n"/>
      <c r="N1680" s="16" t="n"/>
      <c r="O1680" s="19" t="n"/>
      <c r="P1680" s="19">
        <f>IF($A1680="","",N(K1680)+N(L1680)+N(M1680))</f>
        <v/>
      </c>
      <c r="Q1680" s="19">
        <f>IF($A1680="","",P1680-N(O1680))</f>
        <v/>
      </c>
      <c r="R1680" s="16">
        <f>IF(OR($A1680="",F1680=""),"",IF(H1680&lt;&gt;"",IF(Q1680&gt;0,"DEVOLVIDO, A RECEBER","ENCERRADO"),IF(G1680="","EM LOCAÇÃO",IF(TODAY()&gt;G1680,"ATRASADO",IF(G1680-TODAY()&lt;=3,"DEVOLVE EM 3 DIAS","EM LOCAÇÃO")))))</f>
        <v/>
      </c>
      <c r="S1680" s="16" t="n"/>
    </row>
    <row r="1681">
      <c r="A1681" s="16" t="n"/>
      <c r="B1681" s="16" t="n"/>
      <c r="C1681" s="16" t="n"/>
      <c r="D1681" s="16" t="n"/>
      <c r="E1681" s="16">
        <f>IF($D1681="","",IFERROR(INDEX(Equipamentos!$B$6:$B$405,MATCH($D1681,Equipamentos!$A$6:$A$405,0)),"Código não cadastrado"))</f>
        <v/>
      </c>
      <c r="F1681" s="17" t="n"/>
      <c r="G1681" s="17" t="n"/>
      <c r="H1681" s="17" t="n"/>
      <c r="I1681" s="18">
        <f>IF(OR(F1681="",G1681=""),"",G1681-F1681)</f>
        <v/>
      </c>
      <c r="J1681" s="18">
        <f>IF(OR(F1681="",G1681=""),"",MAX(0,IF(H1681&lt;&gt;"",H1681,TODAY())-G1681))</f>
        <v/>
      </c>
      <c r="K1681" s="19" t="n"/>
      <c r="L1681" s="19">
        <f>IF(J1681="","",J1681*IFERROR(INDEX(Equipamentos!$D$6:$D$405,MATCH($D1681,Equipamentos!$A$6:$A$405,0)),0))</f>
        <v/>
      </c>
      <c r="M1681" s="19" t="n"/>
      <c r="N1681" s="16" t="n"/>
      <c r="O1681" s="19" t="n"/>
      <c r="P1681" s="19">
        <f>IF($A1681="","",N(K1681)+N(L1681)+N(M1681))</f>
        <v/>
      </c>
      <c r="Q1681" s="19">
        <f>IF($A1681="","",P1681-N(O1681))</f>
        <v/>
      </c>
      <c r="R1681" s="16">
        <f>IF(OR($A1681="",F1681=""),"",IF(H1681&lt;&gt;"",IF(Q1681&gt;0,"DEVOLVIDO, A RECEBER","ENCERRADO"),IF(G1681="","EM LOCAÇÃO",IF(TODAY()&gt;G1681,"ATRASADO",IF(G1681-TODAY()&lt;=3,"DEVOLVE EM 3 DIAS","EM LOCAÇÃO")))))</f>
        <v/>
      </c>
      <c r="S1681" s="16" t="n"/>
    </row>
    <row r="1682">
      <c r="A1682" s="16" t="n"/>
      <c r="B1682" s="16" t="n"/>
      <c r="C1682" s="16" t="n"/>
      <c r="D1682" s="16" t="n"/>
      <c r="E1682" s="16">
        <f>IF($D1682="","",IFERROR(INDEX(Equipamentos!$B$6:$B$405,MATCH($D1682,Equipamentos!$A$6:$A$405,0)),"Código não cadastrado"))</f>
        <v/>
      </c>
      <c r="F1682" s="17" t="n"/>
      <c r="G1682" s="17" t="n"/>
      <c r="H1682" s="17" t="n"/>
      <c r="I1682" s="18">
        <f>IF(OR(F1682="",G1682=""),"",G1682-F1682)</f>
        <v/>
      </c>
      <c r="J1682" s="18">
        <f>IF(OR(F1682="",G1682=""),"",MAX(0,IF(H1682&lt;&gt;"",H1682,TODAY())-G1682))</f>
        <v/>
      </c>
      <c r="K1682" s="19" t="n"/>
      <c r="L1682" s="19">
        <f>IF(J1682="","",J1682*IFERROR(INDEX(Equipamentos!$D$6:$D$405,MATCH($D1682,Equipamentos!$A$6:$A$405,0)),0))</f>
        <v/>
      </c>
      <c r="M1682" s="19" t="n"/>
      <c r="N1682" s="16" t="n"/>
      <c r="O1682" s="19" t="n"/>
      <c r="P1682" s="19">
        <f>IF($A1682="","",N(K1682)+N(L1682)+N(M1682))</f>
        <v/>
      </c>
      <c r="Q1682" s="19">
        <f>IF($A1682="","",P1682-N(O1682))</f>
        <v/>
      </c>
      <c r="R1682" s="16">
        <f>IF(OR($A1682="",F1682=""),"",IF(H1682&lt;&gt;"",IF(Q1682&gt;0,"DEVOLVIDO, A RECEBER","ENCERRADO"),IF(G1682="","EM LOCAÇÃO",IF(TODAY()&gt;G1682,"ATRASADO",IF(G1682-TODAY()&lt;=3,"DEVOLVE EM 3 DIAS","EM LOCAÇÃO")))))</f>
        <v/>
      </c>
      <c r="S1682" s="16" t="n"/>
    </row>
    <row r="1683">
      <c r="A1683" s="16" t="n"/>
      <c r="B1683" s="16" t="n"/>
      <c r="C1683" s="16" t="n"/>
      <c r="D1683" s="16" t="n"/>
      <c r="E1683" s="16">
        <f>IF($D1683="","",IFERROR(INDEX(Equipamentos!$B$6:$B$405,MATCH($D1683,Equipamentos!$A$6:$A$405,0)),"Código não cadastrado"))</f>
        <v/>
      </c>
      <c r="F1683" s="17" t="n"/>
      <c r="G1683" s="17" t="n"/>
      <c r="H1683" s="17" t="n"/>
      <c r="I1683" s="18">
        <f>IF(OR(F1683="",G1683=""),"",G1683-F1683)</f>
        <v/>
      </c>
      <c r="J1683" s="18">
        <f>IF(OR(F1683="",G1683=""),"",MAX(0,IF(H1683&lt;&gt;"",H1683,TODAY())-G1683))</f>
        <v/>
      </c>
      <c r="K1683" s="19" t="n"/>
      <c r="L1683" s="19">
        <f>IF(J1683="","",J1683*IFERROR(INDEX(Equipamentos!$D$6:$D$405,MATCH($D1683,Equipamentos!$A$6:$A$405,0)),0))</f>
        <v/>
      </c>
      <c r="M1683" s="19" t="n"/>
      <c r="N1683" s="16" t="n"/>
      <c r="O1683" s="19" t="n"/>
      <c r="P1683" s="19">
        <f>IF($A1683="","",N(K1683)+N(L1683)+N(M1683))</f>
        <v/>
      </c>
      <c r="Q1683" s="19">
        <f>IF($A1683="","",P1683-N(O1683))</f>
        <v/>
      </c>
      <c r="R1683" s="16">
        <f>IF(OR($A1683="",F1683=""),"",IF(H1683&lt;&gt;"",IF(Q1683&gt;0,"DEVOLVIDO, A RECEBER","ENCERRADO"),IF(G1683="","EM LOCAÇÃO",IF(TODAY()&gt;G1683,"ATRASADO",IF(G1683-TODAY()&lt;=3,"DEVOLVE EM 3 DIAS","EM LOCAÇÃO")))))</f>
        <v/>
      </c>
      <c r="S1683" s="16" t="n"/>
    </row>
    <row r="1684">
      <c r="A1684" s="16" t="n"/>
      <c r="B1684" s="16" t="n"/>
      <c r="C1684" s="16" t="n"/>
      <c r="D1684" s="16" t="n"/>
      <c r="E1684" s="16">
        <f>IF($D1684="","",IFERROR(INDEX(Equipamentos!$B$6:$B$405,MATCH($D1684,Equipamentos!$A$6:$A$405,0)),"Código não cadastrado"))</f>
        <v/>
      </c>
      <c r="F1684" s="17" t="n"/>
      <c r="G1684" s="17" t="n"/>
      <c r="H1684" s="17" t="n"/>
      <c r="I1684" s="18">
        <f>IF(OR(F1684="",G1684=""),"",G1684-F1684)</f>
        <v/>
      </c>
      <c r="J1684" s="18">
        <f>IF(OR(F1684="",G1684=""),"",MAX(0,IF(H1684&lt;&gt;"",H1684,TODAY())-G1684))</f>
        <v/>
      </c>
      <c r="K1684" s="19" t="n"/>
      <c r="L1684" s="19">
        <f>IF(J1684="","",J1684*IFERROR(INDEX(Equipamentos!$D$6:$D$405,MATCH($D1684,Equipamentos!$A$6:$A$405,0)),0))</f>
        <v/>
      </c>
      <c r="M1684" s="19" t="n"/>
      <c r="N1684" s="16" t="n"/>
      <c r="O1684" s="19" t="n"/>
      <c r="P1684" s="19">
        <f>IF($A1684="","",N(K1684)+N(L1684)+N(M1684))</f>
        <v/>
      </c>
      <c r="Q1684" s="19">
        <f>IF($A1684="","",P1684-N(O1684))</f>
        <v/>
      </c>
      <c r="R1684" s="16">
        <f>IF(OR($A1684="",F1684=""),"",IF(H1684&lt;&gt;"",IF(Q1684&gt;0,"DEVOLVIDO, A RECEBER","ENCERRADO"),IF(G1684="","EM LOCAÇÃO",IF(TODAY()&gt;G1684,"ATRASADO",IF(G1684-TODAY()&lt;=3,"DEVOLVE EM 3 DIAS","EM LOCAÇÃO")))))</f>
        <v/>
      </c>
      <c r="S1684" s="16" t="n"/>
    </row>
    <row r="1685">
      <c r="A1685" s="16" t="n"/>
      <c r="B1685" s="16" t="n"/>
      <c r="C1685" s="16" t="n"/>
      <c r="D1685" s="16" t="n"/>
      <c r="E1685" s="16">
        <f>IF($D1685="","",IFERROR(INDEX(Equipamentos!$B$6:$B$405,MATCH($D1685,Equipamentos!$A$6:$A$405,0)),"Código não cadastrado"))</f>
        <v/>
      </c>
      <c r="F1685" s="17" t="n"/>
      <c r="G1685" s="17" t="n"/>
      <c r="H1685" s="17" t="n"/>
      <c r="I1685" s="18">
        <f>IF(OR(F1685="",G1685=""),"",G1685-F1685)</f>
        <v/>
      </c>
      <c r="J1685" s="18">
        <f>IF(OR(F1685="",G1685=""),"",MAX(0,IF(H1685&lt;&gt;"",H1685,TODAY())-G1685))</f>
        <v/>
      </c>
      <c r="K1685" s="19" t="n"/>
      <c r="L1685" s="19">
        <f>IF(J1685="","",J1685*IFERROR(INDEX(Equipamentos!$D$6:$D$405,MATCH($D1685,Equipamentos!$A$6:$A$405,0)),0))</f>
        <v/>
      </c>
      <c r="M1685" s="19" t="n"/>
      <c r="N1685" s="16" t="n"/>
      <c r="O1685" s="19" t="n"/>
      <c r="P1685" s="19">
        <f>IF($A1685="","",N(K1685)+N(L1685)+N(M1685))</f>
        <v/>
      </c>
      <c r="Q1685" s="19">
        <f>IF($A1685="","",P1685-N(O1685))</f>
        <v/>
      </c>
      <c r="R1685" s="16">
        <f>IF(OR($A1685="",F1685=""),"",IF(H1685&lt;&gt;"",IF(Q1685&gt;0,"DEVOLVIDO, A RECEBER","ENCERRADO"),IF(G1685="","EM LOCAÇÃO",IF(TODAY()&gt;G1685,"ATRASADO",IF(G1685-TODAY()&lt;=3,"DEVOLVE EM 3 DIAS","EM LOCAÇÃO")))))</f>
        <v/>
      </c>
      <c r="S1685" s="16" t="n"/>
    </row>
    <row r="1686">
      <c r="A1686" s="16" t="n"/>
      <c r="B1686" s="16" t="n"/>
      <c r="C1686" s="16" t="n"/>
      <c r="D1686" s="16" t="n"/>
      <c r="E1686" s="16">
        <f>IF($D1686="","",IFERROR(INDEX(Equipamentos!$B$6:$B$405,MATCH($D1686,Equipamentos!$A$6:$A$405,0)),"Código não cadastrado"))</f>
        <v/>
      </c>
      <c r="F1686" s="17" t="n"/>
      <c r="G1686" s="17" t="n"/>
      <c r="H1686" s="17" t="n"/>
      <c r="I1686" s="18">
        <f>IF(OR(F1686="",G1686=""),"",G1686-F1686)</f>
        <v/>
      </c>
      <c r="J1686" s="18">
        <f>IF(OR(F1686="",G1686=""),"",MAX(0,IF(H1686&lt;&gt;"",H1686,TODAY())-G1686))</f>
        <v/>
      </c>
      <c r="K1686" s="19" t="n"/>
      <c r="L1686" s="19">
        <f>IF(J1686="","",J1686*IFERROR(INDEX(Equipamentos!$D$6:$D$405,MATCH($D1686,Equipamentos!$A$6:$A$405,0)),0))</f>
        <v/>
      </c>
      <c r="M1686" s="19" t="n"/>
      <c r="N1686" s="16" t="n"/>
      <c r="O1686" s="19" t="n"/>
      <c r="P1686" s="19">
        <f>IF($A1686="","",N(K1686)+N(L1686)+N(M1686))</f>
        <v/>
      </c>
      <c r="Q1686" s="19">
        <f>IF($A1686="","",P1686-N(O1686))</f>
        <v/>
      </c>
      <c r="R1686" s="16">
        <f>IF(OR($A1686="",F1686=""),"",IF(H1686&lt;&gt;"",IF(Q1686&gt;0,"DEVOLVIDO, A RECEBER","ENCERRADO"),IF(G1686="","EM LOCAÇÃO",IF(TODAY()&gt;G1686,"ATRASADO",IF(G1686-TODAY()&lt;=3,"DEVOLVE EM 3 DIAS","EM LOCAÇÃO")))))</f>
        <v/>
      </c>
      <c r="S1686" s="16" t="n"/>
    </row>
    <row r="1687">
      <c r="A1687" s="16" t="n"/>
      <c r="B1687" s="16" t="n"/>
      <c r="C1687" s="16" t="n"/>
      <c r="D1687" s="16" t="n"/>
      <c r="E1687" s="16">
        <f>IF($D1687="","",IFERROR(INDEX(Equipamentos!$B$6:$B$405,MATCH($D1687,Equipamentos!$A$6:$A$405,0)),"Código não cadastrado"))</f>
        <v/>
      </c>
      <c r="F1687" s="17" t="n"/>
      <c r="G1687" s="17" t="n"/>
      <c r="H1687" s="17" t="n"/>
      <c r="I1687" s="18">
        <f>IF(OR(F1687="",G1687=""),"",G1687-F1687)</f>
        <v/>
      </c>
      <c r="J1687" s="18">
        <f>IF(OR(F1687="",G1687=""),"",MAX(0,IF(H1687&lt;&gt;"",H1687,TODAY())-G1687))</f>
        <v/>
      </c>
      <c r="K1687" s="19" t="n"/>
      <c r="L1687" s="19">
        <f>IF(J1687="","",J1687*IFERROR(INDEX(Equipamentos!$D$6:$D$405,MATCH($D1687,Equipamentos!$A$6:$A$405,0)),0))</f>
        <v/>
      </c>
      <c r="M1687" s="19" t="n"/>
      <c r="N1687" s="16" t="n"/>
      <c r="O1687" s="19" t="n"/>
      <c r="P1687" s="19">
        <f>IF($A1687="","",N(K1687)+N(L1687)+N(M1687))</f>
        <v/>
      </c>
      <c r="Q1687" s="19">
        <f>IF($A1687="","",P1687-N(O1687))</f>
        <v/>
      </c>
      <c r="R1687" s="16">
        <f>IF(OR($A1687="",F1687=""),"",IF(H1687&lt;&gt;"",IF(Q1687&gt;0,"DEVOLVIDO, A RECEBER","ENCERRADO"),IF(G1687="","EM LOCAÇÃO",IF(TODAY()&gt;G1687,"ATRASADO",IF(G1687-TODAY()&lt;=3,"DEVOLVE EM 3 DIAS","EM LOCAÇÃO")))))</f>
        <v/>
      </c>
      <c r="S1687" s="16" t="n"/>
    </row>
    <row r="1688">
      <c r="A1688" s="16" t="n"/>
      <c r="B1688" s="16" t="n"/>
      <c r="C1688" s="16" t="n"/>
      <c r="D1688" s="16" t="n"/>
      <c r="E1688" s="16">
        <f>IF($D1688="","",IFERROR(INDEX(Equipamentos!$B$6:$B$405,MATCH($D1688,Equipamentos!$A$6:$A$405,0)),"Código não cadastrado"))</f>
        <v/>
      </c>
      <c r="F1688" s="17" t="n"/>
      <c r="G1688" s="17" t="n"/>
      <c r="H1688" s="17" t="n"/>
      <c r="I1688" s="18">
        <f>IF(OR(F1688="",G1688=""),"",G1688-F1688)</f>
        <v/>
      </c>
      <c r="J1688" s="18">
        <f>IF(OR(F1688="",G1688=""),"",MAX(0,IF(H1688&lt;&gt;"",H1688,TODAY())-G1688))</f>
        <v/>
      </c>
      <c r="K1688" s="19" t="n"/>
      <c r="L1688" s="19">
        <f>IF(J1688="","",J1688*IFERROR(INDEX(Equipamentos!$D$6:$D$405,MATCH($D1688,Equipamentos!$A$6:$A$405,0)),0))</f>
        <v/>
      </c>
      <c r="M1688" s="19" t="n"/>
      <c r="N1688" s="16" t="n"/>
      <c r="O1688" s="19" t="n"/>
      <c r="P1688" s="19">
        <f>IF($A1688="","",N(K1688)+N(L1688)+N(M1688))</f>
        <v/>
      </c>
      <c r="Q1688" s="19">
        <f>IF($A1688="","",P1688-N(O1688))</f>
        <v/>
      </c>
      <c r="R1688" s="16">
        <f>IF(OR($A1688="",F1688=""),"",IF(H1688&lt;&gt;"",IF(Q1688&gt;0,"DEVOLVIDO, A RECEBER","ENCERRADO"),IF(G1688="","EM LOCAÇÃO",IF(TODAY()&gt;G1688,"ATRASADO",IF(G1688-TODAY()&lt;=3,"DEVOLVE EM 3 DIAS","EM LOCAÇÃO")))))</f>
        <v/>
      </c>
      <c r="S1688" s="16" t="n"/>
    </row>
    <row r="1689">
      <c r="A1689" s="16" t="n"/>
      <c r="B1689" s="16" t="n"/>
      <c r="C1689" s="16" t="n"/>
      <c r="D1689" s="16" t="n"/>
      <c r="E1689" s="16">
        <f>IF($D1689="","",IFERROR(INDEX(Equipamentos!$B$6:$B$405,MATCH($D1689,Equipamentos!$A$6:$A$405,0)),"Código não cadastrado"))</f>
        <v/>
      </c>
      <c r="F1689" s="17" t="n"/>
      <c r="G1689" s="17" t="n"/>
      <c r="H1689" s="17" t="n"/>
      <c r="I1689" s="18">
        <f>IF(OR(F1689="",G1689=""),"",G1689-F1689)</f>
        <v/>
      </c>
      <c r="J1689" s="18">
        <f>IF(OR(F1689="",G1689=""),"",MAX(0,IF(H1689&lt;&gt;"",H1689,TODAY())-G1689))</f>
        <v/>
      </c>
      <c r="K1689" s="19" t="n"/>
      <c r="L1689" s="19">
        <f>IF(J1689="","",J1689*IFERROR(INDEX(Equipamentos!$D$6:$D$405,MATCH($D1689,Equipamentos!$A$6:$A$405,0)),0))</f>
        <v/>
      </c>
      <c r="M1689" s="19" t="n"/>
      <c r="N1689" s="16" t="n"/>
      <c r="O1689" s="19" t="n"/>
      <c r="P1689" s="19">
        <f>IF($A1689="","",N(K1689)+N(L1689)+N(M1689))</f>
        <v/>
      </c>
      <c r="Q1689" s="19">
        <f>IF($A1689="","",P1689-N(O1689))</f>
        <v/>
      </c>
      <c r="R1689" s="16">
        <f>IF(OR($A1689="",F1689=""),"",IF(H1689&lt;&gt;"",IF(Q1689&gt;0,"DEVOLVIDO, A RECEBER","ENCERRADO"),IF(G1689="","EM LOCAÇÃO",IF(TODAY()&gt;G1689,"ATRASADO",IF(G1689-TODAY()&lt;=3,"DEVOLVE EM 3 DIAS","EM LOCAÇÃO")))))</f>
        <v/>
      </c>
      <c r="S1689" s="16" t="n"/>
    </row>
    <row r="1690">
      <c r="A1690" s="16" t="n"/>
      <c r="B1690" s="16" t="n"/>
      <c r="C1690" s="16" t="n"/>
      <c r="D1690" s="16" t="n"/>
      <c r="E1690" s="16">
        <f>IF($D1690="","",IFERROR(INDEX(Equipamentos!$B$6:$B$405,MATCH($D1690,Equipamentos!$A$6:$A$405,0)),"Código não cadastrado"))</f>
        <v/>
      </c>
      <c r="F1690" s="17" t="n"/>
      <c r="G1690" s="17" t="n"/>
      <c r="H1690" s="17" t="n"/>
      <c r="I1690" s="18">
        <f>IF(OR(F1690="",G1690=""),"",G1690-F1690)</f>
        <v/>
      </c>
      <c r="J1690" s="18">
        <f>IF(OR(F1690="",G1690=""),"",MAX(0,IF(H1690&lt;&gt;"",H1690,TODAY())-G1690))</f>
        <v/>
      </c>
      <c r="K1690" s="19" t="n"/>
      <c r="L1690" s="19">
        <f>IF(J1690="","",J1690*IFERROR(INDEX(Equipamentos!$D$6:$D$405,MATCH($D1690,Equipamentos!$A$6:$A$405,0)),0))</f>
        <v/>
      </c>
      <c r="M1690" s="19" t="n"/>
      <c r="N1690" s="16" t="n"/>
      <c r="O1690" s="19" t="n"/>
      <c r="P1690" s="19">
        <f>IF($A1690="","",N(K1690)+N(L1690)+N(M1690))</f>
        <v/>
      </c>
      <c r="Q1690" s="19">
        <f>IF($A1690="","",P1690-N(O1690))</f>
        <v/>
      </c>
      <c r="R1690" s="16">
        <f>IF(OR($A1690="",F1690=""),"",IF(H1690&lt;&gt;"",IF(Q1690&gt;0,"DEVOLVIDO, A RECEBER","ENCERRADO"),IF(G1690="","EM LOCAÇÃO",IF(TODAY()&gt;G1690,"ATRASADO",IF(G1690-TODAY()&lt;=3,"DEVOLVE EM 3 DIAS","EM LOCAÇÃO")))))</f>
        <v/>
      </c>
      <c r="S1690" s="16" t="n"/>
    </row>
    <row r="1691">
      <c r="A1691" s="16" t="n"/>
      <c r="B1691" s="16" t="n"/>
      <c r="C1691" s="16" t="n"/>
      <c r="D1691" s="16" t="n"/>
      <c r="E1691" s="16">
        <f>IF($D1691="","",IFERROR(INDEX(Equipamentos!$B$6:$B$405,MATCH($D1691,Equipamentos!$A$6:$A$405,0)),"Código não cadastrado"))</f>
        <v/>
      </c>
      <c r="F1691" s="17" t="n"/>
      <c r="G1691" s="17" t="n"/>
      <c r="H1691" s="17" t="n"/>
      <c r="I1691" s="18">
        <f>IF(OR(F1691="",G1691=""),"",G1691-F1691)</f>
        <v/>
      </c>
      <c r="J1691" s="18">
        <f>IF(OR(F1691="",G1691=""),"",MAX(0,IF(H1691&lt;&gt;"",H1691,TODAY())-G1691))</f>
        <v/>
      </c>
      <c r="K1691" s="19" t="n"/>
      <c r="L1691" s="19">
        <f>IF(J1691="","",J1691*IFERROR(INDEX(Equipamentos!$D$6:$D$405,MATCH($D1691,Equipamentos!$A$6:$A$405,0)),0))</f>
        <v/>
      </c>
      <c r="M1691" s="19" t="n"/>
      <c r="N1691" s="16" t="n"/>
      <c r="O1691" s="19" t="n"/>
      <c r="P1691" s="19">
        <f>IF($A1691="","",N(K1691)+N(L1691)+N(M1691))</f>
        <v/>
      </c>
      <c r="Q1691" s="19">
        <f>IF($A1691="","",P1691-N(O1691))</f>
        <v/>
      </c>
      <c r="R1691" s="16">
        <f>IF(OR($A1691="",F1691=""),"",IF(H1691&lt;&gt;"",IF(Q1691&gt;0,"DEVOLVIDO, A RECEBER","ENCERRADO"),IF(G1691="","EM LOCAÇÃO",IF(TODAY()&gt;G1691,"ATRASADO",IF(G1691-TODAY()&lt;=3,"DEVOLVE EM 3 DIAS","EM LOCAÇÃO")))))</f>
        <v/>
      </c>
      <c r="S1691" s="16" t="n"/>
    </row>
    <row r="1692">
      <c r="A1692" s="16" t="n"/>
      <c r="B1692" s="16" t="n"/>
      <c r="C1692" s="16" t="n"/>
      <c r="D1692" s="16" t="n"/>
      <c r="E1692" s="16">
        <f>IF($D1692="","",IFERROR(INDEX(Equipamentos!$B$6:$B$405,MATCH($D1692,Equipamentos!$A$6:$A$405,0)),"Código não cadastrado"))</f>
        <v/>
      </c>
      <c r="F1692" s="17" t="n"/>
      <c r="G1692" s="17" t="n"/>
      <c r="H1692" s="17" t="n"/>
      <c r="I1692" s="18">
        <f>IF(OR(F1692="",G1692=""),"",G1692-F1692)</f>
        <v/>
      </c>
      <c r="J1692" s="18">
        <f>IF(OR(F1692="",G1692=""),"",MAX(0,IF(H1692&lt;&gt;"",H1692,TODAY())-G1692))</f>
        <v/>
      </c>
      <c r="K1692" s="19" t="n"/>
      <c r="L1692" s="19">
        <f>IF(J1692="","",J1692*IFERROR(INDEX(Equipamentos!$D$6:$D$405,MATCH($D1692,Equipamentos!$A$6:$A$405,0)),0))</f>
        <v/>
      </c>
      <c r="M1692" s="19" t="n"/>
      <c r="N1692" s="16" t="n"/>
      <c r="O1692" s="19" t="n"/>
      <c r="P1692" s="19">
        <f>IF($A1692="","",N(K1692)+N(L1692)+N(M1692))</f>
        <v/>
      </c>
      <c r="Q1692" s="19">
        <f>IF($A1692="","",P1692-N(O1692))</f>
        <v/>
      </c>
      <c r="R1692" s="16">
        <f>IF(OR($A1692="",F1692=""),"",IF(H1692&lt;&gt;"",IF(Q1692&gt;0,"DEVOLVIDO, A RECEBER","ENCERRADO"),IF(G1692="","EM LOCAÇÃO",IF(TODAY()&gt;G1692,"ATRASADO",IF(G1692-TODAY()&lt;=3,"DEVOLVE EM 3 DIAS","EM LOCAÇÃO")))))</f>
        <v/>
      </c>
      <c r="S1692" s="16" t="n"/>
    </row>
    <row r="1693">
      <c r="A1693" s="16" t="n"/>
      <c r="B1693" s="16" t="n"/>
      <c r="C1693" s="16" t="n"/>
      <c r="D1693" s="16" t="n"/>
      <c r="E1693" s="16">
        <f>IF($D1693="","",IFERROR(INDEX(Equipamentos!$B$6:$B$405,MATCH($D1693,Equipamentos!$A$6:$A$405,0)),"Código não cadastrado"))</f>
        <v/>
      </c>
      <c r="F1693" s="17" t="n"/>
      <c r="G1693" s="17" t="n"/>
      <c r="H1693" s="17" t="n"/>
      <c r="I1693" s="18">
        <f>IF(OR(F1693="",G1693=""),"",G1693-F1693)</f>
        <v/>
      </c>
      <c r="J1693" s="18">
        <f>IF(OR(F1693="",G1693=""),"",MAX(0,IF(H1693&lt;&gt;"",H1693,TODAY())-G1693))</f>
        <v/>
      </c>
      <c r="K1693" s="19" t="n"/>
      <c r="L1693" s="19">
        <f>IF(J1693="","",J1693*IFERROR(INDEX(Equipamentos!$D$6:$D$405,MATCH($D1693,Equipamentos!$A$6:$A$405,0)),0))</f>
        <v/>
      </c>
      <c r="M1693" s="19" t="n"/>
      <c r="N1693" s="16" t="n"/>
      <c r="O1693" s="19" t="n"/>
      <c r="P1693" s="19">
        <f>IF($A1693="","",N(K1693)+N(L1693)+N(M1693))</f>
        <v/>
      </c>
      <c r="Q1693" s="19">
        <f>IF($A1693="","",P1693-N(O1693))</f>
        <v/>
      </c>
      <c r="R1693" s="16">
        <f>IF(OR($A1693="",F1693=""),"",IF(H1693&lt;&gt;"",IF(Q1693&gt;0,"DEVOLVIDO, A RECEBER","ENCERRADO"),IF(G1693="","EM LOCAÇÃO",IF(TODAY()&gt;G1693,"ATRASADO",IF(G1693-TODAY()&lt;=3,"DEVOLVE EM 3 DIAS","EM LOCAÇÃO")))))</f>
        <v/>
      </c>
      <c r="S1693" s="16" t="n"/>
    </row>
    <row r="1694">
      <c r="A1694" s="16" t="n"/>
      <c r="B1694" s="16" t="n"/>
      <c r="C1694" s="16" t="n"/>
      <c r="D1694" s="16" t="n"/>
      <c r="E1694" s="16">
        <f>IF($D1694="","",IFERROR(INDEX(Equipamentos!$B$6:$B$405,MATCH($D1694,Equipamentos!$A$6:$A$405,0)),"Código não cadastrado"))</f>
        <v/>
      </c>
      <c r="F1694" s="17" t="n"/>
      <c r="G1694" s="17" t="n"/>
      <c r="H1694" s="17" t="n"/>
      <c r="I1694" s="18">
        <f>IF(OR(F1694="",G1694=""),"",G1694-F1694)</f>
        <v/>
      </c>
      <c r="J1694" s="18">
        <f>IF(OR(F1694="",G1694=""),"",MAX(0,IF(H1694&lt;&gt;"",H1694,TODAY())-G1694))</f>
        <v/>
      </c>
      <c r="K1694" s="19" t="n"/>
      <c r="L1694" s="19">
        <f>IF(J1694="","",J1694*IFERROR(INDEX(Equipamentos!$D$6:$D$405,MATCH($D1694,Equipamentos!$A$6:$A$405,0)),0))</f>
        <v/>
      </c>
      <c r="M1694" s="19" t="n"/>
      <c r="N1694" s="16" t="n"/>
      <c r="O1694" s="19" t="n"/>
      <c r="P1694" s="19">
        <f>IF($A1694="","",N(K1694)+N(L1694)+N(M1694))</f>
        <v/>
      </c>
      <c r="Q1694" s="19">
        <f>IF($A1694="","",P1694-N(O1694))</f>
        <v/>
      </c>
      <c r="R1694" s="16">
        <f>IF(OR($A1694="",F1694=""),"",IF(H1694&lt;&gt;"",IF(Q1694&gt;0,"DEVOLVIDO, A RECEBER","ENCERRADO"),IF(G1694="","EM LOCAÇÃO",IF(TODAY()&gt;G1694,"ATRASADO",IF(G1694-TODAY()&lt;=3,"DEVOLVE EM 3 DIAS","EM LOCAÇÃO")))))</f>
        <v/>
      </c>
      <c r="S1694" s="16" t="n"/>
    </row>
    <row r="1695">
      <c r="A1695" s="16" t="n"/>
      <c r="B1695" s="16" t="n"/>
      <c r="C1695" s="16" t="n"/>
      <c r="D1695" s="16" t="n"/>
      <c r="E1695" s="16">
        <f>IF($D1695="","",IFERROR(INDEX(Equipamentos!$B$6:$B$405,MATCH($D1695,Equipamentos!$A$6:$A$405,0)),"Código não cadastrado"))</f>
        <v/>
      </c>
      <c r="F1695" s="17" t="n"/>
      <c r="G1695" s="17" t="n"/>
      <c r="H1695" s="17" t="n"/>
      <c r="I1695" s="18">
        <f>IF(OR(F1695="",G1695=""),"",G1695-F1695)</f>
        <v/>
      </c>
      <c r="J1695" s="18">
        <f>IF(OR(F1695="",G1695=""),"",MAX(0,IF(H1695&lt;&gt;"",H1695,TODAY())-G1695))</f>
        <v/>
      </c>
      <c r="K1695" s="19" t="n"/>
      <c r="L1695" s="19">
        <f>IF(J1695="","",J1695*IFERROR(INDEX(Equipamentos!$D$6:$D$405,MATCH($D1695,Equipamentos!$A$6:$A$405,0)),0))</f>
        <v/>
      </c>
      <c r="M1695" s="19" t="n"/>
      <c r="N1695" s="16" t="n"/>
      <c r="O1695" s="19" t="n"/>
      <c r="P1695" s="19">
        <f>IF($A1695="","",N(K1695)+N(L1695)+N(M1695))</f>
        <v/>
      </c>
      <c r="Q1695" s="19">
        <f>IF($A1695="","",P1695-N(O1695))</f>
        <v/>
      </c>
      <c r="R1695" s="16">
        <f>IF(OR($A1695="",F1695=""),"",IF(H1695&lt;&gt;"",IF(Q1695&gt;0,"DEVOLVIDO, A RECEBER","ENCERRADO"),IF(G1695="","EM LOCAÇÃO",IF(TODAY()&gt;G1695,"ATRASADO",IF(G1695-TODAY()&lt;=3,"DEVOLVE EM 3 DIAS","EM LOCAÇÃO")))))</f>
        <v/>
      </c>
      <c r="S1695" s="16" t="n"/>
    </row>
    <row r="1696">
      <c r="A1696" s="16" t="n"/>
      <c r="B1696" s="16" t="n"/>
      <c r="C1696" s="16" t="n"/>
      <c r="D1696" s="16" t="n"/>
      <c r="E1696" s="16">
        <f>IF($D1696="","",IFERROR(INDEX(Equipamentos!$B$6:$B$405,MATCH($D1696,Equipamentos!$A$6:$A$405,0)),"Código não cadastrado"))</f>
        <v/>
      </c>
      <c r="F1696" s="17" t="n"/>
      <c r="G1696" s="17" t="n"/>
      <c r="H1696" s="17" t="n"/>
      <c r="I1696" s="18">
        <f>IF(OR(F1696="",G1696=""),"",G1696-F1696)</f>
        <v/>
      </c>
      <c r="J1696" s="18">
        <f>IF(OR(F1696="",G1696=""),"",MAX(0,IF(H1696&lt;&gt;"",H1696,TODAY())-G1696))</f>
        <v/>
      </c>
      <c r="K1696" s="19" t="n"/>
      <c r="L1696" s="19">
        <f>IF(J1696="","",J1696*IFERROR(INDEX(Equipamentos!$D$6:$D$405,MATCH($D1696,Equipamentos!$A$6:$A$405,0)),0))</f>
        <v/>
      </c>
      <c r="M1696" s="19" t="n"/>
      <c r="N1696" s="16" t="n"/>
      <c r="O1696" s="19" t="n"/>
      <c r="P1696" s="19">
        <f>IF($A1696="","",N(K1696)+N(L1696)+N(M1696))</f>
        <v/>
      </c>
      <c r="Q1696" s="19">
        <f>IF($A1696="","",P1696-N(O1696))</f>
        <v/>
      </c>
      <c r="R1696" s="16">
        <f>IF(OR($A1696="",F1696=""),"",IF(H1696&lt;&gt;"",IF(Q1696&gt;0,"DEVOLVIDO, A RECEBER","ENCERRADO"),IF(G1696="","EM LOCAÇÃO",IF(TODAY()&gt;G1696,"ATRASADO",IF(G1696-TODAY()&lt;=3,"DEVOLVE EM 3 DIAS","EM LOCAÇÃO")))))</f>
        <v/>
      </c>
      <c r="S1696" s="16" t="n"/>
    </row>
    <row r="1697">
      <c r="A1697" s="16" t="n"/>
      <c r="B1697" s="16" t="n"/>
      <c r="C1697" s="16" t="n"/>
      <c r="D1697" s="16" t="n"/>
      <c r="E1697" s="16">
        <f>IF($D1697="","",IFERROR(INDEX(Equipamentos!$B$6:$B$405,MATCH($D1697,Equipamentos!$A$6:$A$405,0)),"Código não cadastrado"))</f>
        <v/>
      </c>
      <c r="F1697" s="17" t="n"/>
      <c r="G1697" s="17" t="n"/>
      <c r="H1697" s="17" t="n"/>
      <c r="I1697" s="18">
        <f>IF(OR(F1697="",G1697=""),"",G1697-F1697)</f>
        <v/>
      </c>
      <c r="J1697" s="18">
        <f>IF(OR(F1697="",G1697=""),"",MAX(0,IF(H1697&lt;&gt;"",H1697,TODAY())-G1697))</f>
        <v/>
      </c>
      <c r="K1697" s="19" t="n"/>
      <c r="L1697" s="19">
        <f>IF(J1697="","",J1697*IFERROR(INDEX(Equipamentos!$D$6:$D$405,MATCH($D1697,Equipamentos!$A$6:$A$405,0)),0))</f>
        <v/>
      </c>
      <c r="M1697" s="19" t="n"/>
      <c r="N1697" s="16" t="n"/>
      <c r="O1697" s="19" t="n"/>
      <c r="P1697" s="19">
        <f>IF($A1697="","",N(K1697)+N(L1697)+N(M1697))</f>
        <v/>
      </c>
      <c r="Q1697" s="19">
        <f>IF($A1697="","",P1697-N(O1697))</f>
        <v/>
      </c>
      <c r="R1697" s="16">
        <f>IF(OR($A1697="",F1697=""),"",IF(H1697&lt;&gt;"",IF(Q1697&gt;0,"DEVOLVIDO, A RECEBER","ENCERRADO"),IF(G1697="","EM LOCAÇÃO",IF(TODAY()&gt;G1697,"ATRASADO",IF(G1697-TODAY()&lt;=3,"DEVOLVE EM 3 DIAS","EM LOCAÇÃO")))))</f>
        <v/>
      </c>
      <c r="S1697" s="16" t="n"/>
    </row>
    <row r="1698">
      <c r="A1698" s="16" t="n"/>
      <c r="B1698" s="16" t="n"/>
      <c r="C1698" s="16" t="n"/>
      <c r="D1698" s="16" t="n"/>
      <c r="E1698" s="16">
        <f>IF($D1698="","",IFERROR(INDEX(Equipamentos!$B$6:$B$405,MATCH($D1698,Equipamentos!$A$6:$A$405,0)),"Código não cadastrado"))</f>
        <v/>
      </c>
      <c r="F1698" s="17" t="n"/>
      <c r="G1698" s="17" t="n"/>
      <c r="H1698" s="17" t="n"/>
      <c r="I1698" s="18">
        <f>IF(OR(F1698="",G1698=""),"",G1698-F1698)</f>
        <v/>
      </c>
      <c r="J1698" s="18">
        <f>IF(OR(F1698="",G1698=""),"",MAX(0,IF(H1698&lt;&gt;"",H1698,TODAY())-G1698))</f>
        <v/>
      </c>
      <c r="K1698" s="19" t="n"/>
      <c r="L1698" s="19">
        <f>IF(J1698="","",J1698*IFERROR(INDEX(Equipamentos!$D$6:$D$405,MATCH($D1698,Equipamentos!$A$6:$A$405,0)),0))</f>
        <v/>
      </c>
      <c r="M1698" s="19" t="n"/>
      <c r="N1698" s="16" t="n"/>
      <c r="O1698" s="19" t="n"/>
      <c r="P1698" s="19">
        <f>IF($A1698="","",N(K1698)+N(L1698)+N(M1698))</f>
        <v/>
      </c>
      <c r="Q1698" s="19">
        <f>IF($A1698="","",P1698-N(O1698))</f>
        <v/>
      </c>
      <c r="R1698" s="16">
        <f>IF(OR($A1698="",F1698=""),"",IF(H1698&lt;&gt;"",IF(Q1698&gt;0,"DEVOLVIDO, A RECEBER","ENCERRADO"),IF(G1698="","EM LOCAÇÃO",IF(TODAY()&gt;G1698,"ATRASADO",IF(G1698-TODAY()&lt;=3,"DEVOLVE EM 3 DIAS","EM LOCAÇÃO")))))</f>
        <v/>
      </c>
      <c r="S1698" s="16" t="n"/>
    </row>
    <row r="1699">
      <c r="A1699" s="16" t="n"/>
      <c r="B1699" s="16" t="n"/>
      <c r="C1699" s="16" t="n"/>
      <c r="D1699" s="16" t="n"/>
      <c r="E1699" s="16">
        <f>IF($D1699="","",IFERROR(INDEX(Equipamentos!$B$6:$B$405,MATCH($D1699,Equipamentos!$A$6:$A$405,0)),"Código não cadastrado"))</f>
        <v/>
      </c>
      <c r="F1699" s="17" t="n"/>
      <c r="G1699" s="17" t="n"/>
      <c r="H1699" s="17" t="n"/>
      <c r="I1699" s="18">
        <f>IF(OR(F1699="",G1699=""),"",G1699-F1699)</f>
        <v/>
      </c>
      <c r="J1699" s="18">
        <f>IF(OR(F1699="",G1699=""),"",MAX(0,IF(H1699&lt;&gt;"",H1699,TODAY())-G1699))</f>
        <v/>
      </c>
      <c r="K1699" s="19" t="n"/>
      <c r="L1699" s="19">
        <f>IF(J1699="","",J1699*IFERROR(INDEX(Equipamentos!$D$6:$D$405,MATCH($D1699,Equipamentos!$A$6:$A$405,0)),0))</f>
        <v/>
      </c>
      <c r="M1699" s="19" t="n"/>
      <c r="N1699" s="16" t="n"/>
      <c r="O1699" s="19" t="n"/>
      <c r="P1699" s="19">
        <f>IF($A1699="","",N(K1699)+N(L1699)+N(M1699))</f>
        <v/>
      </c>
      <c r="Q1699" s="19">
        <f>IF($A1699="","",P1699-N(O1699))</f>
        <v/>
      </c>
      <c r="R1699" s="16">
        <f>IF(OR($A1699="",F1699=""),"",IF(H1699&lt;&gt;"",IF(Q1699&gt;0,"DEVOLVIDO, A RECEBER","ENCERRADO"),IF(G1699="","EM LOCAÇÃO",IF(TODAY()&gt;G1699,"ATRASADO",IF(G1699-TODAY()&lt;=3,"DEVOLVE EM 3 DIAS","EM LOCAÇÃO")))))</f>
        <v/>
      </c>
      <c r="S1699" s="16" t="n"/>
    </row>
    <row r="1700">
      <c r="A1700" s="16" t="n"/>
      <c r="B1700" s="16" t="n"/>
      <c r="C1700" s="16" t="n"/>
      <c r="D1700" s="16" t="n"/>
      <c r="E1700" s="16">
        <f>IF($D1700="","",IFERROR(INDEX(Equipamentos!$B$6:$B$405,MATCH($D1700,Equipamentos!$A$6:$A$405,0)),"Código não cadastrado"))</f>
        <v/>
      </c>
      <c r="F1700" s="17" t="n"/>
      <c r="G1700" s="17" t="n"/>
      <c r="H1700" s="17" t="n"/>
      <c r="I1700" s="18">
        <f>IF(OR(F1700="",G1700=""),"",G1700-F1700)</f>
        <v/>
      </c>
      <c r="J1700" s="18">
        <f>IF(OR(F1700="",G1700=""),"",MAX(0,IF(H1700&lt;&gt;"",H1700,TODAY())-G1700))</f>
        <v/>
      </c>
      <c r="K1700" s="19" t="n"/>
      <c r="L1700" s="19">
        <f>IF(J1700="","",J1700*IFERROR(INDEX(Equipamentos!$D$6:$D$405,MATCH($D1700,Equipamentos!$A$6:$A$405,0)),0))</f>
        <v/>
      </c>
      <c r="M1700" s="19" t="n"/>
      <c r="N1700" s="16" t="n"/>
      <c r="O1700" s="19" t="n"/>
      <c r="P1700" s="19">
        <f>IF($A1700="","",N(K1700)+N(L1700)+N(M1700))</f>
        <v/>
      </c>
      <c r="Q1700" s="19">
        <f>IF($A1700="","",P1700-N(O1700))</f>
        <v/>
      </c>
      <c r="R1700" s="16">
        <f>IF(OR($A1700="",F1700=""),"",IF(H1700&lt;&gt;"",IF(Q1700&gt;0,"DEVOLVIDO, A RECEBER","ENCERRADO"),IF(G1700="","EM LOCAÇÃO",IF(TODAY()&gt;G1700,"ATRASADO",IF(G1700-TODAY()&lt;=3,"DEVOLVE EM 3 DIAS","EM LOCAÇÃO")))))</f>
        <v/>
      </c>
      <c r="S1700" s="16" t="n"/>
    </row>
    <row r="1701">
      <c r="A1701" s="16" t="n"/>
      <c r="B1701" s="16" t="n"/>
      <c r="C1701" s="16" t="n"/>
      <c r="D1701" s="16" t="n"/>
      <c r="E1701" s="16">
        <f>IF($D1701="","",IFERROR(INDEX(Equipamentos!$B$6:$B$405,MATCH($D1701,Equipamentos!$A$6:$A$405,0)),"Código não cadastrado"))</f>
        <v/>
      </c>
      <c r="F1701" s="17" t="n"/>
      <c r="G1701" s="17" t="n"/>
      <c r="H1701" s="17" t="n"/>
      <c r="I1701" s="18">
        <f>IF(OR(F1701="",G1701=""),"",G1701-F1701)</f>
        <v/>
      </c>
      <c r="J1701" s="18">
        <f>IF(OR(F1701="",G1701=""),"",MAX(0,IF(H1701&lt;&gt;"",H1701,TODAY())-G1701))</f>
        <v/>
      </c>
      <c r="K1701" s="19" t="n"/>
      <c r="L1701" s="19">
        <f>IF(J1701="","",J1701*IFERROR(INDEX(Equipamentos!$D$6:$D$405,MATCH($D1701,Equipamentos!$A$6:$A$405,0)),0))</f>
        <v/>
      </c>
      <c r="M1701" s="19" t="n"/>
      <c r="N1701" s="16" t="n"/>
      <c r="O1701" s="19" t="n"/>
      <c r="P1701" s="19">
        <f>IF($A1701="","",N(K1701)+N(L1701)+N(M1701))</f>
        <v/>
      </c>
      <c r="Q1701" s="19">
        <f>IF($A1701="","",P1701-N(O1701))</f>
        <v/>
      </c>
      <c r="R1701" s="16">
        <f>IF(OR($A1701="",F1701=""),"",IF(H1701&lt;&gt;"",IF(Q1701&gt;0,"DEVOLVIDO, A RECEBER","ENCERRADO"),IF(G1701="","EM LOCAÇÃO",IF(TODAY()&gt;G1701,"ATRASADO",IF(G1701-TODAY()&lt;=3,"DEVOLVE EM 3 DIAS","EM LOCAÇÃO")))))</f>
        <v/>
      </c>
      <c r="S1701" s="16" t="n"/>
    </row>
    <row r="1702">
      <c r="A1702" s="16" t="n"/>
      <c r="B1702" s="16" t="n"/>
      <c r="C1702" s="16" t="n"/>
      <c r="D1702" s="16" t="n"/>
      <c r="E1702" s="16">
        <f>IF($D1702="","",IFERROR(INDEX(Equipamentos!$B$6:$B$405,MATCH($D1702,Equipamentos!$A$6:$A$405,0)),"Código não cadastrado"))</f>
        <v/>
      </c>
      <c r="F1702" s="17" t="n"/>
      <c r="G1702" s="17" t="n"/>
      <c r="H1702" s="17" t="n"/>
      <c r="I1702" s="18">
        <f>IF(OR(F1702="",G1702=""),"",G1702-F1702)</f>
        <v/>
      </c>
      <c r="J1702" s="18">
        <f>IF(OR(F1702="",G1702=""),"",MAX(0,IF(H1702&lt;&gt;"",H1702,TODAY())-G1702))</f>
        <v/>
      </c>
      <c r="K1702" s="19" t="n"/>
      <c r="L1702" s="19">
        <f>IF(J1702="","",J1702*IFERROR(INDEX(Equipamentos!$D$6:$D$405,MATCH($D1702,Equipamentos!$A$6:$A$405,0)),0))</f>
        <v/>
      </c>
      <c r="M1702" s="19" t="n"/>
      <c r="N1702" s="16" t="n"/>
      <c r="O1702" s="19" t="n"/>
      <c r="P1702" s="19">
        <f>IF($A1702="","",N(K1702)+N(L1702)+N(M1702))</f>
        <v/>
      </c>
      <c r="Q1702" s="19">
        <f>IF($A1702="","",P1702-N(O1702))</f>
        <v/>
      </c>
      <c r="R1702" s="16">
        <f>IF(OR($A1702="",F1702=""),"",IF(H1702&lt;&gt;"",IF(Q1702&gt;0,"DEVOLVIDO, A RECEBER","ENCERRADO"),IF(G1702="","EM LOCAÇÃO",IF(TODAY()&gt;G1702,"ATRASADO",IF(G1702-TODAY()&lt;=3,"DEVOLVE EM 3 DIAS","EM LOCAÇÃO")))))</f>
        <v/>
      </c>
      <c r="S1702" s="16" t="n"/>
    </row>
    <row r="1703">
      <c r="A1703" s="16" t="n"/>
      <c r="B1703" s="16" t="n"/>
      <c r="C1703" s="16" t="n"/>
      <c r="D1703" s="16" t="n"/>
      <c r="E1703" s="16">
        <f>IF($D1703="","",IFERROR(INDEX(Equipamentos!$B$6:$B$405,MATCH($D1703,Equipamentos!$A$6:$A$405,0)),"Código não cadastrado"))</f>
        <v/>
      </c>
      <c r="F1703" s="17" t="n"/>
      <c r="G1703" s="17" t="n"/>
      <c r="H1703" s="17" t="n"/>
      <c r="I1703" s="18">
        <f>IF(OR(F1703="",G1703=""),"",G1703-F1703)</f>
        <v/>
      </c>
      <c r="J1703" s="18">
        <f>IF(OR(F1703="",G1703=""),"",MAX(0,IF(H1703&lt;&gt;"",H1703,TODAY())-G1703))</f>
        <v/>
      </c>
      <c r="K1703" s="19" t="n"/>
      <c r="L1703" s="19">
        <f>IF(J1703="","",J1703*IFERROR(INDEX(Equipamentos!$D$6:$D$405,MATCH($D1703,Equipamentos!$A$6:$A$405,0)),0))</f>
        <v/>
      </c>
      <c r="M1703" s="19" t="n"/>
      <c r="N1703" s="16" t="n"/>
      <c r="O1703" s="19" t="n"/>
      <c r="P1703" s="19">
        <f>IF($A1703="","",N(K1703)+N(L1703)+N(M1703))</f>
        <v/>
      </c>
      <c r="Q1703" s="19">
        <f>IF($A1703="","",P1703-N(O1703))</f>
        <v/>
      </c>
      <c r="R1703" s="16">
        <f>IF(OR($A1703="",F1703=""),"",IF(H1703&lt;&gt;"",IF(Q1703&gt;0,"DEVOLVIDO, A RECEBER","ENCERRADO"),IF(G1703="","EM LOCAÇÃO",IF(TODAY()&gt;G1703,"ATRASADO",IF(G1703-TODAY()&lt;=3,"DEVOLVE EM 3 DIAS","EM LOCAÇÃO")))))</f>
        <v/>
      </c>
      <c r="S1703" s="16" t="n"/>
    </row>
    <row r="1704">
      <c r="A1704" s="16" t="n"/>
      <c r="B1704" s="16" t="n"/>
      <c r="C1704" s="16" t="n"/>
      <c r="D1704" s="16" t="n"/>
      <c r="E1704" s="16">
        <f>IF($D1704="","",IFERROR(INDEX(Equipamentos!$B$6:$B$405,MATCH($D1704,Equipamentos!$A$6:$A$405,0)),"Código não cadastrado"))</f>
        <v/>
      </c>
      <c r="F1704" s="17" t="n"/>
      <c r="G1704" s="17" t="n"/>
      <c r="H1704" s="17" t="n"/>
      <c r="I1704" s="18">
        <f>IF(OR(F1704="",G1704=""),"",G1704-F1704)</f>
        <v/>
      </c>
      <c r="J1704" s="18">
        <f>IF(OR(F1704="",G1704=""),"",MAX(0,IF(H1704&lt;&gt;"",H1704,TODAY())-G1704))</f>
        <v/>
      </c>
      <c r="K1704" s="19" t="n"/>
      <c r="L1704" s="19">
        <f>IF(J1704="","",J1704*IFERROR(INDEX(Equipamentos!$D$6:$D$405,MATCH($D1704,Equipamentos!$A$6:$A$405,0)),0))</f>
        <v/>
      </c>
      <c r="M1704" s="19" t="n"/>
      <c r="N1704" s="16" t="n"/>
      <c r="O1704" s="19" t="n"/>
      <c r="P1704" s="19">
        <f>IF($A1704="","",N(K1704)+N(L1704)+N(M1704))</f>
        <v/>
      </c>
      <c r="Q1704" s="19">
        <f>IF($A1704="","",P1704-N(O1704))</f>
        <v/>
      </c>
      <c r="R1704" s="16">
        <f>IF(OR($A1704="",F1704=""),"",IF(H1704&lt;&gt;"",IF(Q1704&gt;0,"DEVOLVIDO, A RECEBER","ENCERRADO"),IF(G1704="","EM LOCAÇÃO",IF(TODAY()&gt;G1704,"ATRASADO",IF(G1704-TODAY()&lt;=3,"DEVOLVE EM 3 DIAS","EM LOCAÇÃO")))))</f>
        <v/>
      </c>
      <c r="S1704" s="16" t="n"/>
    </row>
    <row r="1705">
      <c r="A1705" s="16" t="n"/>
      <c r="B1705" s="16" t="n"/>
      <c r="C1705" s="16" t="n"/>
      <c r="D1705" s="16" t="n"/>
      <c r="E1705" s="16">
        <f>IF($D1705="","",IFERROR(INDEX(Equipamentos!$B$6:$B$405,MATCH($D1705,Equipamentos!$A$6:$A$405,0)),"Código não cadastrado"))</f>
        <v/>
      </c>
      <c r="F1705" s="17" t="n"/>
      <c r="G1705" s="17" t="n"/>
      <c r="H1705" s="17" t="n"/>
      <c r="I1705" s="18">
        <f>IF(OR(F1705="",G1705=""),"",G1705-F1705)</f>
        <v/>
      </c>
      <c r="J1705" s="18">
        <f>IF(OR(F1705="",G1705=""),"",MAX(0,IF(H1705&lt;&gt;"",H1705,TODAY())-G1705))</f>
        <v/>
      </c>
      <c r="K1705" s="19" t="n"/>
      <c r="L1705" s="19">
        <f>IF(J1705="","",J1705*IFERROR(INDEX(Equipamentos!$D$6:$D$405,MATCH($D1705,Equipamentos!$A$6:$A$405,0)),0))</f>
        <v/>
      </c>
      <c r="M1705" s="19" t="n"/>
      <c r="N1705" s="16" t="n"/>
      <c r="O1705" s="19" t="n"/>
      <c r="P1705" s="19">
        <f>IF($A1705="","",N(K1705)+N(L1705)+N(M1705))</f>
        <v/>
      </c>
      <c r="Q1705" s="19">
        <f>IF($A1705="","",P1705-N(O1705))</f>
        <v/>
      </c>
      <c r="R1705" s="16">
        <f>IF(OR($A1705="",F1705=""),"",IF(H1705&lt;&gt;"",IF(Q1705&gt;0,"DEVOLVIDO, A RECEBER","ENCERRADO"),IF(G1705="","EM LOCAÇÃO",IF(TODAY()&gt;G1705,"ATRASADO",IF(G1705-TODAY()&lt;=3,"DEVOLVE EM 3 DIAS","EM LOCAÇÃO")))))</f>
        <v/>
      </c>
      <c r="S1705" s="16" t="n"/>
    </row>
    <row r="1706">
      <c r="A1706" s="16" t="n"/>
      <c r="B1706" s="16" t="n"/>
      <c r="C1706" s="16" t="n"/>
      <c r="D1706" s="16" t="n"/>
      <c r="E1706" s="16">
        <f>IF($D1706="","",IFERROR(INDEX(Equipamentos!$B$6:$B$405,MATCH($D1706,Equipamentos!$A$6:$A$405,0)),"Código não cadastrado"))</f>
        <v/>
      </c>
      <c r="F1706" s="17" t="n"/>
      <c r="G1706" s="17" t="n"/>
      <c r="H1706" s="17" t="n"/>
      <c r="I1706" s="18">
        <f>IF(OR(F1706="",G1706=""),"",G1706-F1706)</f>
        <v/>
      </c>
      <c r="J1706" s="18">
        <f>IF(OR(F1706="",G1706=""),"",MAX(0,IF(H1706&lt;&gt;"",H1706,TODAY())-G1706))</f>
        <v/>
      </c>
      <c r="K1706" s="19" t="n"/>
      <c r="L1706" s="19">
        <f>IF(J1706="","",J1706*IFERROR(INDEX(Equipamentos!$D$6:$D$405,MATCH($D1706,Equipamentos!$A$6:$A$405,0)),0))</f>
        <v/>
      </c>
      <c r="M1706" s="19" t="n"/>
      <c r="N1706" s="16" t="n"/>
      <c r="O1706" s="19" t="n"/>
      <c r="P1706" s="19">
        <f>IF($A1706="","",N(K1706)+N(L1706)+N(M1706))</f>
        <v/>
      </c>
      <c r="Q1706" s="19">
        <f>IF($A1706="","",P1706-N(O1706))</f>
        <v/>
      </c>
      <c r="R1706" s="16">
        <f>IF(OR($A1706="",F1706=""),"",IF(H1706&lt;&gt;"",IF(Q1706&gt;0,"DEVOLVIDO, A RECEBER","ENCERRADO"),IF(G1706="","EM LOCAÇÃO",IF(TODAY()&gt;G1706,"ATRASADO",IF(G1706-TODAY()&lt;=3,"DEVOLVE EM 3 DIAS","EM LOCAÇÃO")))))</f>
        <v/>
      </c>
      <c r="S1706" s="16" t="n"/>
    </row>
    <row r="1707">
      <c r="A1707" s="16" t="n"/>
      <c r="B1707" s="16" t="n"/>
      <c r="C1707" s="16" t="n"/>
      <c r="D1707" s="16" t="n"/>
      <c r="E1707" s="16">
        <f>IF($D1707="","",IFERROR(INDEX(Equipamentos!$B$6:$B$405,MATCH($D1707,Equipamentos!$A$6:$A$405,0)),"Código não cadastrado"))</f>
        <v/>
      </c>
      <c r="F1707" s="17" t="n"/>
      <c r="G1707" s="17" t="n"/>
      <c r="H1707" s="17" t="n"/>
      <c r="I1707" s="18">
        <f>IF(OR(F1707="",G1707=""),"",G1707-F1707)</f>
        <v/>
      </c>
      <c r="J1707" s="18">
        <f>IF(OR(F1707="",G1707=""),"",MAX(0,IF(H1707&lt;&gt;"",H1707,TODAY())-G1707))</f>
        <v/>
      </c>
      <c r="K1707" s="19" t="n"/>
      <c r="L1707" s="19">
        <f>IF(J1707="","",J1707*IFERROR(INDEX(Equipamentos!$D$6:$D$405,MATCH($D1707,Equipamentos!$A$6:$A$405,0)),0))</f>
        <v/>
      </c>
      <c r="M1707" s="19" t="n"/>
      <c r="N1707" s="16" t="n"/>
      <c r="O1707" s="19" t="n"/>
      <c r="P1707" s="19">
        <f>IF($A1707="","",N(K1707)+N(L1707)+N(M1707))</f>
        <v/>
      </c>
      <c r="Q1707" s="19">
        <f>IF($A1707="","",P1707-N(O1707))</f>
        <v/>
      </c>
      <c r="R1707" s="16">
        <f>IF(OR($A1707="",F1707=""),"",IF(H1707&lt;&gt;"",IF(Q1707&gt;0,"DEVOLVIDO, A RECEBER","ENCERRADO"),IF(G1707="","EM LOCAÇÃO",IF(TODAY()&gt;G1707,"ATRASADO",IF(G1707-TODAY()&lt;=3,"DEVOLVE EM 3 DIAS","EM LOCAÇÃO")))))</f>
        <v/>
      </c>
      <c r="S1707" s="16" t="n"/>
    </row>
    <row r="1708">
      <c r="A1708" s="16" t="n"/>
      <c r="B1708" s="16" t="n"/>
      <c r="C1708" s="16" t="n"/>
      <c r="D1708" s="16" t="n"/>
      <c r="E1708" s="16">
        <f>IF($D1708="","",IFERROR(INDEX(Equipamentos!$B$6:$B$405,MATCH($D1708,Equipamentos!$A$6:$A$405,0)),"Código não cadastrado"))</f>
        <v/>
      </c>
      <c r="F1708" s="17" t="n"/>
      <c r="G1708" s="17" t="n"/>
      <c r="H1708" s="17" t="n"/>
      <c r="I1708" s="18">
        <f>IF(OR(F1708="",G1708=""),"",G1708-F1708)</f>
        <v/>
      </c>
      <c r="J1708" s="18">
        <f>IF(OR(F1708="",G1708=""),"",MAX(0,IF(H1708&lt;&gt;"",H1708,TODAY())-G1708))</f>
        <v/>
      </c>
      <c r="K1708" s="19" t="n"/>
      <c r="L1708" s="19">
        <f>IF(J1708="","",J1708*IFERROR(INDEX(Equipamentos!$D$6:$D$405,MATCH($D1708,Equipamentos!$A$6:$A$405,0)),0))</f>
        <v/>
      </c>
      <c r="M1708" s="19" t="n"/>
      <c r="N1708" s="16" t="n"/>
      <c r="O1708" s="19" t="n"/>
      <c r="P1708" s="19">
        <f>IF($A1708="","",N(K1708)+N(L1708)+N(M1708))</f>
        <v/>
      </c>
      <c r="Q1708" s="19">
        <f>IF($A1708="","",P1708-N(O1708))</f>
        <v/>
      </c>
      <c r="R1708" s="16">
        <f>IF(OR($A1708="",F1708=""),"",IF(H1708&lt;&gt;"",IF(Q1708&gt;0,"DEVOLVIDO, A RECEBER","ENCERRADO"),IF(G1708="","EM LOCAÇÃO",IF(TODAY()&gt;G1708,"ATRASADO",IF(G1708-TODAY()&lt;=3,"DEVOLVE EM 3 DIAS","EM LOCAÇÃO")))))</f>
        <v/>
      </c>
      <c r="S1708" s="16" t="n"/>
    </row>
    <row r="1709">
      <c r="A1709" s="16" t="n"/>
      <c r="B1709" s="16" t="n"/>
      <c r="C1709" s="16" t="n"/>
      <c r="D1709" s="16" t="n"/>
      <c r="E1709" s="16">
        <f>IF($D1709="","",IFERROR(INDEX(Equipamentos!$B$6:$B$405,MATCH($D1709,Equipamentos!$A$6:$A$405,0)),"Código não cadastrado"))</f>
        <v/>
      </c>
      <c r="F1709" s="17" t="n"/>
      <c r="G1709" s="17" t="n"/>
      <c r="H1709" s="17" t="n"/>
      <c r="I1709" s="18">
        <f>IF(OR(F1709="",G1709=""),"",G1709-F1709)</f>
        <v/>
      </c>
      <c r="J1709" s="18">
        <f>IF(OR(F1709="",G1709=""),"",MAX(0,IF(H1709&lt;&gt;"",H1709,TODAY())-G1709))</f>
        <v/>
      </c>
      <c r="K1709" s="19" t="n"/>
      <c r="L1709" s="19">
        <f>IF(J1709="","",J1709*IFERROR(INDEX(Equipamentos!$D$6:$D$405,MATCH($D1709,Equipamentos!$A$6:$A$405,0)),0))</f>
        <v/>
      </c>
      <c r="M1709" s="19" t="n"/>
      <c r="N1709" s="16" t="n"/>
      <c r="O1709" s="19" t="n"/>
      <c r="P1709" s="19">
        <f>IF($A1709="","",N(K1709)+N(L1709)+N(M1709))</f>
        <v/>
      </c>
      <c r="Q1709" s="19">
        <f>IF($A1709="","",P1709-N(O1709))</f>
        <v/>
      </c>
      <c r="R1709" s="16">
        <f>IF(OR($A1709="",F1709=""),"",IF(H1709&lt;&gt;"",IF(Q1709&gt;0,"DEVOLVIDO, A RECEBER","ENCERRADO"),IF(G1709="","EM LOCAÇÃO",IF(TODAY()&gt;G1709,"ATRASADO",IF(G1709-TODAY()&lt;=3,"DEVOLVE EM 3 DIAS","EM LOCAÇÃO")))))</f>
        <v/>
      </c>
      <c r="S1709" s="16" t="n"/>
    </row>
    <row r="1710">
      <c r="A1710" s="16" t="n"/>
      <c r="B1710" s="16" t="n"/>
      <c r="C1710" s="16" t="n"/>
      <c r="D1710" s="16" t="n"/>
      <c r="E1710" s="16">
        <f>IF($D1710="","",IFERROR(INDEX(Equipamentos!$B$6:$B$405,MATCH($D1710,Equipamentos!$A$6:$A$405,0)),"Código não cadastrado"))</f>
        <v/>
      </c>
      <c r="F1710" s="17" t="n"/>
      <c r="G1710" s="17" t="n"/>
      <c r="H1710" s="17" t="n"/>
      <c r="I1710" s="18">
        <f>IF(OR(F1710="",G1710=""),"",G1710-F1710)</f>
        <v/>
      </c>
      <c r="J1710" s="18">
        <f>IF(OR(F1710="",G1710=""),"",MAX(0,IF(H1710&lt;&gt;"",H1710,TODAY())-G1710))</f>
        <v/>
      </c>
      <c r="K1710" s="19" t="n"/>
      <c r="L1710" s="19">
        <f>IF(J1710="","",J1710*IFERROR(INDEX(Equipamentos!$D$6:$D$405,MATCH($D1710,Equipamentos!$A$6:$A$405,0)),0))</f>
        <v/>
      </c>
      <c r="M1710" s="19" t="n"/>
      <c r="N1710" s="16" t="n"/>
      <c r="O1710" s="19" t="n"/>
      <c r="P1710" s="19">
        <f>IF($A1710="","",N(K1710)+N(L1710)+N(M1710))</f>
        <v/>
      </c>
      <c r="Q1710" s="19">
        <f>IF($A1710="","",P1710-N(O1710))</f>
        <v/>
      </c>
      <c r="R1710" s="16">
        <f>IF(OR($A1710="",F1710=""),"",IF(H1710&lt;&gt;"",IF(Q1710&gt;0,"DEVOLVIDO, A RECEBER","ENCERRADO"),IF(G1710="","EM LOCAÇÃO",IF(TODAY()&gt;G1710,"ATRASADO",IF(G1710-TODAY()&lt;=3,"DEVOLVE EM 3 DIAS","EM LOCAÇÃO")))))</f>
        <v/>
      </c>
      <c r="S1710" s="16" t="n"/>
    </row>
    <row r="1711">
      <c r="A1711" s="16" t="n"/>
      <c r="B1711" s="16" t="n"/>
      <c r="C1711" s="16" t="n"/>
      <c r="D1711" s="16" t="n"/>
      <c r="E1711" s="16">
        <f>IF($D1711="","",IFERROR(INDEX(Equipamentos!$B$6:$B$405,MATCH($D1711,Equipamentos!$A$6:$A$405,0)),"Código não cadastrado"))</f>
        <v/>
      </c>
      <c r="F1711" s="17" t="n"/>
      <c r="G1711" s="17" t="n"/>
      <c r="H1711" s="17" t="n"/>
      <c r="I1711" s="18">
        <f>IF(OR(F1711="",G1711=""),"",G1711-F1711)</f>
        <v/>
      </c>
      <c r="J1711" s="18">
        <f>IF(OR(F1711="",G1711=""),"",MAX(0,IF(H1711&lt;&gt;"",H1711,TODAY())-G1711))</f>
        <v/>
      </c>
      <c r="K1711" s="19" t="n"/>
      <c r="L1711" s="19">
        <f>IF(J1711="","",J1711*IFERROR(INDEX(Equipamentos!$D$6:$D$405,MATCH($D1711,Equipamentos!$A$6:$A$405,0)),0))</f>
        <v/>
      </c>
      <c r="M1711" s="19" t="n"/>
      <c r="N1711" s="16" t="n"/>
      <c r="O1711" s="19" t="n"/>
      <c r="P1711" s="19">
        <f>IF($A1711="","",N(K1711)+N(L1711)+N(M1711))</f>
        <v/>
      </c>
      <c r="Q1711" s="19">
        <f>IF($A1711="","",P1711-N(O1711))</f>
        <v/>
      </c>
      <c r="R1711" s="16">
        <f>IF(OR($A1711="",F1711=""),"",IF(H1711&lt;&gt;"",IF(Q1711&gt;0,"DEVOLVIDO, A RECEBER","ENCERRADO"),IF(G1711="","EM LOCAÇÃO",IF(TODAY()&gt;G1711,"ATRASADO",IF(G1711-TODAY()&lt;=3,"DEVOLVE EM 3 DIAS","EM LOCAÇÃO")))))</f>
        <v/>
      </c>
      <c r="S1711" s="16" t="n"/>
    </row>
    <row r="1712">
      <c r="A1712" s="16" t="n"/>
      <c r="B1712" s="16" t="n"/>
      <c r="C1712" s="16" t="n"/>
      <c r="D1712" s="16" t="n"/>
      <c r="E1712" s="16">
        <f>IF($D1712="","",IFERROR(INDEX(Equipamentos!$B$6:$B$405,MATCH($D1712,Equipamentos!$A$6:$A$405,0)),"Código não cadastrado"))</f>
        <v/>
      </c>
      <c r="F1712" s="17" t="n"/>
      <c r="G1712" s="17" t="n"/>
      <c r="H1712" s="17" t="n"/>
      <c r="I1712" s="18">
        <f>IF(OR(F1712="",G1712=""),"",G1712-F1712)</f>
        <v/>
      </c>
      <c r="J1712" s="18">
        <f>IF(OR(F1712="",G1712=""),"",MAX(0,IF(H1712&lt;&gt;"",H1712,TODAY())-G1712))</f>
        <v/>
      </c>
      <c r="K1712" s="19" t="n"/>
      <c r="L1712" s="19">
        <f>IF(J1712="","",J1712*IFERROR(INDEX(Equipamentos!$D$6:$D$405,MATCH($D1712,Equipamentos!$A$6:$A$405,0)),0))</f>
        <v/>
      </c>
      <c r="M1712" s="19" t="n"/>
      <c r="N1712" s="16" t="n"/>
      <c r="O1712" s="19" t="n"/>
      <c r="P1712" s="19">
        <f>IF($A1712="","",N(K1712)+N(L1712)+N(M1712))</f>
        <v/>
      </c>
      <c r="Q1712" s="19">
        <f>IF($A1712="","",P1712-N(O1712))</f>
        <v/>
      </c>
      <c r="R1712" s="16">
        <f>IF(OR($A1712="",F1712=""),"",IF(H1712&lt;&gt;"",IF(Q1712&gt;0,"DEVOLVIDO, A RECEBER","ENCERRADO"),IF(G1712="","EM LOCAÇÃO",IF(TODAY()&gt;G1712,"ATRASADO",IF(G1712-TODAY()&lt;=3,"DEVOLVE EM 3 DIAS","EM LOCAÇÃO")))))</f>
        <v/>
      </c>
      <c r="S1712" s="16" t="n"/>
    </row>
    <row r="1713">
      <c r="A1713" s="16" t="n"/>
      <c r="B1713" s="16" t="n"/>
      <c r="C1713" s="16" t="n"/>
      <c r="D1713" s="16" t="n"/>
      <c r="E1713" s="16">
        <f>IF($D1713="","",IFERROR(INDEX(Equipamentos!$B$6:$B$405,MATCH($D1713,Equipamentos!$A$6:$A$405,0)),"Código não cadastrado"))</f>
        <v/>
      </c>
      <c r="F1713" s="17" t="n"/>
      <c r="G1713" s="17" t="n"/>
      <c r="H1713" s="17" t="n"/>
      <c r="I1713" s="18">
        <f>IF(OR(F1713="",G1713=""),"",G1713-F1713)</f>
        <v/>
      </c>
      <c r="J1713" s="18">
        <f>IF(OR(F1713="",G1713=""),"",MAX(0,IF(H1713&lt;&gt;"",H1713,TODAY())-G1713))</f>
        <v/>
      </c>
      <c r="K1713" s="19" t="n"/>
      <c r="L1713" s="19">
        <f>IF(J1713="","",J1713*IFERROR(INDEX(Equipamentos!$D$6:$D$405,MATCH($D1713,Equipamentos!$A$6:$A$405,0)),0))</f>
        <v/>
      </c>
      <c r="M1713" s="19" t="n"/>
      <c r="N1713" s="16" t="n"/>
      <c r="O1713" s="19" t="n"/>
      <c r="P1713" s="19">
        <f>IF($A1713="","",N(K1713)+N(L1713)+N(M1713))</f>
        <v/>
      </c>
      <c r="Q1713" s="19">
        <f>IF($A1713="","",P1713-N(O1713))</f>
        <v/>
      </c>
      <c r="R1713" s="16">
        <f>IF(OR($A1713="",F1713=""),"",IF(H1713&lt;&gt;"",IF(Q1713&gt;0,"DEVOLVIDO, A RECEBER","ENCERRADO"),IF(G1713="","EM LOCAÇÃO",IF(TODAY()&gt;G1713,"ATRASADO",IF(G1713-TODAY()&lt;=3,"DEVOLVE EM 3 DIAS","EM LOCAÇÃO")))))</f>
        <v/>
      </c>
      <c r="S1713" s="16" t="n"/>
    </row>
    <row r="1714">
      <c r="A1714" s="16" t="n"/>
      <c r="B1714" s="16" t="n"/>
      <c r="C1714" s="16" t="n"/>
      <c r="D1714" s="16" t="n"/>
      <c r="E1714" s="16">
        <f>IF($D1714="","",IFERROR(INDEX(Equipamentos!$B$6:$B$405,MATCH($D1714,Equipamentos!$A$6:$A$405,0)),"Código não cadastrado"))</f>
        <v/>
      </c>
      <c r="F1714" s="17" t="n"/>
      <c r="G1714" s="17" t="n"/>
      <c r="H1714" s="17" t="n"/>
      <c r="I1714" s="18">
        <f>IF(OR(F1714="",G1714=""),"",G1714-F1714)</f>
        <v/>
      </c>
      <c r="J1714" s="18">
        <f>IF(OR(F1714="",G1714=""),"",MAX(0,IF(H1714&lt;&gt;"",H1714,TODAY())-G1714))</f>
        <v/>
      </c>
      <c r="K1714" s="19" t="n"/>
      <c r="L1714" s="19">
        <f>IF(J1714="","",J1714*IFERROR(INDEX(Equipamentos!$D$6:$D$405,MATCH($D1714,Equipamentos!$A$6:$A$405,0)),0))</f>
        <v/>
      </c>
      <c r="M1714" s="19" t="n"/>
      <c r="N1714" s="16" t="n"/>
      <c r="O1714" s="19" t="n"/>
      <c r="P1714" s="19">
        <f>IF($A1714="","",N(K1714)+N(L1714)+N(M1714))</f>
        <v/>
      </c>
      <c r="Q1714" s="19">
        <f>IF($A1714="","",P1714-N(O1714))</f>
        <v/>
      </c>
      <c r="R1714" s="16">
        <f>IF(OR($A1714="",F1714=""),"",IF(H1714&lt;&gt;"",IF(Q1714&gt;0,"DEVOLVIDO, A RECEBER","ENCERRADO"),IF(G1714="","EM LOCAÇÃO",IF(TODAY()&gt;G1714,"ATRASADO",IF(G1714-TODAY()&lt;=3,"DEVOLVE EM 3 DIAS","EM LOCAÇÃO")))))</f>
        <v/>
      </c>
      <c r="S1714" s="16" t="n"/>
    </row>
    <row r="1715">
      <c r="A1715" s="16" t="n"/>
      <c r="B1715" s="16" t="n"/>
      <c r="C1715" s="16" t="n"/>
      <c r="D1715" s="16" t="n"/>
      <c r="E1715" s="16">
        <f>IF($D1715="","",IFERROR(INDEX(Equipamentos!$B$6:$B$405,MATCH($D1715,Equipamentos!$A$6:$A$405,0)),"Código não cadastrado"))</f>
        <v/>
      </c>
      <c r="F1715" s="17" t="n"/>
      <c r="G1715" s="17" t="n"/>
      <c r="H1715" s="17" t="n"/>
      <c r="I1715" s="18">
        <f>IF(OR(F1715="",G1715=""),"",G1715-F1715)</f>
        <v/>
      </c>
      <c r="J1715" s="18">
        <f>IF(OR(F1715="",G1715=""),"",MAX(0,IF(H1715&lt;&gt;"",H1715,TODAY())-G1715))</f>
        <v/>
      </c>
      <c r="K1715" s="19" t="n"/>
      <c r="L1715" s="19">
        <f>IF(J1715="","",J1715*IFERROR(INDEX(Equipamentos!$D$6:$D$405,MATCH($D1715,Equipamentos!$A$6:$A$405,0)),0))</f>
        <v/>
      </c>
      <c r="M1715" s="19" t="n"/>
      <c r="N1715" s="16" t="n"/>
      <c r="O1715" s="19" t="n"/>
      <c r="P1715" s="19">
        <f>IF($A1715="","",N(K1715)+N(L1715)+N(M1715))</f>
        <v/>
      </c>
      <c r="Q1715" s="19">
        <f>IF($A1715="","",P1715-N(O1715))</f>
        <v/>
      </c>
      <c r="R1715" s="16">
        <f>IF(OR($A1715="",F1715=""),"",IF(H1715&lt;&gt;"",IF(Q1715&gt;0,"DEVOLVIDO, A RECEBER","ENCERRADO"),IF(G1715="","EM LOCAÇÃO",IF(TODAY()&gt;G1715,"ATRASADO",IF(G1715-TODAY()&lt;=3,"DEVOLVE EM 3 DIAS","EM LOCAÇÃO")))))</f>
        <v/>
      </c>
      <c r="S1715" s="16" t="n"/>
    </row>
    <row r="1716">
      <c r="A1716" s="16" t="n"/>
      <c r="B1716" s="16" t="n"/>
      <c r="C1716" s="16" t="n"/>
      <c r="D1716" s="16" t="n"/>
      <c r="E1716" s="16">
        <f>IF($D1716="","",IFERROR(INDEX(Equipamentos!$B$6:$B$405,MATCH($D1716,Equipamentos!$A$6:$A$405,0)),"Código não cadastrado"))</f>
        <v/>
      </c>
      <c r="F1716" s="17" t="n"/>
      <c r="G1716" s="17" t="n"/>
      <c r="H1716" s="17" t="n"/>
      <c r="I1716" s="18">
        <f>IF(OR(F1716="",G1716=""),"",G1716-F1716)</f>
        <v/>
      </c>
      <c r="J1716" s="18">
        <f>IF(OR(F1716="",G1716=""),"",MAX(0,IF(H1716&lt;&gt;"",H1716,TODAY())-G1716))</f>
        <v/>
      </c>
      <c r="K1716" s="19" t="n"/>
      <c r="L1716" s="19">
        <f>IF(J1716="","",J1716*IFERROR(INDEX(Equipamentos!$D$6:$D$405,MATCH($D1716,Equipamentos!$A$6:$A$405,0)),0))</f>
        <v/>
      </c>
      <c r="M1716" s="19" t="n"/>
      <c r="N1716" s="16" t="n"/>
      <c r="O1716" s="19" t="n"/>
      <c r="P1716" s="19">
        <f>IF($A1716="","",N(K1716)+N(L1716)+N(M1716))</f>
        <v/>
      </c>
      <c r="Q1716" s="19">
        <f>IF($A1716="","",P1716-N(O1716))</f>
        <v/>
      </c>
      <c r="R1716" s="16">
        <f>IF(OR($A1716="",F1716=""),"",IF(H1716&lt;&gt;"",IF(Q1716&gt;0,"DEVOLVIDO, A RECEBER","ENCERRADO"),IF(G1716="","EM LOCAÇÃO",IF(TODAY()&gt;G1716,"ATRASADO",IF(G1716-TODAY()&lt;=3,"DEVOLVE EM 3 DIAS","EM LOCAÇÃO")))))</f>
        <v/>
      </c>
      <c r="S1716" s="16" t="n"/>
    </row>
    <row r="1717">
      <c r="A1717" s="16" t="n"/>
      <c r="B1717" s="16" t="n"/>
      <c r="C1717" s="16" t="n"/>
      <c r="D1717" s="16" t="n"/>
      <c r="E1717" s="16">
        <f>IF($D1717="","",IFERROR(INDEX(Equipamentos!$B$6:$B$405,MATCH($D1717,Equipamentos!$A$6:$A$405,0)),"Código não cadastrado"))</f>
        <v/>
      </c>
      <c r="F1717" s="17" t="n"/>
      <c r="G1717" s="17" t="n"/>
      <c r="H1717" s="17" t="n"/>
      <c r="I1717" s="18">
        <f>IF(OR(F1717="",G1717=""),"",G1717-F1717)</f>
        <v/>
      </c>
      <c r="J1717" s="18">
        <f>IF(OR(F1717="",G1717=""),"",MAX(0,IF(H1717&lt;&gt;"",H1717,TODAY())-G1717))</f>
        <v/>
      </c>
      <c r="K1717" s="19" t="n"/>
      <c r="L1717" s="19">
        <f>IF(J1717="","",J1717*IFERROR(INDEX(Equipamentos!$D$6:$D$405,MATCH($D1717,Equipamentos!$A$6:$A$405,0)),0))</f>
        <v/>
      </c>
      <c r="M1717" s="19" t="n"/>
      <c r="N1717" s="16" t="n"/>
      <c r="O1717" s="19" t="n"/>
      <c r="P1717" s="19">
        <f>IF($A1717="","",N(K1717)+N(L1717)+N(M1717))</f>
        <v/>
      </c>
      <c r="Q1717" s="19">
        <f>IF($A1717="","",P1717-N(O1717))</f>
        <v/>
      </c>
      <c r="R1717" s="16">
        <f>IF(OR($A1717="",F1717=""),"",IF(H1717&lt;&gt;"",IF(Q1717&gt;0,"DEVOLVIDO, A RECEBER","ENCERRADO"),IF(G1717="","EM LOCAÇÃO",IF(TODAY()&gt;G1717,"ATRASADO",IF(G1717-TODAY()&lt;=3,"DEVOLVE EM 3 DIAS","EM LOCAÇÃO")))))</f>
        <v/>
      </c>
      <c r="S1717" s="16" t="n"/>
    </row>
    <row r="1718">
      <c r="A1718" s="16" t="n"/>
      <c r="B1718" s="16" t="n"/>
      <c r="C1718" s="16" t="n"/>
      <c r="D1718" s="16" t="n"/>
      <c r="E1718" s="16">
        <f>IF($D1718="","",IFERROR(INDEX(Equipamentos!$B$6:$B$405,MATCH($D1718,Equipamentos!$A$6:$A$405,0)),"Código não cadastrado"))</f>
        <v/>
      </c>
      <c r="F1718" s="17" t="n"/>
      <c r="G1718" s="17" t="n"/>
      <c r="H1718" s="17" t="n"/>
      <c r="I1718" s="18">
        <f>IF(OR(F1718="",G1718=""),"",G1718-F1718)</f>
        <v/>
      </c>
      <c r="J1718" s="18">
        <f>IF(OR(F1718="",G1718=""),"",MAX(0,IF(H1718&lt;&gt;"",H1718,TODAY())-G1718))</f>
        <v/>
      </c>
      <c r="K1718" s="19" t="n"/>
      <c r="L1718" s="19">
        <f>IF(J1718="","",J1718*IFERROR(INDEX(Equipamentos!$D$6:$D$405,MATCH($D1718,Equipamentos!$A$6:$A$405,0)),0))</f>
        <v/>
      </c>
      <c r="M1718" s="19" t="n"/>
      <c r="N1718" s="16" t="n"/>
      <c r="O1718" s="19" t="n"/>
      <c r="P1718" s="19">
        <f>IF($A1718="","",N(K1718)+N(L1718)+N(M1718))</f>
        <v/>
      </c>
      <c r="Q1718" s="19">
        <f>IF($A1718="","",P1718-N(O1718))</f>
        <v/>
      </c>
      <c r="R1718" s="16">
        <f>IF(OR($A1718="",F1718=""),"",IF(H1718&lt;&gt;"",IF(Q1718&gt;0,"DEVOLVIDO, A RECEBER","ENCERRADO"),IF(G1718="","EM LOCAÇÃO",IF(TODAY()&gt;G1718,"ATRASADO",IF(G1718-TODAY()&lt;=3,"DEVOLVE EM 3 DIAS","EM LOCAÇÃO")))))</f>
        <v/>
      </c>
      <c r="S1718" s="16" t="n"/>
    </row>
    <row r="1719">
      <c r="A1719" s="16" t="n"/>
      <c r="B1719" s="16" t="n"/>
      <c r="C1719" s="16" t="n"/>
      <c r="D1719" s="16" t="n"/>
      <c r="E1719" s="16">
        <f>IF($D1719="","",IFERROR(INDEX(Equipamentos!$B$6:$B$405,MATCH($D1719,Equipamentos!$A$6:$A$405,0)),"Código não cadastrado"))</f>
        <v/>
      </c>
      <c r="F1719" s="17" t="n"/>
      <c r="G1719" s="17" t="n"/>
      <c r="H1719" s="17" t="n"/>
      <c r="I1719" s="18">
        <f>IF(OR(F1719="",G1719=""),"",G1719-F1719)</f>
        <v/>
      </c>
      <c r="J1719" s="18">
        <f>IF(OR(F1719="",G1719=""),"",MAX(0,IF(H1719&lt;&gt;"",H1719,TODAY())-G1719))</f>
        <v/>
      </c>
      <c r="K1719" s="19" t="n"/>
      <c r="L1719" s="19">
        <f>IF(J1719="","",J1719*IFERROR(INDEX(Equipamentos!$D$6:$D$405,MATCH($D1719,Equipamentos!$A$6:$A$405,0)),0))</f>
        <v/>
      </c>
      <c r="M1719" s="19" t="n"/>
      <c r="N1719" s="16" t="n"/>
      <c r="O1719" s="19" t="n"/>
      <c r="P1719" s="19">
        <f>IF($A1719="","",N(K1719)+N(L1719)+N(M1719))</f>
        <v/>
      </c>
      <c r="Q1719" s="19">
        <f>IF($A1719="","",P1719-N(O1719))</f>
        <v/>
      </c>
      <c r="R1719" s="16">
        <f>IF(OR($A1719="",F1719=""),"",IF(H1719&lt;&gt;"",IF(Q1719&gt;0,"DEVOLVIDO, A RECEBER","ENCERRADO"),IF(G1719="","EM LOCAÇÃO",IF(TODAY()&gt;G1719,"ATRASADO",IF(G1719-TODAY()&lt;=3,"DEVOLVE EM 3 DIAS","EM LOCAÇÃO")))))</f>
        <v/>
      </c>
      <c r="S1719" s="16" t="n"/>
    </row>
    <row r="1720">
      <c r="A1720" s="16" t="n"/>
      <c r="B1720" s="16" t="n"/>
      <c r="C1720" s="16" t="n"/>
      <c r="D1720" s="16" t="n"/>
      <c r="E1720" s="16">
        <f>IF($D1720="","",IFERROR(INDEX(Equipamentos!$B$6:$B$405,MATCH($D1720,Equipamentos!$A$6:$A$405,0)),"Código não cadastrado"))</f>
        <v/>
      </c>
      <c r="F1720" s="17" t="n"/>
      <c r="G1720" s="17" t="n"/>
      <c r="H1720" s="17" t="n"/>
      <c r="I1720" s="18">
        <f>IF(OR(F1720="",G1720=""),"",G1720-F1720)</f>
        <v/>
      </c>
      <c r="J1720" s="18">
        <f>IF(OR(F1720="",G1720=""),"",MAX(0,IF(H1720&lt;&gt;"",H1720,TODAY())-G1720))</f>
        <v/>
      </c>
      <c r="K1720" s="19" t="n"/>
      <c r="L1720" s="19">
        <f>IF(J1720="","",J1720*IFERROR(INDEX(Equipamentos!$D$6:$D$405,MATCH($D1720,Equipamentos!$A$6:$A$405,0)),0))</f>
        <v/>
      </c>
      <c r="M1720" s="19" t="n"/>
      <c r="N1720" s="16" t="n"/>
      <c r="O1720" s="19" t="n"/>
      <c r="P1720" s="19">
        <f>IF($A1720="","",N(K1720)+N(L1720)+N(M1720))</f>
        <v/>
      </c>
      <c r="Q1720" s="19">
        <f>IF($A1720="","",P1720-N(O1720))</f>
        <v/>
      </c>
      <c r="R1720" s="16">
        <f>IF(OR($A1720="",F1720=""),"",IF(H1720&lt;&gt;"",IF(Q1720&gt;0,"DEVOLVIDO, A RECEBER","ENCERRADO"),IF(G1720="","EM LOCAÇÃO",IF(TODAY()&gt;G1720,"ATRASADO",IF(G1720-TODAY()&lt;=3,"DEVOLVE EM 3 DIAS","EM LOCAÇÃO")))))</f>
        <v/>
      </c>
      <c r="S1720" s="16" t="n"/>
    </row>
    <row r="1721">
      <c r="A1721" s="16" t="n"/>
      <c r="B1721" s="16" t="n"/>
      <c r="C1721" s="16" t="n"/>
      <c r="D1721" s="16" t="n"/>
      <c r="E1721" s="16">
        <f>IF($D1721="","",IFERROR(INDEX(Equipamentos!$B$6:$B$405,MATCH($D1721,Equipamentos!$A$6:$A$405,0)),"Código não cadastrado"))</f>
        <v/>
      </c>
      <c r="F1721" s="17" t="n"/>
      <c r="G1721" s="17" t="n"/>
      <c r="H1721" s="17" t="n"/>
      <c r="I1721" s="18">
        <f>IF(OR(F1721="",G1721=""),"",G1721-F1721)</f>
        <v/>
      </c>
      <c r="J1721" s="18">
        <f>IF(OR(F1721="",G1721=""),"",MAX(0,IF(H1721&lt;&gt;"",H1721,TODAY())-G1721))</f>
        <v/>
      </c>
      <c r="K1721" s="19" t="n"/>
      <c r="L1721" s="19">
        <f>IF(J1721="","",J1721*IFERROR(INDEX(Equipamentos!$D$6:$D$405,MATCH($D1721,Equipamentos!$A$6:$A$405,0)),0))</f>
        <v/>
      </c>
      <c r="M1721" s="19" t="n"/>
      <c r="N1721" s="16" t="n"/>
      <c r="O1721" s="19" t="n"/>
      <c r="P1721" s="19">
        <f>IF($A1721="","",N(K1721)+N(L1721)+N(M1721))</f>
        <v/>
      </c>
      <c r="Q1721" s="19">
        <f>IF($A1721="","",P1721-N(O1721))</f>
        <v/>
      </c>
      <c r="R1721" s="16">
        <f>IF(OR($A1721="",F1721=""),"",IF(H1721&lt;&gt;"",IF(Q1721&gt;0,"DEVOLVIDO, A RECEBER","ENCERRADO"),IF(G1721="","EM LOCAÇÃO",IF(TODAY()&gt;G1721,"ATRASADO",IF(G1721-TODAY()&lt;=3,"DEVOLVE EM 3 DIAS","EM LOCAÇÃO")))))</f>
        <v/>
      </c>
      <c r="S1721" s="16" t="n"/>
    </row>
    <row r="1722">
      <c r="A1722" s="16" t="n"/>
      <c r="B1722" s="16" t="n"/>
      <c r="C1722" s="16" t="n"/>
      <c r="D1722" s="16" t="n"/>
      <c r="E1722" s="16">
        <f>IF($D1722="","",IFERROR(INDEX(Equipamentos!$B$6:$B$405,MATCH($D1722,Equipamentos!$A$6:$A$405,0)),"Código não cadastrado"))</f>
        <v/>
      </c>
      <c r="F1722" s="17" t="n"/>
      <c r="G1722" s="17" t="n"/>
      <c r="H1722" s="17" t="n"/>
      <c r="I1722" s="18">
        <f>IF(OR(F1722="",G1722=""),"",G1722-F1722)</f>
        <v/>
      </c>
      <c r="J1722" s="18">
        <f>IF(OR(F1722="",G1722=""),"",MAX(0,IF(H1722&lt;&gt;"",H1722,TODAY())-G1722))</f>
        <v/>
      </c>
      <c r="K1722" s="19" t="n"/>
      <c r="L1722" s="19">
        <f>IF(J1722="","",J1722*IFERROR(INDEX(Equipamentos!$D$6:$D$405,MATCH($D1722,Equipamentos!$A$6:$A$405,0)),0))</f>
        <v/>
      </c>
      <c r="M1722" s="19" t="n"/>
      <c r="N1722" s="16" t="n"/>
      <c r="O1722" s="19" t="n"/>
      <c r="P1722" s="19">
        <f>IF($A1722="","",N(K1722)+N(L1722)+N(M1722))</f>
        <v/>
      </c>
      <c r="Q1722" s="19">
        <f>IF($A1722="","",P1722-N(O1722))</f>
        <v/>
      </c>
      <c r="R1722" s="16">
        <f>IF(OR($A1722="",F1722=""),"",IF(H1722&lt;&gt;"",IF(Q1722&gt;0,"DEVOLVIDO, A RECEBER","ENCERRADO"),IF(G1722="","EM LOCAÇÃO",IF(TODAY()&gt;G1722,"ATRASADO",IF(G1722-TODAY()&lt;=3,"DEVOLVE EM 3 DIAS","EM LOCAÇÃO")))))</f>
        <v/>
      </c>
      <c r="S1722" s="16" t="n"/>
    </row>
    <row r="1723">
      <c r="A1723" s="16" t="n"/>
      <c r="B1723" s="16" t="n"/>
      <c r="C1723" s="16" t="n"/>
      <c r="D1723" s="16" t="n"/>
      <c r="E1723" s="16">
        <f>IF($D1723="","",IFERROR(INDEX(Equipamentos!$B$6:$B$405,MATCH($D1723,Equipamentos!$A$6:$A$405,0)),"Código não cadastrado"))</f>
        <v/>
      </c>
      <c r="F1723" s="17" t="n"/>
      <c r="G1723" s="17" t="n"/>
      <c r="H1723" s="17" t="n"/>
      <c r="I1723" s="18">
        <f>IF(OR(F1723="",G1723=""),"",G1723-F1723)</f>
        <v/>
      </c>
      <c r="J1723" s="18">
        <f>IF(OR(F1723="",G1723=""),"",MAX(0,IF(H1723&lt;&gt;"",H1723,TODAY())-G1723))</f>
        <v/>
      </c>
      <c r="K1723" s="19" t="n"/>
      <c r="L1723" s="19">
        <f>IF(J1723="","",J1723*IFERROR(INDEX(Equipamentos!$D$6:$D$405,MATCH($D1723,Equipamentos!$A$6:$A$405,0)),0))</f>
        <v/>
      </c>
      <c r="M1723" s="19" t="n"/>
      <c r="N1723" s="16" t="n"/>
      <c r="O1723" s="19" t="n"/>
      <c r="P1723" s="19">
        <f>IF($A1723="","",N(K1723)+N(L1723)+N(M1723))</f>
        <v/>
      </c>
      <c r="Q1723" s="19">
        <f>IF($A1723="","",P1723-N(O1723))</f>
        <v/>
      </c>
      <c r="R1723" s="16">
        <f>IF(OR($A1723="",F1723=""),"",IF(H1723&lt;&gt;"",IF(Q1723&gt;0,"DEVOLVIDO, A RECEBER","ENCERRADO"),IF(G1723="","EM LOCAÇÃO",IF(TODAY()&gt;G1723,"ATRASADO",IF(G1723-TODAY()&lt;=3,"DEVOLVE EM 3 DIAS","EM LOCAÇÃO")))))</f>
        <v/>
      </c>
      <c r="S1723" s="16" t="n"/>
    </row>
    <row r="1724">
      <c r="A1724" s="16" t="n"/>
      <c r="B1724" s="16" t="n"/>
      <c r="C1724" s="16" t="n"/>
      <c r="D1724" s="16" t="n"/>
      <c r="E1724" s="16">
        <f>IF($D1724="","",IFERROR(INDEX(Equipamentos!$B$6:$B$405,MATCH($D1724,Equipamentos!$A$6:$A$405,0)),"Código não cadastrado"))</f>
        <v/>
      </c>
      <c r="F1724" s="17" t="n"/>
      <c r="G1724" s="17" t="n"/>
      <c r="H1724" s="17" t="n"/>
      <c r="I1724" s="18">
        <f>IF(OR(F1724="",G1724=""),"",G1724-F1724)</f>
        <v/>
      </c>
      <c r="J1724" s="18">
        <f>IF(OR(F1724="",G1724=""),"",MAX(0,IF(H1724&lt;&gt;"",H1724,TODAY())-G1724))</f>
        <v/>
      </c>
      <c r="K1724" s="19" t="n"/>
      <c r="L1724" s="19">
        <f>IF(J1724="","",J1724*IFERROR(INDEX(Equipamentos!$D$6:$D$405,MATCH($D1724,Equipamentos!$A$6:$A$405,0)),0))</f>
        <v/>
      </c>
      <c r="M1724" s="19" t="n"/>
      <c r="N1724" s="16" t="n"/>
      <c r="O1724" s="19" t="n"/>
      <c r="P1724" s="19">
        <f>IF($A1724="","",N(K1724)+N(L1724)+N(M1724))</f>
        <v/>
      </c>
      <c r="Q1724" s="19">
        <f>IF($A1724="","",P1724-N(O1724))</f>
        <v/>
      </c>
      <c r="R1724" s="16">
        <f>IF(OR($A1724="",F1724=""),"",IF(H1724&lt;&gt;"",IF(Q1724&gt;0,"DEVOLVIDO, A RECEBER","ENCERRADO"),IF(G1724="","EM LOCAÇÃO",IF(TODAY()&gt;G1724,"ATRASADO",IF(G1724-TODAY()&lt;=3,"DEVOLVE EM 3 DIAS","EM LOCAÇÃO")))))</f>
        <v/>
      </c>
      <c r="S1724" s="16" t="n"/>
    </row>
    <row r="1725">
      <c r="A1725" s="16" t="n"/>
      <c r="B1725" s="16" t="n"/>
      <c r="C1725" s="16" t="n"/>
      <c r="D1725" s="16" t="n"/>
      <c r="E1725" s="16">
        <f>IF($D1725="","",IFERROR(INDEX(Equipamentos!$B$6:$B$405,MATCH($D1725,Equipamentos!$A$6:$A$405,0)),"Código não cadastrado"))</f>
        <v/>
      </c>
      <c r="F1725" s="17" t="n"/>
      <c r="G1725" s="17" t="n"/>
      <c r="H1725" s="17" t="n"/>
      <c r="I1725" s="18">
        <f>IF(OR(F1725="",G1725=""),"",G1725-F1725)</f>
        <v/>
      </c>
      <c r="J1725" s="18">
        <f>IF(OR(F1725="",G1725=""),"",MAX(0,IF(H1725&lt;&gt;"",H1725,TODAY())-G1725))</f>
        <v/>
      </c>
      <c r="K1725" s="19" t="n"/>
      <c r="L1725" s="19">
        <f>IF(J1725="","",J1725*IFERROR(INDEX(Equipamentos!$D$6:$D$405,MATCH($D1725,Equipamentos!$A$6:$A$405,0)),0))</f>
        <v/>
      </c>
      <c r="M1725" s="19" t="n"/>
      <c r="N1725" s="16" t="n"/>
      <c r="O1725" s="19" t="n"/>
      <c r="P1725" s="19">
        <f>IF($A1725="","",N(K1725)+N(L1725)+N(M1725))</f>
        <v/>
      </c>
      <c r="Q1725" s="19">
        <f>IF($A1725="","",P1725-N(O1725))</f>
        <v/>
      </c>
      <c r="R1725" s="16">
        <f>IF(OR($A1725="",F1725=""),"",IF(H1725&lt;&gt;"",IF(Q1725&gt;0,"DEVOLVIDO, A RECEBER","ENCERRADO"),IF(G1725="","EM LOCAÇÃO",IF(TODAY()&gt;G1725,"ATRASADO",IF(G1725-TODAY()&lt;=3,"DEVOLVE EM 3 DIAS","EM LOCAÇÃO")))))</f>
        <v/>
      </c>
      <c r="S1725" s="16" t="n"/>
    </row>
    <row r="1726">
      <c r="A1726" s="16" t="n"/>
      <c r="B1726" s="16" t="n"/>
      <c r="C1726" s="16" t="n"/>
      <c r="D1726" s="16" t="n"/>
      <c r="E1726" s="16">
        <f>IF($D1726="","",IFERROR(INDEX(Equipamentos!$B$6:$B$405,MATCH($D1726,Equipamentos!$A$6:$A$405,0)),"Código não cadastrado"))</f>
        <v/>
      </c>
      <c r="F1726" s="17" t="n"/>
      <c r="G1726" s="17" t="n"/>
      <c r="H1726" s="17" t="n"/>
      <c r="I1726" s="18">
        <f>IF(OR(F1726="",G1726=""),"",G1726-F1726)</f>
        <v/>
      </c>
      <c r="J1726" s="18">
        <f>IF(OR(F1726="",G1726=""),"",MAX(0,IF(H1726&lt;&gt;"",H1726,TODAY())-G1726))</f>
        <v/>
      </c>
      <c r="K1726" s="19" t="n"/>
      <c r="L1726" s="19">
        <f>IF(J1726="","",J1726*IFERROR(INDEX(Equipamentos!$D$6:$D$405,MATCH($D1726,Equipamentos!$A$6:$A$405,0)),0))</f>
        <v/>
      </c>
      <c r="M1726" s="19" t="n"/>
      <c r="N1726" s="16" t="n"/>
      <c r="O1726" s="19" t="n"/>
      <c r="P1726" s="19">
        <f>IF($A1726="","",N(K1726)+N(L1726)+N(M1726))</f>
        <v/>
      </c>
      <c r="Q1726" s="19">
        <f>IF($A1726="","",P1726-N(O1726))</f>
        <v/>
      </c>
      <c r="R1726" s="16">
        <f>IF(OR($A1726="",F1726=""),"",IF(H1726&lt;&gt;"",IF(Q1726&gt;0,"DEVOLVIDO, A RECEBER","ENCERRADO"),IF(G1726="","EM LOCAÇÃO",IF(TODAY()&gt;G1726,"ATRASADO",IF(G1726-TODAY()&lt;=3,"DEVOLVE EM 3 DIAS","EM LOCAÇÃO")))))</f>
        <v/>
      </c>
      <c r="S1726" s="16" t="n"/>
    </row>
    <row r="1727">
      <c r="A1727" s="16" t="n"/>
      <c r="B1727" s="16" t="n"/>
      <c r="C1727" s="16" t="n"/>
      <c r="D1727" s="16" t="n"/>
      <c r="E1727" s="16">
        <f>IF($D1727="","",IFERROR(INDEX(Equipamentos!$B$6:$B$405,MATCH($D1727,Equipamentos!$A$6:$A$405,0)),"Código não cadastrado"))</f>
        <v/>
      </c>
      <c r="F1727" s="17" t="n"/>
      <c r="G1727" s="17" t="n"/>
      <c r="H1727" s="17" t="n"/>
      <c r="I1727" s="18">
        <f>IF(OR(F1727="",G1727=""),"",G1727-F1727)</f>
        <v/>
      </c>
      <c r="J1727" s="18">
        <f>IF(OR(F1727="",G1727=""),"",MAX(0,IF(H1727&lt;&gt;"",H1727,TODAY())-G1727))</f>
        <v/>
      </c>
      <c r="K1727" s="19" t="n"/>
      <c r="L1727" s="19">
        <f>IF(J1727="","",J1727*IFERROR(INDEX(Equipamentos!$D$6:$D$405,MATCH($D1727,Equipamentos!$A$6:$A$405,0)),0))</f>
        <v/>
      </c>
      <c r="M1727" s="19" t="n"/>
      <c r="N1727" s="16" t="n"/>
      <c r="O1727" s="19" t="n"/>
      <c r="P1727" s="19">
        <f>IF($A1727="","",N(K1727)+N(L1727)+N(M1727))</f>
        <v/>
      </c>
      <c r="Q1727" s="19">
        <f>IF($A1727="","",P1727-N(O1727))</f>
        <v/>
      </c>
      <c r="R1727" s="16">
        <f>IF(OR($A1727="",F1727=""),"",IF(H1727&lt;&gt;"",IF(Q1727&gt;0,"DEVOLVIDO, A RECEBER","ENCERRADO"),IF(G1727="","EM LOCAÇÃO",IF(TODAY()&gt;G1727,"ATRASADO",IF(G1727-TODAY()&lt;=3,"DEVOLVE EM 3 DIAS","EM LOCAÇÃO")))))</f>
        <v/>
      </c>
      <c r="S1727" s="16" t="n"/>
    </row>
    <row r="1728">
      <c r="A1728" s="16" t="n"/>
      <c r="B1728" s="16" t="n"/>
      <c r="C1728" s="16" t="n"/>
      <c r="D1728" s="16" t="n"/>
      <c r="E1728" s="16">
        <f>IF($D1728="","",IFERROR(INDEX(Equipamentos!$B$6:$B$405,MATCH($D1728,Equipamentos!$A$6:$A$405,0)),"Código não cadastrado"))</f>
        <v/>
      </c>
      <c r="F1728" s="17" t="n"/>
      <c r="G1728" s="17" t="n"/>
      <c r="H1728" s="17" t="n"/>
      <c r="I1728" s="18">
        <f>IF(OR(F1728="",G1728=""),"",G1728-F1728)</f>
        <v/>
      </c>
      <c r="J1728" s="18">
        <f>IF(OR(F1728="",G1728=""),"",MAX(0,IF(H1728&lt;&gt;"",H1728,TODAY())-G1728))</f>
        <v/>
      </c>
      <c r="K1728" s="19" t="n"/>
      <c r="L1728" s="19">
        <f>IF(J1728="","",J1728*IFERROR(INDEX(Equipamentos!$D$6:$D$405,MATCH($D1728,Equipamentos!$A$6:$A$405,0)),0))</f>
        <v/>
      </c>
      <c r="M1728" s="19" t="n"/>
      <c r="N1728" s="16" t="n"/>
      <c r="O1728" s="19" t="n"/>
      <c r="P1728" s="19">
        <f>IF($A1728="","",N(K1728)+N(L1728)+N(M1728))</f>
        <v/>
      </c>
      <c r="Q1728" s="19">
        <f>IF($A1728="","",P1728-N(O1728))</f>
        <v/>
      </c>
      <c r="R1728" s="16">
        <f>IF(OR($A1728="",F1728=""),"",IF(H1728&lt;&gt;"",IF(Q1728&gt;0,"DEVOLVIDO, A RECEBER","ENCERRADO"),IF(G1728="","EM LOCAÇÃO",IF(TODAY()&gt;G1728,"ATRASADO",IF(G1728-TODAY()&lt;=3,"DEVOLVE EM 3 DIAS","EM LOCAÇÃO")))))</f>
        <v/>
      </c>
      <c r="S1728" s="16" t="n"/>
    </row>
    <row r="1729">
      <c r="A1729" s="16" t="n"/>
      <c r="B1729" s="16" t="n"/>
      <c r="C1729" s="16" t="n"/>
      <c r="D1729" s="16" t="n"/>
      <c r="E1729" s="16">
        <f>IF($D1729="","",IFERROR(INDEX(Equipamentos!$B$6:$B$405,MATCH($D1729,Equipamentos!$A$6:$A$405,0)),"Código não cadastrado"))</f>
        <v/>
      </c>
      <c r="F1729" s="17" t="n"/>
      <c r="G1729" s="17" t="n"/>
      <c r="H1729" s="17" t="n"/>
      <c r="I1729" s="18">
        <f>IF(OR(F1729="",G1729=""),"",G1729-F1729)</f>
        <v/>
      </c>
      <c r="J1729" s="18">
        <f>IF(OR(F1729="",G1729=""),"",MAX(0,IF(H1729&lt;&gt;"",H1729,TODAY())-G1729))</f>
        <v/>
      </c>
      <c r="K1729" s="19" t="n"/>
      <c r="L1729" s="19">
        <f>IF(J1729="","",J1729*IFERROR(INDEX(Equipamentos!$D$6:$D$405,MATCH($D1729,Equipamentos!$A$6:$A$405,0)),0))</f>
        <v/>
      </c>
      <c r="M1729" s="19" t="n"/>
      <c r="N1729" s="16" t="n"/>
      <c r="O1729" s="19" t="n"/>
      <c r="P1729" s="19">
        <f>IF($A1729="","",N(K1729)+N(L1729)+N(M1729))</f>
        <v/>
      </c>
      <c r="Q1729" s="19">
        <f>IF($A1729="","",P1729-N(O1729))</f>
        <v/>
      </c>
      <c r="R1729" s="16">
        <f>IF(OR($A1729="",F1729=""),"",IF(H1729&lt;&gt;"",IF(Q1729&gt;0,"DEVOLVIDO, A RECEBER","ENCERRADO"),IF(G1729="","EM LOCAÇÃO",IF(TODAY()&gt;G1729,"ATRASADO",IF(G1729-TODAY()&lt;=3,"DEVOLVE EM 3 DIAS","EM LOCAÇÃO")))))</f>
        <v/>
      </c>
      <c r="S1729" s="16" t="n"/>
    </row>
    <row r="1730">
      <c r="A1730" s="16" t="n"/>
      <c r="B1730" s="16" t="n"/>
      <c r="C1730" s="16" t="n"/>
      <c r="D1730" s="16" t="n"/>
      <c r="E1730" s="16">
        <f>IF($D1730="","",IFERROR(INDEX(Equipamentos!$B$6:$B$405,MATCH($D1730,Equipamentos!$A$6:$A$405,0)),"Código não cadastrado"))</f>
        <v/>
      </c>
      <c r="F1730" s="17" t="n"/>
      <c r="G1730" s="17" t="n"/>
      <c r="H1730" s="17" t="n"/>
      <c r="I1730" s="18">
        <f>IF(OR(F1730="",G1730=""),"",G1730-F1730)</f>
        <v/>
      </c>
      <c r="J1730" s="18">
        <f>IF(OR(F1730="",G1730=""),"",MAX(0,IF(H1730&lt;&gt;"",H1730,TODAY())-G1730))</f>
        <v/>
      </c>
      <c r="K1730" s="19" t="n"/>
      <c r="L1730" s="19">
        <f>IF(J1730="","",J1730*IFERROR(INDEX(Equipamentos!$D$6:$D$405,MATCH($D1730,Equipamentos!$A$6:$A$405,0)),0))</f>
        <v/>
      </c>
      <c r="M1730" s="19" t="n"/>
      <c r="N1730" s="16" t="n"/>
      <c r="O1730" s="19" t="n"/>
      <c r="P1730" s="19">
        <f>IF($A1730="","",N(K1730)+N(L1730)+N(M1730))</f>
        <v/>
      </c>
      <c r="Q1730" s="19">
        <f>IF($A1730="","",P1730-N(O1730))</f>
        <v/>
      </c>
      <c r="R1730" s="16">
        <f>IF(OR($A1730="",F1730=""),"",IF(H1730&lt;&gt;"",IF(Q1730&gt;0,"DEVOLVIDO, A RECEBER","ENCERRADO"),IF(G1730="","EM LOCAÇÃO",IF(TODAY()&gt;G1730,"ATRASADO",IF(G1730-TODAY()&lt;=3,"DEVOLVE EM 3 DIAS","EM LOCAÇÃO")))))</f>
        <v/>
      </c>
      <c r="S1730" s="16" t="n"/>
    </row>
    <row r="1731">
      <c r="A1731" s="16" t="n"/>
      <c r="B1731" s="16" t="n"/>
      <c r="C1731" s="16" t="n"/>
      <c r="D1731" s="16" t="n"/>
      <c r="E1731" s="16">
        <f>IF($D1731="","",IFERROR(INDEX(Equipamentos!$B$6:$B$405,MATCH($D1731,Equipamentos!$A$6:$A$405,0)),"Código não cadastrado"))</f>
        <v/>
      </c>
      <c r="F1731" s="17" t="n"/>
      <c r="G1731" s="17" t="n"/>
      <c r="H1731" s="17" t="n"/>
      <c r="I1731" s="18">
        <f>IF(OR(F1731="",G1731=""),"",G1731-F1731)</f>
        <v/>
      </c>
      <c r="J1731" s="18">
        <f>IF(OR(F1731="",G1731=""),"",MAX(0,IF(H1731&lt;&gt;"",H1731,TODAY())-G1731))</f>
        <v/>
      </c>
      <c r="K1731" s="19" t="n"/>
      <c r="L1731" s="19">
        <f>IF(J1731="","",J1731*IFERROR(INDEX(Equipamentos!$D$6:$D$405,MATCH($D1731,Equipamentos!$A$6:$A$405,0)),0))</f>
        <v/>
      </c>
      <c r="M1731" s="19" t="n"/>
      <c r="N1731" s="16" t="n"/>
      <c r="O1731" s="19" t="n"/>
      <c r="P1731" s="19">
        <f>IF($A1731="","",N(K1731)+N(L1731)+N(M1731))</f>
        <v/>
      </c>
      <c r="Q1731" s="19">
        <f>IF($A1731="","",P1731-N(O1731))</f>
        <v/>
      </c>
      <c r="R1731" s="16">
        <f>IF(OR($A1731="",F1731=""),"",IF(H1731&lt;&gt;"",IF(Q1731&gt;0,"DEVOLVIDO, A RECEBER","ENCERRADO"),IF(G1731="","EM LOCAÇÃO",IF(TODAY()&gt;G1731,"ATRASADO",IF(G1731-TODAY()&lt;=3,"DEVOLVE EM 3 DIAS","EM LOCAÇÃO")))))</f>
        <v/>
      </c>
      <c r="S1731" s="16" t="n"/>
    </row>
    <row r="1732">
      <c r="A1732" s="16" t="n"/>
      <c r="B1732" s="16" t="n"/>
      <c r="C1732" s="16" t="n"/>
      <c r="D1732" s="16" t="n"/>
      <c r="E1732" s="16">
        <f>IF($D1732="","",IFERROR(INDEX(Equipamentos!$B$6:$B$405,MATCH($D1732,Equipamentos!$A$6:$A$405,0)),"Código não cadastrado"))</f>
        <v/>
      </c>
      <c r="F1732" s="17" t="n"/>
      <c r="G1732" s="17" t="n"/>
      <c r="H1732" s="17" t="n"/>
      <c r="I1732" s="18">
        <f>IF(OR(F1732="",G1732=""),"",G1732-F1732)</f>
        <v/>
      </c>
      <c r="J1732" s="18">
        <f>IF(OR(F1732="",G1732=""),"",MAX(0,IF(H1732&lt;&gt;"",H1732,TODAY())-G1732))</f>
        <v/>
      </c>
      <c r="K1732" s="19" t="n"/>
      <c r="L1732" s="19">
        <f>IF(J1732="","",J1732*IFERROR(INDEX(Equipamentos!$D$6:$D$405,MATCH($D1732,Equipamentos!$A$6:$A$405,0)),0))</f>
        <v/>
      </c>
      <c r="M1732" s="19" t="n"/>
      <c r="N1732" s="16" t="n"/>
      <c r="O1732" s="19" t="n"/>
      <c r="P1732" s="19">
        <f>IF($A1732="","",N(K1732)+N(L1732)+N(M1732))</f>
        <v/>
      </c>
      <c r="Q1732" s="19">
        <f>IF($A1732="","",P1732-N(O1732))</f>
        <v/>
      </c>
      <c r="R1732" s="16">
        <f>IF(OR($A1732="",F1732=""),"",IF(H1732&lt;&gt;"",IF(Q1732&gt;0,"DEVOLVIDO, A RECEBER","ENCERRADO"),IF(G1732="","EM LOCAÇÃO",IF(TODAY()&gt;G1732,"ATRASADO",IF(G1732-TODAY()&lt;=3,"DEVOLVE EM 3 DIAS","EM LOCAÇÃO")))))</f>
        <v/>
      </c>
      <c r="S1732" s="16" t="n"/>
    </row>
    <row r="1733">
      <c r="A1733" s="16" t="n"/>
      <c r="B1733" s="16" t="n"/>
      <c r="C1733" s="16" t="n"/>
      <c r="D1733" s="16" t="n"/>
      <c r="E1733" s="16">
        <f>IF($D1733="","",IFERROR(INDEX(Equipamentos!$B$6:$B$405,MATCH($D1733,Equipamentos!$A$6:$A$405,0)),"Código não cadastrado"))</f>
        <v/>
      </c>
      <c r="F1733" s="17" t="n"/>
      <c r="G1733" s="17" t="n"/>
      <c r="H1733" s="17" t="n"/>
      <c r="I1733" s="18">
        <f>IF(OR(F1733="",G1733=""),"",G1733-F1733)</f>
        <v/>
      </c>
      <c r="J1733" s="18">
        <f>IF(OR(F1733="",G1733=""),"",MAX(0,IF(H1733&lt;&gt;"",H1733,TODAY())-G1733))</f>
        <v/>
      </c>
      <c r="K1733" s="19" t="n"/>
      <c r="L1733" s="19">
        <f>IF(J1733="","",J1733*IFERROR(INDEX(Equipamentos!$D$6:$D$405,MATCH($D1733,Equipamentos!$A$6:$A$405,0)),0))</f>
        <v/>
      </c>
      <c r="M1733" s="19" t="n"/>
      <c r="N1733" s="16" t="n"/>
      <c r="O1733" s="19" t="n"/>
      <c r="P1733" s="19">
        <f>IF($A1733="","",N(K1733)+N(L1733)+N(M1733))</f>
        <v/>
      </c>
      <c r="Q1733" s="19">
        <f>IF($A1733="","",P1733-N(O1733))</f>
        <v/>
      </c>
      <c r="R1733" s="16">
        <f>IF(OR($A1733="",F1733=""),"",IF(H1733&lt;&gt;"",IF(Q1733&gt;0,"DEVOLVIDO, A RECEBER","ENCERRADO"),IF(G1733="","EM LOCAÇÃO",IF(TODAY()&gt;G1733,"ATRASADO",IF(G1733-TODAY()&lt;=3,"DEVOLVE EM 3 DIAS","EM LOCAÇÃO")))))</f>
        <v/>
      </c>
      <c r="S1733" s="16" t="n"/>
    </row>
    <row r="1734">
      <c r="A1734" s="16" t="n"/>
      <c r="B1734" s="16" t="n"/>
      <c r="C1734" s="16" t="n"/>
      <c r="D1734" s="16" t="n"/>
      <c r="E1734" s="16">
        <f>IF($D1734="","",IFERROR(INDEX(Equipamentos!$B$6:$B$405,MATCH($D1734,Equipamentos!$A$6:$A$405,0)),"Código não cadastrado"))</f>
        <v/>
      </c>
      <c r="F1734" s="17" t="n"/>
      <c r="G1734" s="17" t="n"/>
      <c r="H1734" s="17" t="n"/>
      <c r="I1734" s="18">
        <f>IF(OR(F1734="",G1734=""),"",G1734-F1734)</f>
        <v/>
      </c>
      <c r="J1734" s="18">
        <f>IF(OR(F1734="",G1734=""),"",MAX(0,IF(H1734&lt;&gt;"",H1734,TODAY())-G1734))</f>
        <v/>
      </c>
      <c r="K1734" s="19" t="n"/>
      <c r="L1734" s="19">
        <f>IF(J1734="","",J1734*IFERROR(INDEX(Equipamentos!$D$6:$D$405,MATCH($D1734,Equipamentos!$A$6:$A$405,0)),0))</f>
        <v/>
      </c>
      <c r="M1734" s="19" t="n"/>
      <c r="N1734" s="16" t="n"/>
      <c r="O1734" s="19" t="n"/>
      <c r="P1734" s="19">
        <f>IF($A1734="","",N(K1734)+N(L1734)+N(M1734))</f>
        <v/>
      </c>
      <c r="Q1734" s="19">
        <f>IF($A1734="","",P1734-N(O1734))</f>
        <v/>
      </c>
      <c r="R1734" s="16">
        <f>IF(OR($A1734="",F1734=""),"",IF(H1734&lt;&gt;"",IF(Q1734&gt;0,"DEVOLVIDO, A RECEBER","ENCERRADO"),IF(G1734="","EM LOCAÇÃO",IF(TODAY()&gt;G1734,"ATRASADO",IF(G1734-TODAY()&lt;=3,"DEVOLVE EM 3 DIAS","EM LOCAÇÃO")))))</f>
        <v/>
      </c>
      <c r="S1734" s="16" t="n"/>
    </row>
    <row r="1735">
      <c r="A1735" s="16" t="n"/>
      <c r="B1735" s="16" t="n"/>
      <c r="C1735" s="16" t="n"/>
      <c r="D1735" s="16" t="n"/>
      <c r="E1735" s="16">
        <f>IF($D1735="","",IFERROR(INDEX(Equipamentos!$B$6:$B$405,MATCH($D1735,Equipamentos!$A$6:$A$405,0)),"Código não cadastrado"))</f>
        <v/>
      </c>
      <c r="F1735" s="17" t="n"/>
      <c r="G1735" s="17" t="n"/>
      <c r="H1735" s="17" t="n"/>
      <c r="I1735" s="18">
        <f>IF(OR(F1735="",G1735=""),"",G1735-F1735)</f>
        <v/>
      </c>
      <c r="J1735" s="18">
        <f>IF(OR(F1735="",G1735=""),"",MAX(0,IF(H1735&lt;&gt;"",H1735,TODAY())-G1735))</f>
        <v/>
      </c>
      <c r="K1735" s="19" t="n"/>
      <c r="L1735" s="19">
        <f>IF(J1735="","",J1735*IFERROR(INDEX(Equipamentos!$D$6:$D$405,MATCH($D1735,Equipamentos!$A$6:$A$405,0)),0))</f>
        <v/>
      </c>
      <c r="M1735" s="19" t="n"/>
      <c r="N1735" s="16" t="n"/>
      <c r="O1735" s="19" t="n"/>
      <c r="P1735" s="19">
        <f>IF($A1735="","",N(K1735)+N(L1735)+N(M1735))</f>
        <v/>
      </c>
      <c r="Q1735" s="19">
        <f>IF($A1735="","",P1735-N(O1735))</f>
        <v/>
      </c>
      <c r="R1735" s="16">
        <f>IF(OR($A1735="",F1735=""),"",IF(H1735&lt;&gt;"",IF(Q1735&gt;0,"DEVOLVIDO, A RECEBER","ENCERRADO"),IF(G1735="","EM LOCAÇÃO",IF(TODAY()&gt;G1735,"ATRASADO",IF(G1735-TODAY()&lt;=3,"DEVOLVE EM 3 DIAS","EM LOCAÇÃO")))))</f>
        <v/>
      </c>
      <c r="S1735" s="16" t="n"/>
    </row>
    <row r="1736">
      <c r="A1736" s="16" t="n"/>
      <c r="B1736" s="16" t="n"/>
      <c r="C1736" s="16" t="n"/>
      <c r="D1736" s="16" t="n"/>
      <c r="E1736" s="16">
        <f>IF($D1736="","",IFERROR(INDEX(Equipamentos!$B$6:$B$405,MATCH($D1736,Equipamentos!$A$6:$A$405,0)),"Código não cadastrado"))</f>
        <v/>
      </c>
      <c r="F1736" s="17" t="n"/>
      <c r="G1736" s="17" t="n"/>
      <c r="H1736" s="17" t="n"/>
      <c r="I1736" s="18">
        <f>IF(OR(F1736="",G1736=""),"",G1736-F1736)</f>
        <v/>
      </c>
      <c r="J1736" s="18">
        <f>IF(OR(F1736="",G1736=""),"",MAX(0,IF(H1736&lt;&gt;"",H1736,TODAY())-G1736))</f>
        <v/>
      </c>
      <c r="K1736" s="19" t="n"/>
      <c r="L1736" s="19">
        <f>IF(J1736="","",J1736*IFERROR(INDEX(Equipamentos!$D$6:$D$405,MATCH($D1736,Equipamentos!$A$6:$A$405,0)),0))</f>
        <v/>
      </c>
      <c r="M1736" s="19" t="n"/>
      <c r="N1736" s="16" t="n"/>
      <c r="O1736" s="19" t="n"/>
      <c r="P1736" s="19">
        <f>IF($A1736="","",N(K1736)+N(L1736)+N(M1736))</f>
        <v/>
      </c>
      <c r="Q1736" s="19">
        <f>IF($A1736="","",P1736-N(O1736))</f>
        <v/>
      </c>
      <c r="R1736" s="16">
        <f>IF(OR($A1736="",F1736=""),"",IF(H1736&lt;&gt;"",IF(Q1736&gt;0,"DEVOLVIDO, A RECEBER","ENCERRADO"),IF(G1736="","EM LOCAÇÃO",IF(TODAY()&gt;G1736,"ATRASADO",IF(G1736-TODAY()&lt;=3,"DEVOLVE EM 3 DIAS","EM LOCAÇÃO")))))</f>
        <v/>
      </c>
      <c r="S1736" s="16" t="n"/>
    </row>
    <row r="1737">
      <c r="A1737" s="16" t="n"/>
      <c r="B1737" s="16" t="n"/>
      <c r="C1737" s="16" t="n"/>
      <c r="D1737" s="16" t="n"/>
      <c r="E1737" s="16">
        <f>IF($D1737="","",IFERROR(INDEX(Equipamentos!$B$6:$B$405,MATCH($D1737,Equipamentos!$A$6:$A$405,0)),"Código não cadastrado"))</f>
        <v/>
      </c>
      <c r="F1737" s="17" t="n"/>
      <c r="G1737" s="17" t="n"/>
      <c r="H1737" s="17" t="n"/>
      <c r="I1737" s="18">
        <f>IF(OR(F1737="",G1737=""),"",G1737-F1737)</f>
        <v/>
      </c>
      <c r="J1737" s="18">
        <f>IF(OR(F1737="",G1737=""),"",MAX(0,IF(H1737&lt;&gt;"",H1737,TODAY())-G1737))</f>
        <v/>
      </c>
      <c r="K1737" s="19" t="n"/>
      <c r="L1737" s="19">
        <f>IF(J1737="","",J1737*IFERROR(INDEX(Equipamentos!$D$6:$D$405,MATCH($D1737,Equipamentos!$A$6:$A$405,0)),0))</f>
        <v/>
      </c>
      <c r="M1737" s="19" t="n"/>
      <c r="N1737" s="16" t="n"/>
      <c r="O1737" s="19" t="n"/>
      <c r="P1737" s="19">
        <f>IF($A1737="","",N(K1737)+N(L1737)+N(M1737))</f>
        <v/>
      </c>
      <c r="Q1737" s="19">
        <f>IF($A1737="","",P1737-N(O1737))</f>
        <v/>
      </c>
      <c r="R1737" s="16">
        <f>IF(OR($A1737="",F1737=""),"",IF(H1737&lt;&gt;"",IF(Q1737&gt;0,"DEVOLVIDO, A RECEBER","ENCERRADO"),IF(G1737="","EM LOCAÇÃO",IF(TODAY()&gt;G1737,"ATRASADO",IF(G1737-TODAY()&lt;=3,"DEVOLVE EM 3 DIAS","EM LOCAÇÃO")))))</f>
        <v/>
      </c>
      <c r="S1737" s="16" t="n"/>
    </row>
    <row r="1738">
      <c r="A1738" s="16" t="n"/>
      <c r="B1738" s="16" t="n"/>
      <c r="C1738" s="16" t="n"/>
      <c r="D1738" s="16" t="n"/>
      <c r="E1738" s="16">
        <f>IF($D1738="","",IFERROR(INDEX(Equipamentos!$B$6:$B$405,MATCH($D1738,Equipamentos!$A$6:$A$405,0)),"Código não cadastrado"))</f>
        <v/>
      </c>
      <c r="F1738" s="17" t="n"/>
      <c r="G1738" s="17" t="n"/>
      <c r="H1738" s="17" t="n"/>
      <c r="I1738" s="18">
        <f>IF(OR(F1738="",G1738=""),"",G1738-F1738)</f>
        <v/>
      </c>
      <c r="J1738" s="18">
        <f>IF(OR(F1738="",G1738=""),"",MAX(0,IF(H1738&lt;&gt;"",H1738,TODAY())-G1738))</f>
        <v/>
      </c>
      <c r="K1738" s="19" t="n"/>
      <c r="L1738" s="19">
        <f>IF(J1738="","",J1738*IFERROR(INDEX(Equipamentos!$D$6:$D$405,MATCH($D1738,Equipamentos!$A$6:$A$405,0)),0))</f>
        <v/>
      </c>
      <c r="M1738" s="19" t="n"/>
      <c r="N1738" s="16" t="n"/>
      <c r="O1738" s="19" t="n"/>
      <c r="P1738" s="19">
        <f>IF($A1738="","",N(K1738)+N(L1738)+N(M1738))</f>
        <v/>
      </c>
      <c r="Q1738" s="19">
        <f>IF($A1738="","",P1738-N(O1738))</f>
        <v/>
      </c>
      <c r="R1738" s="16">
        <f>IF(OR($A1738="",F1738=""),"",IF(H1738&lt;&gt;"",IF(Q1738&gt;0,"DEVOLVIDO, A RECEBER","ENCERRADO"),IF(G1738="","EM LOCAÇÃO",IF(TODAY()&gt;G1738,"ATRASADO",IF(G1738-TODAY()&lt;=3,"DEVOLVE EM 3 DIAS","EM LOCAÇÃO")))))</f>
        <v/>
      </c>
      <c r="S1738" s="16" t="n"/>
    </row>
    <row r="1739">
      <c r="A1739" s="16" t="n"/>
      <c r="B1739" s="16" t="n"/>
      <c r="C1739" s="16" t="n"/>
      <c r="D1739" s="16" t="n"/>
      <c r="E1739" s="16">
        <f>IF($D1739="","",IFERROR(INDEX(Equipamentos!$B$6:$B$405,MATCH($D1739,Equipamentos!$A$6:$A$405,0)),"Código não cadastrado"))</f>
        <v/>
      </c>
      <c r="F1739" s="17" t="n"/>
      <c r="G1739" s="17" t="n"/>
      <c r="H1739" s="17" t="n"/>
      <c r="I1739" s="18">
        <f>IF(OR(F1739="",G1739=""),"",G1739-F1739)</f>
        <v/>
      </c>
      <c r="J1739" s="18">
        <f>IF(OR(F1739="",G1739=""),"",MAX(0,IF(H1739&lt;&gt;"",H1739,TODAY())-G1739))</f>
        <v/>
      </c>
      <c r="K1739" s="19" t="n"/>
      <c r="L1739" s="19">
        <f>IF(J1739="","",J1739*IFERROR(INDEX(Equipamentos!$D$6:$D$405,MATCH($D1739,Equipamentos!$A$6:$A$405,0)),0))</f>
        <v/>
      </c>
      <c r="M1739" s="19" t="n"/>
      <c r="N1739" s="16" t="n"/>
      <c r="O1739" s="19" t="n"/>
      <c r="P1739" s="19">
        <f>IF($A1739="","",N(K1739)+N(L1739)+N(M1739))</f>
        <v/>
      </c>
      <c r="Q1739" s="19">
        <f>IF($A1739="","",P1739-N(O1739))</f>
        <v/>
      </c>
      <c r="R1739" s="16">
        <f>IF(OR($A1739="",F1739=""),"",IF(H1739&lt;&gt;"",IF(Q1739&gt;0,"DEVOLVIDO, A RECEBER","ENCERRADO"),IF(G1739="","EM LOCAÇÃO",IF(TODAY()&gt;G1739,"ATRASADO",IF(G1739-TODAY()&lt;=3,"DEVOLVE EM 3 DIAS","EM LOCAÇÃO")))))</f>
        <v/>
      </c>
      <c r="S1739" s="16" t="n"/>
    </row>
    <row r="1740">
      <c r="A1740" s="16" t="n"/>
      <c r="B1740" s="16" t="n"/>
      <c r="C1740" s="16" t="n"/>
      <c r="D1740" s="16" t="n"/>
      <c r="E1740" s="16">
        <f>IF($D1740="","",IFERROR(INDEX(Equipamentos!$B$6:$B$405,MATCH($D1740,Equipamentos!$A$6:$A$405,0)),"Código não cadastrado"))</f>
        <v/>
      </c>
      <c r="F1740" s="17" t="n"/>
      <c r="G1740" s="17" t="n"/>
      <c r="H1740" s="17" t="n"/>
      <c r="I1740" s="18">
        <f>IF(OR(F1740="",G1740=""),"",G1740-F1740)</f>
        <v/>
      </c>
      <c r="J1740" s="18">
        <f>IF(OR(F1740="",G1740=""),"",MAX(0,IF(H1740&lt;&gt;"",H1740,TODAY())-G1740))</f>
        <v/>
      </c>
      <c r="K1740" s="19" t="n"/>
      <c r="L1740" s="19">
        <f>IF(J1740="","",J1740*IFERROR(INDEX(Equipamentos!$D$6:$D$405,MATCH($D1740,Equipamentos!$A$6:$A$405,0)),0))</f>
        <v/>
      </c>
      <c r="M1740" s="19" t="n"/>
      <c r="N1740" s="16" t="n"/>
      <c r="O1740" s="19" t="n"/>
      <c r="P1740" s="19">
        <f>IF($A1740="","",N(K1740)+N(L1740)+N(M1740))</f>
        <v/>
      </c>
      <c r="Q1740" s="19">
        <f>IF($A1740="","",P1740-N(O1740))</f>
        <v/>
      </c>
      <c r="R1740" s="16">
        <f>IF(OR($A1740="",F1740=""),"",IF(H1740&lt;&gt;"",IF(Q1740&gt;0,"DEVOLVIDO, A RECEBER","ENCERRADO"),IF(G1740="","EM LOCAÇÃO",IF(TODAY()&gt;G1740,"ATRASADO",IF(G1740-TODAY()&lt;=3,"DEVOLVE EM 3 DIAS","EM LOCAÇÃO")))))</f>
        <v/>
      </c>
      <c r="S1740" s="16" t="n"/>
    </row>
    <row r="1741">
      <c r="A1741" s="16" t="n"/>
      <c r="B1741" s="16" t="n"/>
      <c r="C1741" s="16" t="n"/>
      <c r="D1741" s="16" t="n"/>
      <c r="E1741" s="16">
        <f>IF($D1741="","",IFERROR(INDEX(Equipamentos!$B$6:$B$405,MATCH($D1741,Equipamentos!$A$6:$A$405,0)),"Código não cadastrado"))</f>
        <v/>
      </c>
      <c r="F1741" s="17" t="n"/>
      <c r="G1741" s="17" t="n"/>
      <c r="H1741" s="17" t="n"/>
      <c r="I1741" s="18">
        <f>IF(OR(F1741="",G1741=""),"",G1741-F1741)</f>
        <v/>
      </c>
      <c r="J1741" s="18">
        <f>IF(OR(F1741="",G1741=""),"",MAX(0,IF(H1741&lt;&gt;"",H1741,TODAY())-G1741))</f>
        <v/>
      </c>
      <c r="K1741" s="19" t="n"/>
      <c r="L1741" s="19">
        <f>IF(J1741="","",J1741*IFERROR(INDEX(Equipamentos!$D$6:$D$405,MATCH($D1741,Equipamentos!$A$6:$A$405,0)),0))</f>
        <v/>
      </c>
      <c r="M1741" s="19" t="n"/>
      <c r="N1741" s="16" t="n"/>
      <c r="O1741" s="19" t="n"/>
      <c r="P1741" s="19">
        <f>IF($A1741="","",N(K1741)+N(L1741)+N(M1741))</f>
        <v/>
      </c>
      <c r="Q1741" s="19">
        <f>IF($A1741="","",P1741-N(O1741))</f>
        <v/>
      </c>
      <c r="R1741" s="16">
        <f>IF(OR($A1741="",F1741=""),"",IF(H1741&lt;&gt;"",IF(Q1741&gt;0,"DEVOLVIDO, A RECEBER","ENCERRADO"),IF(G1741="","EM LOCAÇÃO",IF(TODAY()&gt;G1741,"ATRASADO",IF(G1741-TODAY()&lt;=3,"DEVOLVE EM 3 DIAS","EM LOCAÇÃO")))))</f>
        <v/>
      </c>
      <c r="S1741" s="16" t="n"/>
    </row>
    <row r="1742">
      <c r="A1742" s="16" t="n"/>
      <c r="B1742" s="16" t="n"/>
      <c r="C1742" s="16" t="n"/>
      <c r="D1742" s="16" t="n"/>
      <c r="E1742" s="16">
        <f>IF($D1742="","",IFERROR(INDEX(Equipamentos!$B$6:$B$405,MATCH($D1742,Equipamentos!$A$6:$A$405,0)),"Código não cadastrado"))</f>
        <v/>
      </c>
      <c r="F1742" s="17" t="n"/>
      <c r="G1742" s="17" t="n"/>
      <c r="H1742" s="17" t="n"/>
      <c r="I1742" s="18">
        <f>IF(OR(F1742="",G1742=""),"",G1742-F1742)</f>
        <v/>
      </c>
      <c r="J1742" s="18">
        <f>IF(OR(F1742="",G1742=""),"",MAX(0,IF(H1742&lt;&gt;"",H1742,TODAY())-G1742))</f>
        <v/>
      </c>
      <c r="K1742" s="19" t="n"/>
      <c r="L1742" s="19">
        <f>IF(J1742="","",J1742*IFERROR(INDEX(Equipamentos!$D$6:$D$405,MATCH($D1742,Equipamentos!$A$6:$A$405,0)),0))</f>
        <v/>
      </c>
      <c r="M1742" s="19" t="n"/>
      <c r="N1742" s="16" t="n"/>
      <c r="O1742" s="19" t="n"/>
      <c r="P1742" s="19">
        <f>IF($A1742="","",N(K1742)+N(L1742)+N(M1742))</f>
        <v/>
      </c>
      <c r="Q1742" s="19">
        <f>IF($A1742="","",P1742-N(O1742))</f>
        <v/>
      </c>
      <c r="R1742" s="16">
        <f>IF(OR($A1742="",F1742=""),"",IF(H1742&lt;&gt;"",IF(Q1742&gt;0,"DEVOLVIDO, A RECEBER","ENCERRADO"),IF(G1742="","EM LOCAÇÃO",IF(TODAY()&gt;G1742,"ATRASADO",IF(G1742-TODAY()&lt;=3,"DEVOLVE EM 3 DIAS","EM LOCAÇÃO")))))</f>
        <v/>
      </c>
      <c r="S1742" s="16" t="n"/>
    </row>
    <row r="1743">
      <c r="A1743" s="16" t="n"/>
      <c r="B1743" s="16" t="n"/>
      <c r="C1743" s="16" t="n"/>
      <c r="D1743" s="16" t="n"/>
      <c r="E1743" s="16">
        <f>IF($D1743="","",IFERROR(INDEX(Equipamentos!$B$6:$B$405,MATCH($D1743,Equipamentos!$A$6:$A$405,0)),"Código não cadastrado"))</f>
        <v/>
      </c>
      <c r="F1743" s="17" t="n"/>
      <c r="G1743" s="17" t="n"/>
      <c r="H1743" s="17" t="n"/>
      <c r="I1743" s="18">
        <f>IF(OR(F1743="",G1743=""),"",G1743-F1743)</f>
        <v/>
      </c>
      <c r="J1743" s="18">
        <f>IF(OR(F1743="",G1743=""),"",MAX(0,IF(H1743&lt;&gt;"",H1743,TODAY())-G1743))</f>
        <v/>
      </c>
      <c r="K1743" s="19" t="n"/>
      <c r="L1743" s="19">
        <f>IF(J1743="","",J1743*IFERROR(INDEX(Equipamentos!$D$6:$D$405,MATCH($D1743,Equipamentos!$A$6:$A$405,0)),0))</f>
        <v/>
      </c>
      <c r="M1743" s="19" t="n"/>
      <c r="N1743" s="16" t="n"/>
      <c r="O1743" s="19" t="n"/>
      <c r="P1743" s="19">
        <f>IF($A1743="","",N(K1743)+N(L1743)+N(M1743))</f>
        <v/>
      </c>
      <c r="Q1743" s="19">
        <f>IF($A1743="","",P1743-N(O1743))</f>
        <v/>
      </c>
      <c r="R1743" s="16">
        <f>IF(OR($A1743="",F1743=""),"",IF(H1743&lt;&gt;"",IF(Q1743&gt;0,"DEVOLVIDO, A RECEBER","ENCERRADO"),IF(G1743="","EM LOCAÇÃO",IF(TODAY()&gt;G1743,"ATRASADO",IF(G1743-TODAY()&lt;=3,"DEVOLVE EM 3 DIAS","EM LOCAÇÃO")))))</f>
        <v/>
      </c>
      <c r="S1743" s="16" t="n"/>
    </row>
    <row r="1744">
      <c r="A1744" s="16" t="n"/>
      <c r="B1744" s="16" t="n"/>
      <c r="C1744" s="16" t="n"/>
      <c r="D1744" s="16" t="n"/>
      <c r="E1744" s="16">
        <f>IF($D1744="","",IFERROR(INDEX(Equipamentos!$B$6:$B$405,MATCH($D1744,Equipamentos!$A$6:$A$405,0)),"Código não cadastrado"))</f>
        <v/>
      </c>
      <c r="F1744" s="17" t="n"/>
      <c r="G1744" s="17" t="n"/>
      <c r="H1744" s="17" t="n"/>
      <c r="I1744" s="18">
        <f>IF(OR(F1744="",G1744=""),"",G1744-F1744)</f>
        <v/>
      </c>
      <c r="J1744" s="18">
        <f>IF(OR(F1744="",G1744=""),"",MAX(0,IF(H1744&lt;&gt;"",H1744,TODAY())-G1744))</f>
        <v/>
      </c>
      <c r="K1744" s="19" t="n"/>
      <c r="L1744" s="19">
        <f>IF(J1744="","",J1744*IFERROR(INDEX(Equipamentos!$D$6:$D$405,MATCH($D1744,Equipamentos!$A$6:$A$405,0)),0))</f>
        <v/>
      </c>
      <c r="M1744" s="19" t="n"/>
      <c r="N1744" s="16" t="n"/>
      <c r="O1744" s="19" t="n"/>
      <c r="P1744" s="19">
        <f>IF($A1744="","",N(K1744)+N(L1744)+N(M1744))</f>
        <v/>
      </c>
      <c r="Q1744" s="19">
        <f>IF($A1744="","",P1744-N(O1744))</f>
        <v/>
      </c>
      <c r="R1744" s="16">
        <f>IF(OR($A1744="",F1744=""),"",IF(H1744&lt;&gt;"",IF(Q1744&gt;0,"DEVOLVIDO, A RECEBER","ENCERRADO"),IF(G1744="","EM LOCAÇÃO",IF(TODAY()&gt;G1744,"ATRASADO",IF(G1744-TODAY()&lt;=3,"DEVOLVE EM 3 DIAS","EM LOCAÇÃO")))))</f>
        <v/>
      </c>
      <c r="S1744" s="16" t="n"/>
    </row>
    <row r="1745">
      <c r="A1745" s="16" t="n"/>
      <c r="B1745" s="16" t="n"/>
      <c r="C1745" s="16" t="n"/>
      <c r="D1745" s="16" t="n"/>
      <c r="E1745" s="16">
        <f>IF($D1745="","",IFERROR(INDEX(Equipamentos!$B$6:$B$405,MATCH($D1745,Equipamentos!$A$6:$A$405,0)),"Código não cadastrado"))</f>
        <v/>
      </c>
      <c r="F1745" s="17" t="n"/>
      <c r="G1745" s="17" t="n"/>
      <c r="H1745" s="17" t="n"/>
      <c r="I1745" s="18">
        <f>IF(OR(F1745="",G1745=""),"",G1745-F1745)</f>
        <v/>
      </c>
      <c r="J1745" s="18">
        <f>IF(OR(F1745="",G1745=""),"",MAX(0,IF(H1745&lt;&gt;"",H1745,TODAY())-G1745))</f>
        <v/>
      </c>
      <c r="K1745" s="19" t="n"/>
      <c r="L1745" s="19">
        <f>IF(J1745="","",J1745*IFERROR(INDEX(Equipamentos!$D$6:$D$405,MATCH($D1745,Equipamentos!$A$6:$A$405,0)),0))</f>
        <v/>
      </c>
      <c r="M1745" s="19" t="n"/>
      <c r="N1745" s="16" t="n"/>
      <c r="O1745" s="19" t="n"/>
      <c r="P1745" s="19">
        <f>IF($A1745="","",N(K1745)+N(L1745)+N(M1745))</f>
        <v/>
      </c>
      <c r="Q1745" s="19">
        <f>IF($A1745="","",P1745-N(O1745))</f>
        <v/>
      </c>
      <c r="R1745" s="16">
        <f>IF(OR($A1745="",F1745=""),"",IF(H1745&lt;&gt;"",IF(Q1745&gt;0,"DEVOLVIDO, A RECEBER","ENCERRADO"),IF(G1745="","EM LOCAÇÃO",IF(TODAY()&gt;G1745,"ATRASADO",IF(G1745-TODAY()&lt;=3,"DEVOLVE EM 3 DIAS","EM LOCAÇÃO")))))</f>
        <v/>
      </c>
      <c r="S1745" s="16" t="n"/>
    </row>
    <row r="1746">
      <c r="A1746" s="16" t="n"/>
      <c r="B1746" s="16" t="n"/>
      <c r="C1746" s="16" t="n"/>
      <c r="D1746" s="16" t="n"/>
      <c r="E1746" s="16">
        <f>IF($D1746="","",IFERROR(INDEX(Equipamentos!$B$6:$B$405,MATCH($D1746,Equipamentos!$A$6:$A$405,0)),"Código não cadastrado"))</f>
        <v/>
      </c>
      <c r="F1746" s="17" t="n"/>
      <c r="G1746" s="17" t="n"/>
      <c r="H1746" s="17" t="n"/>
      <c r="I1746" s="18">
        <f>IF(OR(F1746="",G1746=""),"",G1746-F1746)</f>
        <v/>
      </c>
      <c r="J1746" s="18">
        <f>IF(OR(F1746="",G1746=""),"",MAX(0,IF(H1746&lt;&gt;"",H1746,TODAY())-G1746))</f>
        <v/>
      </c>
      <c r="K1746" s="19" t="n"/>
      <c r="L1746" s="19">
        <f>IF(J1746="","",J1746*IFERROR(INDEX(Equipamentos!$D$6:$D$405,MATCH($D1746,Equipamentos!$A$6:$A$405,0)),0))</f>
        <v/>
      </c>
      <c r="M1746" s="19" t="n"/>
      <c r="N1746" s="16" t="n"/>
      <c r="O1746" s="19" t="n"/>
      <c r="P1746" s="19">
        <f>IF($A1746="","",N(K1746)+N(L1746)+N(M1746))</f>
        <v/>
      </c>
      <c r="Q1746" s="19">
        <f>IF($A1746="","",P1746-N(O1746))</f>
        <v/>
      </c>
      <c r="R1746" s="16">
        <f>IF(OR($A1746="",F1746=""),"",IF(H1746&lt;&gt;"",IF(Q1746&gt;0,"DEVOLVIDO, A RECEBER","ENCERRADO"),IF(G1746="","EM LOCAÇÃO",IF(TODAY()&gt;G1746,"ATRASADO",IF(G1746-TODAY()&lt;=3,"DEVOLVE EM 3 DIAS","EM LOCAÇÃO")))))</f>
        <v/>
      </c>
      <c r="S1746" s="16" t="n"/>
    </row>
    <row r="1747">
      <c r="A1747" s="16" t="n"/>
      <c r="B1747" s="16" t="n"/>
      <c r="C1747" s="16" t="n"/>
      <c r="D1747" s="16" t="n"/>
      <c r="E1747" s="16">
        <f>IF($D1747="","",IFERROR(INDEX(Equipamentos!$B$6:$B$405,MATCH($D1747,Equipamentos!$A$6:$A$405,0)),"Código não cadastrado"))</f>
        <v/>
      </c>
      <c r="F1747" s="17" t="n"/>
      <c r="G1747" s="17" t="n"/>
      <c r="H1747" s="17" t="n"/>
      <c r="I1747" s="18">
        <f>IF(OR(F1747="",G1747=""),"",G1747-F1747)</f>
        <v/>
      </c>
      <c r="J1747" s="18">
        <f>IF(OR(F1747="",G1747=""),"",MAX(0,IF(H1747&lt;&gt;"",H1747,TODAY())-G1747))</f>
        <v/>
      </c>
      <c r="K1747" s="19" t="n"/>
      <c r="L1747" s="19">
        <f>IF(J1747="","",J1747*IFERROR(INDEX(Equipamentos!$D$6:$D$405,MATCH($D1747,Equipamentos!$A$6:$A$405,0)),0))</f>
        <v/>
      </c>
      <c r="M1747" s="19" t="n"/>
      <c r="N1747" s="16" t="n"/>
      <c r="O1747" s="19" t="n"/>
      <c r="P1747" s="19">
        <f>IF($A1747="","",N(K1747)+N(L1747)+N(M1747))</f>
        <v/>
      </c>
      <c r="Q1747" s="19">
        <f>IF($A1747="","",P1747-N(O1747))</f>
        <v/>
      </c>
      <c r="R1747" s="16">
        <f>IF(OR($A1747="",F1747=""),"",IF(H1747&lt;&gt;"",IF(Q1747&gt;0,"DEVOLVIDO, A RECEBER","ENCERRADO"),IF(G1747="","EM LOCAÇÃO",IF(TODAY()&gt;G1747,"ATRASADO",IF(G1747-TODAY()&lt;=3,"DEVOLVE EM 3 DIAS","EM LOCAÇÃO")))))</f>
        <v/>
      </c>
      <c r="S1747" s="16" t="n"/>
    </row>
    <row r="1748">
      <c r="A1748" s="16" t="n"/>
      <c r="B1748" s="16" t="n"/>
      <c r="C1748" s="16" t="n"/>
      <c r="D1748" s="16" t="n"/>
      <c r="E1748" s="16">
        <f>IF($D1748="","",IFERROR(INDEX(Equipamentos!$B$6:$B$405,MATCH($D1748,Equipamentos!$A$6:$A$405,0)),"Código não cadastrado"))</f>
        <v/>
      </c>
      <c r="F1748" s="17" t="n"/>
      <c r="G1748" s="17" t="n"/>
      <c r="H1748" s="17" t="n"/>
      <c r="I1748" s="18">
        <f>IF(OR(F1748="",G1748=""),"",G1748-F1748)</f>
        <v/>
      </c>
      <c r="J1748" s="18">
        <f>IF(OR(F1748="",G1748=""),"",MAX(0,IF(H1748&lt;&gt;"",H1748,TODAY())-G1748))</f>
        <v/>
      </c>
      <c r="K1748" s="19" t="n"/>
      <c r="L1748" s="19">
        <f>IF(J1748="","",J1748*IFERROR(INDEX(Equipamentos!$D$6:$D$405,MATCH($D1748,Equipamentos!$A$6:$A$405,0)),0))</f>
        <v/>
      </c>
      <c r="M1748" s="19" t="n"/>
      <c r="N1748" s="16" t="n"/>
      <c r="O1748" s="19" t="n"/>
      <c r="P1748" s="19">
        <f>IF($A1748="","",N(K1748)+N(L1748)+N(M1748))</f>
        <v/>
      </c>
      <c r="Q1748" s="19">
        <f>IF($A1748="","",P1748-N(O1748))</f>
        <v/>
      </c>
      <c r="R1748" s="16">
        <f>IF(OR($A1748="",F1748=""),"",IF(H1748&lt;&gt;"",IF(Q1748&gt;0,"DEVOLVIDO, A RECEBER","ENCERRADO"),IF(G1748="","EM LOCAÇÃO",IF(TODAY()&gt;G1748,"ATRASADO",IF(G1748-TODAY()&lt;=3,"DEVOLVE EM 3 DIAS","EM LOCAÇÃO")))))</f>
        <v/>
      </c>
      <c r="S1748" s="16" t="n"/>
    </row>
    <row r="1749">
      <c r="A1749" s="16" t="n"/>
      <c r="B1749" s="16" t="n"/>
      <c r="C1749" s="16" t="n"/>
      <c r="D1749" s="16" t="n"/>
      <c r="E1749" s="16">
        <f>IF($D1749="","",IFERROR(INDEX(Equipamentos!$B$6:$B$405,MATCH($D1749,Equipamentos!$A$6:$A$405,0)),"Código não cadastrado"))</f>
        <v/>
      </c>
      <c r="F1749" s="17" t="n"/>
      <c r="G1749" s="17" t="n"/>
      <c r="H1749" s="17" t="n"/>
      <c r="I1749" s="18">
        <f>IF(OR(F1749="",G1749=""),"",G1749-F1749)</f>
        <v/>
      </c>
      <c r="J1749" s="18">
        <f>IF(OR(F1749="",G1749=""),"",MAX(0,IF(H1749&lt;&gt;"",H1749,TODAY())-G1749))</f>
        <v/>
      </c>
      <c r="K1749" s="19" t="n"/>
      <c r="L1749" s="19">
        <f>IF(J1749="","",J1749*IFERROR(INDEX(Equipamentos!$D$6:$D$405,MATCH($D1749,Equipamentos!$A$6:$A$405,0)),0))</f>
        <v/>
      </c>
      <c r="M1749" s="19" t="n"/>
      <c r="N1749" s="16" t="n"/>
      <c r="O1749" s="19" t="n"/>
      <c r="P1749" s="19">
        <f>IF($A1749="","",N(K1749)+N(L1749)+N(M1749))</f>
        <v/>
      </c>
      <c r="Q1749" s="19">
        <f>IF($A1749="","",P1749-N(O1749))</f>
        <v/>
      </c>
      <c r="R1749" s="16">
        <f>IF(OR($A1749="",F1749=""),"",IF(H1749&lt;&gt;"",IF(Q1749&gt;0,"DEVOLVIDO, A RECEBER","ENCERRADO"),IF(G1749="","EM LOCAÇÃO",IF(TODAY()&gt;G1749,"ATRASADO",IF(G1749-TODAY()&lt;=3,"DEVOLVE EM 3 DIAS","EM LOCAÇÃO")))))</f>
        <v/>
      </c>
      <c r="S1749" s="16" t="n"/>
    </row>
    <row r="1750">
      <c r="A1750" s="16" t="n"/>
      <c r="B1750" s="16" t="n"/>
      <c r="C1750" s="16" t="n"/>
      <c r="D1750" s="16" t="n"/>
      <c r="E1750" s="16">
        <f>IF($D1750="","",IFERROR(INDEX(Equipamentos!$B$6:$B$405,MATCH($D1750,Equipamentos!$A$6:$A$405,0)),"Código não cadastrado"))</f>
        <v/>
      </c>
      <c r="F1750" s="17" t="n"/>
      <c r="G1750" s="17" t="n"/>
      <c r="H1750" s="17" t="n"/>
      <c r="I1750" s="18">
        <f>IF(OR(F1750="",G1750=""),"",G1750-F1750)</f>
        <v/>
      </c>
      <c r="J1750" s="18">
        <f>IF(OR(F1750="",G1750=""),"",MAX(0,IF(H1750&lt;&gt;"",H1750,TODAY())-G1750))</f>
        <v/>
      </c>
      <c r="K1750" s="19" t="n"/>
      <c r="L1750" s="19">
        <f>IF(J1750="","",J1750*IFERROR(INDEX(Equipamentos!$D$6:$D$405,MATCH($D1750,Equipamentos!$A$6:$A$405,0)),0))</f>
        <v/>
      </c>
      <c r="M1750" s="19" t="n"/>
      <c r="N1750" s="16" t="n"/>
      <c r="O1750" s="19" t="n"/>
      <c r="P1750" s="19">
        <f>IF($A1750="","",N(K1750)+N(L1750)+N(M1750))</f>
        <v/>
      </c>
      <c r="Q1750" s="19">
        <f>IF($A1750="","",P1750-N(O1750))</f>
        <v/>
      </c>
      <c r="R1750" s="16">
        <f>IF(OR($A1750="",F1750=""),"",IF(H1750&lt;&gt;"",IF(Q1750&gt;0,"DEVOLVIDO, A RECEBER","ENCERRADO"),IF(G1750="","EM LOCAÇÃO",IF(TODAY()&gt;G1750,"ATRASADO",IF(G1750-TODAY()&lt;=3,"DEVOLVE EM 3 DIAS","EM LOCAÇÃO")))))</f>
        <v/>
      </c>
      <c r="S1750" s="16" t="n"/>
    </row>
    <row r="1751">
      <c r="A1751" s="16" t="n"/>
      <c r="B1751" s="16" t="n"/>
      <c r="C1751" s="16" t="n"/>
      <c r="D1751" s="16" t="n"/>
      <c r="E1751" s="16">
        <f>IF($D1751="","",IFERROR(INDEX(Equipamentos!$B$6:$B$405,MATCH($D1751,Equipamentos!$A$6:$A$405,0)),"Código não cadastrado"))</f>
        <v/>
      </c>
      <c r="F1751" s="17" t="n"/>
      <c r="G1751" s="17" t="n"/>
      <c r="H1751" s="17" t="n"/>
      <c r="I1751" s="18">
        <f>IF(OR(F1751="",G1751=""),"",G1751-F1751)</f>
        <v/>
      </c>
      <c r="J1751" s="18">
        <f>IF(OR(F1751="",G1751=""),"",MAX(0,IF(H1751&lt;&gt;"",H1751,TODAY())-G1751))</f>
        <v/>
      </c>
      <c r="K1751" s="19" t="n"/>
      <c r="L1751" s="19">
        <f>IF(J1751="","",J1751*IFERROR(INDEX(Equipamentos!$D$6:$D$405,MATCH($D1751,Equipamentos!$A$6:$A$405,0)),0))</f>
        <v/>
      </c>
      <c r="M1751" s="19" t="n"/>
      <c r="N1751" s="16" t="n"/>
      <c r="O1751" s="19" t="n"/>
      <c r="P1751" s="19">
        <f>IF($A1751="","",N(K1751)+N(L1751)+N(M1751))</f>
        <v/>
      </c>
      <c r="Q1751" s="19">
        <f>IF($A1751="","",P1751-N(O1751))</f>
        <v/>
      </c>
      <c r="R1751" s="16">
        <f>IF(OR($A1751="",F1751=""),"",IF(H1751&lt;&gt;"",IF(Q1751&gt;0,"DEVOLVIDO, A RECEBER","ENCERRADO"),IF(G1751="","EM LOCAÇÃO",IF(TODAY()&gt;G1751,"ATRASADO",IF(G1751-TODAY()&lt;=3,"DEVOLVE EM 3 DIAS","EM LOCAÇÃO")))))</f>
        <v/>
      </c>
      <c r="S1751" s="16" t="n"/>
    </row>
    <row r="1752">
      <c r="A1752" s="16" t="n"/>
      <c r="B1752" s="16" t="n"/>
      <c r="C1752" s="16" t="n"/>
      <c r="D1752" s="16" t="n"/>
      <c r="E1752" s="16">
        <f>IF($D1752="","",IFERROR(INDEX(Equipamentos!$B$6:$B$405,MATCH($D1752,Equipamentos!$A$6:$A$405,0)),"Código não cadastrado"))</f>
        <v/>
      </c>
      <c r="F1752" s="17" t="n"/>
      <c r="G1752" s="17" t="n"/>
      <c r="H1752" s="17" t="n"/>
      <c r="I1752" s="18">
        <f>IF(OR(F1752="",G1752=""),"",G1752-F1752)</f>
        <v/>
      </c>
      <c r="J1752" s="18">
        <f>IF(OR(F1752="",G1752=""),"",MAX(0,IF(H1752&lt;&gt;"",H1752,TODAY())-G1752))</f>
        <v/>
      </c>
      <c r="K1752" s="19" t="n"/>
      <c r="L1752" s="19">
        <f>IF(J1752="","",J1752*IFERROR(INDEX(Equipamentos!$D$6:$D$405,MATCH($D1752,Equipamentos!$A$6:$A$405,0)),0))</f>
        <v/>
      </c>
      <c r="M1752" s="19" t="n"/>
      <c r="N1752" s="16" t="n"/>
      <c r="O1752" s="19" t="n"/>
      <c r="P1752" s="19">
        <f>IF($A1752="","",N(K1752)+N(L1752)+N(M1752))</f>
        <v/>
      </c>
      <c r="Q1752" s="19">
        <f>IF($A1752="","",P1752-N(O1752))</f>
        <v/>
      </c>
      <c r="R1752" s="16">
        <f>IF(OR($A1752="",F1752=""),"",IF(H1752&lt;&gt;"",IF(Q1752&gt;0,"DEVOLVIDO, A RECEBER","ENCERRADO"),IF(G1752="","EM LOCAÇÃO",IF(TODAY()&gt;G1752,"ATRASADO",IF(G1752-TODAY()&lt;=3,"DEVOLVE EM 3 DIAS","EM LOCAÇÃO")))))</f>
        <v/>
      </c>
      <c r="S1752" s="16" t="n"/>
    </row>
    <row r="1753">
      <c r="A1753" s="16" t="n"/>
      <c r="B1753" s="16" t="n"/>
      <c r="C1753" s="16" t="n"/>
      <c r="D1753" s="16" t="n"/>
      <c r="E1753" s="16">
        <f>IF($D1753="","",IFERROR(INDEX(Equipamentos!$B$6:$B$405,MATCH($D1753,Equipamentos!$A$6:$A$405,0)),"Código não cadastrado"))</f>
        <v/>
      </c>
      <c r="F1753" s="17" t="n"/>
      <c r="G1753" s="17" t="n"/>
      <c r="H1753" s="17" t="n"/>
      <c r="I1753" s="18">
        <f>IF(OR(F1753="",G1753=""),"",G1753-F1753)</f>
        <v/>
      </c>
      <c r="J1753" s="18">
        <f>IF(OR(F1753="",G1753=""),"",MAX(0,IF(H1753&lt;&gt;"",H1753,TODAY())-G1753))</f>
        <v/>
      </c>
      <c r="K1753" s="19" t="n"/>
      <c r="L1753" s="19">
        <f>IF(J1753="","",J1753*IFERROR(INDEX(Equipamentos!$D$6:$D$405,MATCH($D1753,Equipamentos!$A$6:$A$405,0)),0))</f>
        <v/>
      </c>
      <c r="M1753" s="19" t="n"/>
      <c r="N1753" s="16" t="n"/>
      <c r="O1753" s="19" t="n"/>
      <c r="P1753" s="19">
        <f>IF($A1753="","",N(K1753)+N(L1753)+N(M1753))</f>
        <v/>
      </c>
      <c r="Q1753" s="19">
        <f>IF($A1753="","",P1753-N(O1753))</f>
        <v/>
      </c>
      <c r="R1753" s="16">
        <f>IF(OR($A1753="",F1753=""),"",IF(H1753&lt;&gt;"",IF(Q1753&gt;0,"DEVOLVIDO, A RECEBER","ENCERRADO"),IF(G1753="","EM LOCAÇÃO",IF(TODAY()&gt;G1753,"ATRASADO",IF(G1753-TODAY()&lt;=3,"DEVOLVE EM 3 DIAS","EM LOCAÇÃO")))))</f>
        <v/>
      </c>
      <c r="S1753" s="16" t="n"/>
    </row>
    <row r="1754">
      <c r="A1754" s="16" t="n"/>
      <c r="B1754" s="16" t="n"/>
      <c r="C1754" s="16" t="n"/>
      <c r="D1754" s="16" t="n"/>
      <c r="E1754" s="16">
        <f>IF($D1754="","",IFERROR(INDEX(Equipamentos!$B$6:$B$405,MATCH($D1754,Equipamentos!$A$6:$A$405,0)),"Código não cadastrado"))</f>
        <v/>
      </c>
      <c r="F1754" s="17" t="n"/>
      <c r="G1754" s="17" t="n"/>
      <c r="H1754" s="17" t="n"/>
      <c r="I1754" s="18">
        <f>IF(OR(F1754="",G1754=""),"",G1754-F1754)</f>
        <v/>
      </c>
      <c r="J1754" s="18">
        <f>IF(OR(F1754="",G1754=""),"",MAX(0,IF(H1754&lt;&gt;"",H1754,TODAY())-G1754))</f>
        <v/>
      </c>
      <c r="K1754" s="19" t="n"/>
      <c r="L1754" s="19">
        <f>IF(J1754="","",J1754*IFERROR(INDEX(Equipamentos!$D$6:$D$405,MATCH($D1754,Equipamentos!$A$6:$A$405,0)),0))</f>
        <v/>
      </c>
      <c r="M1754" s="19" t="n"/>
      <c r="N1754" s="16" t="n"/>
      <c r="O1754" s="19" t="n"/>
      <c r="P1754" s="19">
        <f>IF($A1754="","",N(K1754)+N(L1754)+N(M1754))</f>
        <v/>
      </c>
      <c r="Q1754" s="19">
        <f>IF($A1754="","",P1754-N(O1754))</f>
        <v/>
      </c>
      <c r="R1754" s="16">
        <f>IF(OR($A1754="",F1754=""),"",IF(H1754&lt;&gt;"",IF(Q1754&gt;0,"DEVOLVIDO, A RECEBER","ENCERRADO"),IF(G1754="","EM LOCAÇÃO",IF(TODAY()&gt;G1754,"ATRASADO",IF(G1754-TODAY()&lt;=3,"DEVOLVE EM 3 DIAS","EM LOCAÇÃO")))))</f>
        <v/>
      </c>
      <c r="S1754" s="16" t="n"/>
    </row>
    <row r="1755">
      <c r="A1755" s="16" t="n"/>
      <c r="B1755" s="16" t="n"/>
      <c r="C1755" s="16" t="n"/>
      <c r="D1755" s="16" t="n"/>
      <c r="E1755" s="16">
        <f>IF($D1755="","",IFERROR(INDEX(Equipamentos!$B$6:$B$405,MATCH($D1755,Equipamentos!$A$6:$A$405,0)),"Código não cadastrado"))</f>
        <v/>
      </c>
      <c r="F1755" s="17" t="n"/>
      <c r="G1755" s="17" t="n"/>
      <c r="H1755" s="17" t="n"/>
      <c r="I1755" s="18">
        <f>IF(OR(F1755="",G1755=""),"",G1755-F1755)</f>
        <v/>
      </c>
      <c r="J1755" s="18">
        <f>IF(OR(F1755="",G1755=""),"",MAX(0,IF(H1755&lt;&gt;"",H1755,TODAY())-G1755))</f>
        <v/>
      </c>
      <c r="K1755" s="19" t="n"/>
      <c r="L1755" s="19">
        <f>IF(J1755="","",J1755*IFERROR(INDEX(Equipamentos!$D$6:$D$405,MATCH($D1755,Equipamentos!$A$6:$A$405,0)),0))</f>
        <v/>
      </c>
      <c r="M1755" s="19" t="n"/>
      <c r="N1755" s="16" t="n"/>
      <c r="O1755" s="19" t="n"/>
      <c r="P1755" s="19">
        <f>IF($A1755="","",N(K1755)+N(L1755)+N(M1755))</f>
        <v/>
      </c>
      <c r="Q1755" s="19">
        <f>IF($A1755="","",P1755-N(O1755))</f>
        <v/>
      </c>
      <c r="R1755" s="16">
        <f>IF(OR($A1755="",F1755=""),"",IF(H1755&lt;&gt;"",IF(Q1755&gt;0,"DEVOLVIDO, A RECEBER","ENCERRADO"),IF(G1755="","EM LOCAÇÃO",IF(TODAY()&gt;G1755,"ATRASADO",IF(G1755-TODAY()&lt;=3,"DEVOLVE EM 3 DIAS","EM LOCAÇÃO")))))</f>
        <v/>
      </c>
      <c r="S1755" s="16" t="n"/>
    </row>
    <row r="1756">
      <c r="A1756" s="16" t="n"/>
      <c r="B1756" s="16" t="n"/>
      <c r="C1756" s="16" t="n"/>
      <c r="D1756" s="16" t="n"/>
      <c r="E1756" s="16">
        <f>IF($D1756="","",IFERROR(INDEX(Equipamentos!$B$6:$B$405,MATCH($D1756,Equipamentos!$A$6:$A$405,0)),"Código não cadastrado"))</f>
        <v/>
      </c>
      <c r="F1756" s="17" t="n"/>
      <c r="G1756" s="17" t="n"/>
      <c r="H1756" s="17" t="n"/>
      <c r="I1756" s="18">
        <f>IF(OR(F1756="",G1756=""),"",G1756-F1756)</f>
        <v/>
      </c>
      <c r="J1756" s="18">
        <f>IF(OR(F1756="",G1756=""),"",MAX(0,IF(H1756&lt;&gt;"",H1756,TODAY())-G1756))</f>
        <v/>
      </c>
      <c r="K1756" s="19" t="n"/>
      <c r="L1756" s="19">
        <f>IF(J1756="","",J1756*IFERROR(INDEX(Equipamentos!$D$6:$D$405,MATCH($D1756,Equipamentos!$A$6:$A$405,0)),0))</f>
        <v/>
      </c>
      <c r="M1756" s="19" t="n"/>
      <c r="N1756" s="16" t="n"/>
      <c r="O1756" s="19" t="n"/>
      <c r="P1756" s="19">
        <f>IF($A1756="","",N(K1756)+N(L1756)+N(M1756))</f>
        <v/>
      </c>
      <c r="Q1756" s="19">
        <f>IF($A1756="","",P1756-N(O1756))</f>
        <v/>
      </c>
      <c r="R1756" s="16">
        <f>IF(OR($A1756="",F1756=""),"",IF(H1756&lt;&gt;"",IF(Q1756&gt;0,"DEVOLVIDO, A RECEBER","ENCERRADO"),IF(G1756="","EM LOCAÇÃO",IF(TODAY()&gt;G1756,"ATRASADO",IF(G1756-TODAY()&lt;=3,"DEVOLVE EM 3 DIAS","EM LOCAÇÃO")))))</f>
        <v/>
      </c>
      <c r="S1756" s="16" t="n"/>
    </row>
    <row r="1757">
      <c r="A1757" s="16" t="n"/>
      <c r="B1757" s="16" t="n"/>
      <c r="C1757" s="16" t="n"/>
      <c r="D1757" s="16" t="n"/>
      <c r="E1757" s="16">
        <f>IF($D1757="","",IFERROR(INDEX(Equipamentos!$B$6:$B$405,MATCH($D1757,Equipamentos!$A$6:$A$405,0)),"Código não cadastrado"))</f>
        <v/>
      </c>
      <c r="F1757" s="17" t="n"/>
      <c r="G1757" s="17" t="n"/>
      <c r="H1757" s="17" t="n"/>
      <c r="I1757" s="18">
        <f>IF(OR(F1757="",G1757=""),"",G1757-F1757)</f>
        <v/>
      </c>
      <c r="J1757" s="18">
        <f>IF(OR(F1757="",G1757=""),"",MAX(0,IF(H1757&lt;&gt;"",H1757,TODAY())-G1757))</f>
        <v/>
      </c>
      <c r="K1757" s="19" t="n"/>
      <c r="L1757" s="19">
        <f>IF(J1757="","",J1757*IFERROR(INDEX(Equipamentos!$D$6:$D$405,MATCH($D1757,Equipamentos!$A$6:$A$405,0)),0))</f>
        <v/>
      </c>
      <c r="M1757" s="19" t="n"/>
      <c r="N1757" s="16" t="n"/>
      <c r="O1757" s="19" t="n"/>
      <c r="P1757" s="19">
        <f>IF($A1757="","",N(K1757)+N(L1757)+N(M1757))</f>
        <v/>
      </c>
      <c r="Q1757" s="19">
        <f>IF($A1757="","",P1757-N(O1757))</f>
        <v/>
      </c>
      <c r="R1757" s="16">
        <f>IF(OR($A1757="",F1757=""),"",IF(H1757&lt;&gt;"",IF(Q1757&gt;0,"DEVOLVIDO, A RECEBER","ENCERRADO"),IF(G1757="","EM LOCAÇÃO",IF(TODAY()&gt;G1757,"ATRASADO",IF(G1757-TODAY()&lt;=3,"DEVOLVE EM 3 DIAS","EM LOCAÇÃO")))))</f>
        <v/>
      </c>
      <c r="S1757" s="16" t="n"/>
    </row>
    <row r="1758">
      <c r="A1758" s="16" t="n"/>
      <c r="B1758" s="16" t="n"/>
      <c r="C1758" s="16" t="n"/>
      <c r="D1758" s="16" t="n"/>
      <c r="E1758" s="16">
        <f>IF($D1758="","",IFERROR(INDEX(Equipamentos!$B$6:$B$405,MATCH($D1758,Equipamentos!$A$6:$A$405,0)),"Código não cadastrado"))</f>
        <v/>
      </c>
      <c r="F1758" s="17" t="n"/>
      <c r="G1758" s="17" t="n"/>
      <c r="H1758" s="17" t="n"/>
      <c r="I1758" s="18">
        <f>IF(OR(F1758="",G1758=""),"",G1758-F1758)</f>
        <v/>
      </c>
      <c r="J1758" s="18">
        <f>IF(OR(F1758="",G1758=""),"",MAX(0,IF(H1758&lt;&gt;"",H1758,TODAY())-G1758))</f>
        <v/>
      </c>
      <c r="K1758" s="19" t="n"/>
      <c r="L1758" s="19">
        <f>IF(J1758="","",J1758*IFERROR(INDEX(Equipamentos!$D$6:$D$405,MATCH($D1758,Equipamentos!$A$6:$A$405,0)),0))</f>
        <v/>
      </c>
      <c r="M1758" s="19" t="n"/>
      <c r="N1758" s="16" t="n"/>
      <c r="O1758" s="19" t="n"/>
      <c r="P1758" s="19">
        <f>IF($A1758="","",N(K1758)+N(L1758)+N(M1758))</f>
        <v/>
      </c>
      <c r="Q1758" s="19">
        <f>IF($A1758="","",P1758-N(O1758))</f>
        <v/>
      </c>
      <c r="R1758" s="16">
        <f>IF(OR($A1758="",F1758=""),"",IF(H1758&lt;&gt;"",IF(Q1758&gt;0,"DEVOLVIDO, A RECEBER","ENCERRADO"),IF(G1758="","EM LOCAÇÃO",IF(TODAY()&gt;G1758,"ATRASADO",IF(G1758-TODAY()&lt;=3,"DEVOLVE EM 3 DIAS","EM LOCAÇÃO")))))</f>
        <v/>
      </c>
      <c r="S1758" s="16" t="n"/>
    </row>
    <row r="1759">
      <c r="A1759" s="16" t="n"/>
      <c r="B1759" s="16" t="n"/>
      <c r="C1759" s="16" t="n"/>
      <c r="D1759" s="16" t="n"/>
      <c r="E1759" s="16">
        <f>IF($D1759="","",IFERROR(INDEX(Equipamentos!$B$6:$B$405,MATCH($D1759,Equipamentos!$A$6:$A$405,0)),"Código não cadastrado"))</f>
        <v/>
      </c>
      <c r="F1759" s="17" t="n"/>
      <c r="G1759" s="17" t="n"/>
      <c r="H1759" s="17" t="n"/>
      <c r="I1759" s="18">
        <f>IF(OR(F1759="",G1759=""),"",G1759-F1759)</f>
        <v/>
      </c>
      <c r="J1759" s="18">
        <f>IF(OR(F1759="",G1759=""),"",MAX(0,IF(H1759&lt;&gt;"",H1759,TODAY())-G1759))</f>
        <v/>
      </c>
      <c r="K1759" s="19" t="n"/>
      <c r="L1759" s="19">
        <f>IF(J1759="","",J1759*IFERROR(INDEX(Equipamentos!$D$6:$D$405,MATCH($D1759,Equipamentos!$A$6:$A$405,0)),0))</f>
        <v/>
      </c>
      <c r="M1759" s="19" t="n"/>
      <c r="N1759" s="16" t="n"/>
      <c r="O1759" s="19" t="n"/>
      <c r="P1759" s="19">
        <f>IF($A1759="","",N(K1759)+N(L1759)+N(M1759))</f>
        <v/>
      </c>
      <c r="Q1759" s="19">
        <f>IF($A1759="","",P1759-N(O1759))</f>
        <v/>
      </c>
      <c r="R1759" s="16">
        <f>IF(OR($A1759="",F1759=""),"",IF(H1759&lt;&gt;"",IF(Q1759&gt;0,"DEVOLVIDO, A RECEBER","ENCERRADO"),IF(G1759="","EM LOCAÇÃO",IF(TODAY()&gt;G1759,"ATRASADO",IF(G1759-TODAY()&lt;=3,"DEVOLVE EM 3 DIAS","EM LOCAÇÃO")))))</f>
        <v/>
      </c>
      <c r="S1759" s="16" t="n"/>
    </row>
    <row r="1760">
      <c r="A1760" s="16" t="n"/>
      <c r="B1760" s="16" t="n"/>
      <c r="C1760" s="16" t="n"/>
      <c r="D1760" s="16" t="n"/>
      <c r="E1760" s="16">
        <f>IF($D1760="","",IFERROR(INDEX(Equipamentos!$B$6:$B$405,MATCH($D1760,Equipamentos!$A$6:$A$405,0)),"Código não cadastrado"))</f>
        <v/>
      </c>
      <c r="F1760" s="17" t="n"/>
      <c r="G1760" s="17" t="n"/>
      <c r="H1760" s="17" t="n"/>
      <c r="I1760" s="18">
        <f>IF(OR(F1760="",G1760=""),"",G1760-F1760)</f>
        <v/>
      </c>
      <c r="J1760" s="18">
        <f>IF(OR(F1760="",G1760=""),"",MAX(0,IF(H1760&lt;&gt;"",H1760,TODAY())-G1760))</f>
        <v/>
      </c>
      <c r="K1760" s="19" t="n"/>
      <c r="L1760" s="19">
        <f>IF(J1760="","",J1760*IFERROR(INDEX(Equipamentos!$D$6:$D$405,MATCH($D1760,Equipamentos!$A$6:$A$405,0)),0))</f>
        <v/>
      </c>
      <c r="M1760" s="19" t="n"/>
      <c r="N1760" s="16" t="n"/>
      <c r="O1760" s="19" t="n"/>
      <c r="P1760" s="19">
        <f>IF($A1760="","",N(K1760)+N(L1760)+N(M1760))</f>
        <v/>
      </c>
      <c r="Q1760" s="19">
        <f>IF($A1760="","",P1760-N(O1760))</f>
        <v/>
      </c>
      <c r="R1760" s="16">
        <f>IF(OR($A1760="",F1760=""),"",IF(H1760&lt;&gt;"",IF(Q1760&gt;0,"DEVOLVIDO, A RECEBER","ENCERRADO"),IF(G1760="","EM LOCAÇÃO",IF(TODAY()&gt;G1760,"ATRASADO",IF(G1760-TODAY()&lt;=3,"DEVOLVE EM 3 DIAS","EM LOCAÇÃO")))))</f>
        <v/>
      </c>
      <c r="S1760" s="16" t="n"/>
    </row>
    <row r="1761">
      <c r="A1761" s="16" t="n"/>
      <c r="B1761" s="16" t="n"/>
      <c r="C1761" s="16" t="n"/>
      <c r="D1761" s="16" t="n"/>
      <c r="E1761" s="16">
        <f>IF($D1761="","",IFERROR(INDEX(Equipamentos!$B$6:$B$405,MATCH($D1761,Equipamentos!$A$6:$A$405,0)),"Código não cadastrado"))</f>
        <v/>
      </c>
      <c r="F1761" s="17" t="n"/>
      <c r="G1761" s="17" t="n"/>
      <c r="H1761" s="17" t="n"/>
      <c r="I1761" s="18">
        <f>IF(OR(F1761="",G1761=""),"",G1761-F1761)</f>
        <v/>
      </c>
      <c r="J1761" s="18">
        <f>IF(OR(F1761="",G1761=""),"",MAX(0,IF(H1761&lt;&gt;"",H1761,TODAY())-G1761))</f>
        <v/>
      </c>
      <c r="K1761" s="19" t="n"/>
      <c r="L1761" s="19">
        <f>IF(J1761="","",J1761*IFERROR(INDEX(Equipamentos!$D$6:$D$405,MATCH($D1761,Equipamentos!$A$6:$A$405,0)),0))</f>
        <v/>
      </c>
      <c r="M1761" s="19" t="n"/>
      <c r="N1761" s="16" t="n"/>
      <c r="O1761" s="19" t="n"/>
      <c r="P1761" s="19">
        <f>IF($A1761="","",N(K1761)+N(L1761)+N(M1761))</f>
        <v/>
      </c>
      <c r="Q1761" s="19">
        <f>IF($A1761="","",P1761-N(O1761))</f>
        <v/>
      </c>
      <c r="R1761" s="16">
        <f>IF(OR($A1761="",F1761=""),"",IF(H1761&lt;&gt;"",IF(Q1761&gt;0,"DEVOLVIDO, A RECEBER","ENCERRADO"),IF(G1761="","EM LOCAÇÃO",IF(TODAY()&gt;G1761,"ATRASADO",IF(G1761-TODAY()&lt;=3,"DEVOLVE EM 3 DIAS","EM LOCAÇÃO")))))</f>
        <v/>
      </c>
      <c r="S1761" s="16" t="n"/>
    </row>
    <row r="1762">
      <c r="A1762" s="16" t="n"/>
      <c r="B1762" s="16" t="n"/>
      <c r="C1762" s="16" t="n"/>
      <c r="D1762" s="16" t="n"/>
      <c r="E1762" s="16">
        <f>IF($D1762="","",IFERROR(INDEX(Equipamentos!$B$6:$B$405,MATCH($D1762,Equipamentos!$A$6:$A$405,0)),"Código não cadastrado"))</f>
        <v/>
      </c>
      <c r="F1762" s="17" t="n"/>
      <c r="G1762" s="17" t="n"/>
      <c r="H1762" s="17" t="n"/>
      <c r="I1762" s="18">
        <f>IF(OR(F1762="",G1762=""),"",G1762-F1762)</f>
        <v/>
      </c>
      <c r="J1762" s="18">
        <f>IF(OR(F1762="",G1762=""),"",MAX(0,IF(H1762&lt;&gt;"",H1762,TODAY())-G1762))</f>
        <v/>
      </c>
      <c r="K1762" s="19" t="n"/>
      <c r="L1762" s="19">
        <f>IF(J1762="","",J1762*IFERROR(INDEX(Equipamentos!$D$6:$D$405,MATCH($D1762,Equipamentos!$A$6:$A$405,0)),0))</f>
        <v/>
      </c>
      <c r="M1762" s="19" t="n"/>
      <c r="N1762" s="16" t="n"/>
      <c r="O1762" s="19" t="n"/>
      <c r="P1762" s="19">
        <f>IF($A1762="","",N(K1762)+N(L1762)+N(M1762))</f>
        <v/>
      </c>
      <c r="Q1762" s="19">
        <f>IF($A1762="","",P1762-N(O1762))</f>
        <v/>
      </c>
      <c r="R1762" s="16">
        <f>IF(OR($A1762="",F1762=""),"",IF(H1762&lt;&gt;"",IF(Q1762&gt;0,"DEVOLVIDO, A RECEBER","ENCERRADO"),IF(G1762="","EM LOCAÇÃO",IF(TODAY()&gt;G1762,"ATRASADO",IF(G1762-TODAY()&lt;=3,"DEVOLVE EM 3 DIAS","EM LOCAÇÃO")))))</f>
        <v/>
      </c>
      <c r="S1762" s="16" t="n"/>
    </row>
    <row r="1763">
      <c r="A1763" s="16" t="n"/>
      <c r="B1763" s="16" t="n"/>
      <c r="C1763" s="16" t="n"/>
      <c r="D1763" s="16" t="n"/>
      <c r="E1763" s="16">
        <f>IF($D1763="","",IFERROR(INDEX(Equipamentos!$B$6:$B$405,MATCH($D1763,Equipamentos!$A$6:$A$405,0)),"Código não cadastrado"))</f>
        <v/>
      </c>
      <c r="F1763" s="17" t="n"/>
      <c r="G1763" s="17" t="n"/>
      <c r="H1763" s="17" t="n"/>
      <c r="I1763" s="18">
        <f>IF(OR(F1763="",G1763=""),"",G1763-F1763)</f>
        <v/>
      </c>
      <c r="J1763" s="18">
        <f>IF(OR(F1763="",G1763=""),"",MAX(0,IF(H1763&lt;&gt;"",H1763,TODAY())-G1763))</f>
        <v/>
      </c>
      <c r="K1763" s="19" t="n"/>
      <c r="L1763" s="19">
        <f>IF(J1763="","",J1763*IFERROR(INDEX(Equipamentos!$D$6:$D$405,MATCH($D1763,Equipamentos!$A$6:$A$405,0)),0))</f>
        <v/>
      </c>
      <c r="M1763" s="19" t="n"/>
      <c r="N1763" s="16" t="n"/>
      <c r="O1763" s="19" t="n"/>
      <c r="P1763" s="19">
        <f>IF($A1763="","",N(K1763)+N(L1763)+N(M1763))</f>
        <v/>
      </c>
      <c r="Q1763" s="19">
        <f>IF($A1763="","",P1763-N(O1763))</f>
        <v/>
      </c>
      <c r="R1763" s="16">
        <f>IF(OR($A1763="",F1763=""),"",IF(H1763&lt;&gt;"",IF(Q1763&gt;0,"DEVOLVIDO, A RECEBER","ENCERRADO"),IF(G1763="","EM LOCAÇÃO",IF(TODAY()&gt;G1763,"ATRASADO",IF(G1763-TODAY()&lt;=3,"DEVOLVE EM 3 DIAS","EM LOCAÇÃO")))))</f>
        <v/>
      </c>
      <c r="S1763" s="16" t="n"/>
    </row>
    <row r="1764">
      <c r="A1764" s="16" t="n"/>
      <c r="B1764" s="16" t="n"/>
      <c r="C1764" s="16" t="n"/>
      <c r="D1764" s="16" t="n"/>
      <c r="E1764" s="16">
        <f>IF($D1764="","",IFERROR(INDEX(Equipamentos!$B$6:$B$405,MATCH($D1764,Equipamentos!$A$6:$A$405,0)),"Código não cadastrado"))</f>
        <v/>
      </c>
      <c r="F1764" s="17" t="n"/>
      <c r="G1764" s="17" t="n"/>
      <c r="H1764" s="17" t="n"/>
      <c r="I1764" s="18">
        <f>IF(OR(F1764="",G1764=""),"",G1764-F1764)</f>
        <v/>
      </c>
      <c r="J1764" s="18">
        <f>IF(OR(F1764="",G1764=""),"",MAX(0,IF(H1764&lt;&gt;"",H1764,TODAY())-G1764))</f>
        <v/>
      </c>
      <c r="K1764" s="19" t="n"/>
      <c r="L1764" s="19">
        <f>IF(J1764="","",J1764*IFERROR(INDEX(Equipamentos!$D$6:$D$405,MATCH($D1764,Equipamentos!$A$6:$A$405,0)),0))</f>
        <v/>
      </c>
      <c r="M1764" s="19" t="n"/>
      <c r="N1764" s="16" t="n"/>
      <c r="O1764" s="19" t="n"/>
      <c r="P1764" s="19">
        <f>IF($A1764="","",N(K1764)+N(L1764)+N(M1764))</f>
        <v/>
      </c>
      <c r="Q1764" s="19">
        <f>IF($A1764="","",P1764-N(O1764))</f>
        <v/>
      </c>
      <c r="R1764" s="16">
        <f>IF(OR($A1764="",F1764=""),"",IF(H1764&lt;&gt;"",IF(Q1764&gt;0,"DEVOLVIDO, A RECEBER","ENCERRADO"),IF(G1764="","EM LOCAÇÃO",IF(TODAY()&gt;G1764,"ATRASADO",IF(G1764-TODAY()&lt;=3,"DEVOLVE EM 3 DIAS","EM LOCAÇÃO")))))</f>
        <v/>
      </c>
      <c r="S1764" s="16" t="n"/>
    </row>
    <row r="1765">
      <c r="A1765" s="16" t="n"/>
      <c r="B1765" s="16" t="n"/>
      <c r="C1765" s="16" t="n"/>
      <c r="D1765" s="16" t="n"/>
      <c r="E1765" s="16">
        <f>IF($D1765="","",IFERROR(INDEX(Equipamentos!$B$6:$B$405,MATCH($D1765,Equipamentos!$A$6:$A$405,0)),"Código não cadastrado"))</f>
        <v/>
      </c>
      <c r="F1765" s="17" t="n"/>
      <c r="G1765" s="17" t="n"/>
      <c r="H1765" s="17" t="n"/>
      <c r="I1765" s="18">
        <f>IF(OR(F1765="",G1765=""),"",G1765-F1765)</f>
        <v/>
      </c>
      <c r="J1765" s="18">
        <f>IF(OR(F1765="",G1765=""),"",MAX(0,IF(H1765&lt;&gt;"",H1765,TODAY())-G1765))</f>
        <v/>
      </c>
      <c r="K1765" s="19" t="n"/>
      <c r="L1765" s="19">
        <f>IF(J1765="","",J1765*IFERROR(INDEX(Equipamentos!$D$6:$D$405,MATCH($D1765,Equipamentos!$A$6:$A$405,0)),0))</f>
        <v/>
      </c>
      <c r="M1765" s="19" t="n"/>
      <c r="N1765" s="16" t="n"/>
      <c r="O1765" s="19" t="n"/>
      <c r="P1765" s="19">
        <f>IF($A1765="","",N(K1765)+N(L1765)+N(M1765))</f>
        <v/>
      </c>
      <c r="Q1765" s="19">
        <f>IF($A1765="","",P1765-N(O1765))</f>
        <v/>
      </c>
      <c r="R1765" s="16">
        <f>IF(OR($A1765="",F1765=""),"",IF(H1765&lt;&gt;"",IF(Q1765&gt;0,"DEVOLVIDO, A RECEBER","ENCERRADO"),IF(G1765="","EM LOCAÇÃO",IF(TODAY()&gt;G1765,"ATRASADO",IF(G1765-TODAY()&lt;=3,"DEVOLVE EM 3 DIAS","EM LOCAÇÃO")))))</f>
        <v/>
      </c>
      <c r="S1765" s="16" t="n"/>
    </row>
    <row r="1766">
      <c r="A1766" s="16" t="n"/>
      <c r="B1766" s="16" t="n"/>
      <c r="C1766" s="16" t="n"/>
      <c r="D1766" s="16" t="n"/>
      <c r="E1766" s="16">
        <f>IF($D1766="","",IFERROR(INDEX(Equipamentos!$B$6:$B$405,MATCH($D1766,Equipamentos!$A$6:$A$405,0)),"Código não cadastrado"))</f>
        <v/>
      </c>
      <c r="F1766" s="17" t="n"/>
      <c r="G1766" s="17" t="n"/>
      <c r="H1766" s="17" t="n"/>
      <c r="I1766" s="18">
        <f>IF(OR(F1766="",G1766=""),"",G1766-F1766)</f>
        <v/>
      </c>
      <c r="J1766" s="18">
        <f>IF(OR(F1766="",G1766=""),"",MAX(0,IF(H1766&lt;&gt;"",H1766,TODAY())-G1766))</f>
        <v/>
      </c>
      <c r="K1766" s="19" t="n"/>
      <c r="L1766" s="19">
        <f>IF(J1766="","",J1766*IFERROR(INDEX(Equipamentos!$D$6:$D$405,MATCH($D1766,Equipamentos!$A$6:$A$405,0)),0))</f>
        <v/>
      </c>
      <c r="M1766" s="19" t="n"/>
      <c r="N1766" s="16" t="n"/>
      <c r="O1766" s="19" t="n"/>
      <c r="P1766" s="19">
        <f>IF($A1766="","",N(K1766)+N(L1766)+N(M1766))</f>
        <v/>
      </c>
      <c r="Q1766" s="19">
        <f>IF($A1766="","",P1766-N(O1766))</f>
        <v/>
      </c>
      <c r="R1766" s="16">
        <f>IF(OR($A1766="",F1766=""),"",IF(H1766&lt;&gt;"",IF(Q1766&gt;0,"DEVOLVIDO, A RECEBER","ENCERRADO"),IF(G1766="","EM LOCAÇÃO",IF(TODAY()&gt;G1766,"ATRASADO",IF(G1766-TODAY()&lt;=3,"DEVOLVE EM 3 DIAS","EM LOCAÇÃO")))))</f>
        <v/>
      </c>
      <c r="S1766" s="16" t="n"/>
    </row>
    <row r="1767">
      <c r="A1767" s="16" t="n"/>
      <c r="B1767" s="16" t="n"/>
      <c r="C1767" s="16" t="n"/>
      <c r="D1767" s="16" t="n"/>
      <c r="E1767" s="16">
        <f>IF($D1767="","",IFERROR(INDEX(Equipamentos!$B$6:$B$405,MATCH($D1767,Equipamentos!$A$6:$A$405,0)),"Código não cadastrado"))</f>
        <v/>
      </c>
      <c r="F1767" s="17" t="n"/>
      <c r="G1767" s="17" t="n"/>
      <c r="H1767" s="17" t="n"/>
      <c r="I1767" s="18">
        <f>IF(OR(F1767="",G1767=""),"",G1767-F1767)</f>
        <v/>
      </c>
      <c r="J1767" s="18">
        <f>IF(OR(F1767="",G1767=""),"",MAX(0,IF(H1767&lt;&gt;"",H1767,TODAY())-G1767))</f>
        <v/>
      </c>
      <c r="K1767" s="19" t="n"/>
      <c r="L1767" s="19">
        <f>IF(J1767="","",J1767*IFERROR(INDEX(Equipamentos!$D$6:$D$405,MATCH($D1767,Equipamentos!$A$6:$A$405,0)),0))</f>
        <v/>
      </c>
      <c r="M1767" s="19" t="n"/>
      <c r="N1767" s="16" t="n"/>
      <c r="O1767" s="19" t="n"/>
      <c r="P1767" s="19">
        <f>IF($A1767="","",N(K1767)+N(L1767)+N(M1767))</f>
        <v/>
      </c>
      <c r="Q1767" s="19">
        <f>IF($A1767="","",P1767-N(O1767))</f>
        <v/>
      </c>
      <c r="R1767" s="16">
        <f>IF(OR($A1767="",F1767=""),"",IF(H1767&lt;&gt;"",IF(Q1767&gt;0,"DEVOLVIDO, A RECEBER","ENCERRADO"),IF(G1767="","EM LOCAÇÃO",IF(TODAY()&gt;G1767,"ATRASADO",IF(G1767-TODAY()&lt;=3,"DEVOLVE EM 3 DIAS","EM LOCAÇÃO")))))</f>
        <v/>
      </c>
      <c r="S1767" s="16" t="n"/>
    </row>
    <row r="1768">
      <c r="A1768" s="16" t="n"/>
      <c r="B1768" s="16" t="n"/>
      <c r="C1768" s="16" t="n"/>
      <c r="D1768" s="16" t="n"/>
      <c r="E1768" s="16">
        <f>IF($D1768="","",IFERROR(INDEX(Equipamentos!$B$6:$B$405,MATCH($D1768,Equipamentos!$A$6:$A$405,0)),"Código não cadastrado"))</f>
        <v/>
      </c>
      <c r="F1768" s="17" t="n"/>
      <c r="G1768" s="17" t="n"/>
      <c r="H1768" s="17" t="n"/>
      <c r="I1768" s="18">
        <f>IF(OR(F1768="",G1768=""),"",G1768-F1768)</f>
        <v/>
      </c>
      <c r="J1768" s="18">
        <f>IF(OR(F1768="",G1768=""),"",MAX(0,IF(H1768&lt;&gt;"",H1768,TODAY())-G1768))</f>
        <v/>
      </c>
      <c r="K1768" s="19" t="n"/>
      <c r="L1768" s="19">
        <f>IF(J1768="","",J1768*IFERROR(INDEX(Equipamentos!$D$6:$D$405,MATCH($D1768,Equipamentos!$A$6:$A$405,0)),0))</f>
        <v/>
      </c>
      <c r="M1768" s="19" t="n"/>
      <c r="N1768" s="16" t="n"/>
      <c r="O1768" s="19" t="n"/>
      <c r="P1768" s="19">
        <f>IF($A1768="","",N(K1768)+N(L1768)+N(M1768))</f>
        <v/>
      </c>
      <c r="Q1768" s="19">
        <f>IF($A1768="","",P1768-N(O1768))</f>
        <v/>
      </c>
      <c r="R1768" s="16">
        <f>IF(OR($A1768="",F1768=""),"",IF(H1768&lt;&gt;"",IF(Q1768&gt;0,"DEVOLVIDO, A RECEBER","ENCERRADO"),IF(G1768="","EM LOCAÇÃO",IF(TODAY()&gt;G1768,"ATRASADO",IF(G1768-TODAY()&lt;=3,"DEVOLVE EM 3 DIAS","EM LOCAÇÃO")))))</f>
        <v/>
      </c>
      <c r="S1768" s="16" t="n"/>
    </row>
    <row r="1769">
      <c r="A1769" s="16" t="n"/>
      <c r="B1769" s="16" t="n"/>
      <c r="C1769" s="16" t="n"/>
      <c r="D1769" s="16" t="n"/>
      <c r="E1769" s="16">
        <f>IF($D1769="","",IFERROR(INDEX(Equipamentos!$B$6:$B$405,MATCH($D1769,Equipamentos!$A$6:$A$405,0)),"Código não cadastrado"))</f>
        <v/>
      </c>
      <c r="F1769" s="17" t="n"/>
      <c r="G1769" s="17" t="n"/>
      <c r="H1769" s="17" t="n"/>
      <c r="I1769" s="18">
        <f>IF(OR(F1769="",G1769=""),"",G1769-F1769)</f>
        <v/>
      </c>
      <c r="J1769" s="18">
        <f>IF(OR(F1769="",G1769=""),"",MAX(0,IF(H1769&lt;&gt;"",H1769,TODAY())-G1769))</f>
        <v/>
      </c>
      <c r="K1769" s="19" t="n"/>
      <c r="L1769" s="19">
        <f>IF(J1769="","",J1769*IFERROR(INDEX(Equipamentos!$D$6:$D$405,MATCH($D1769,Equipamentos!$A$6:$A$405,0)),0))</f>
        <v/>
      </c>
      <c r="M1769" s="19" t="n"/>
      <c r="N1769" s="16" t="n"/>
      <c r="O1769" s="19" t="n"/>
      <c r="P1769" s="19">
        <f>IF($A1769="","",N(K1769)+N(L1769)+N(M1769))</f>
        <v/>
      </c>
      <c r="Q1769" s="19">
        <f>IF($A1769="","",P1769-N(O1769))</f>
        <v/>
      </c>
      <c r="R1769" s="16">
        <f>IF(OR($A1769="",F1769=""),"",IF(H1769&lt;&gt;"",IF(Q1769&gt;0,"DEVOLVIDO, A RECEBER","ENCERRADO"),IF(G1769="","EM LOCAÇÃO",IF(TODAY()&gt;G1769,"ATRASADO",IF(G1769-TODAY()&lt;=3,"DEVOLVE EM 3 DIAS","EM LOCAÇÃO")))))</f>
        <v/>
      </c>
      <c r="S1769" s="16" t="n"/>
    </row>
    <row r="1770">
      <c r="A1770" s="16" t="n"/>
      <c r="B1770" s="16" t="n"/>
      <c r="C1770" s="16" t="n"/>
      <c r="D1770" s="16" t="n"/>
      <c r="E1770" s="16">
        <f>IF($D1770="","",IFERROR(INDEX(Equipamentos!$B$6:$B$405,MATCH($D1770,Equipamentos!$A$6:$A$405,0)),"Código não cadastrado"))</f>
        <v/>
      </c>
      <c r="F1770" s="17" t="n"/>
      <c r="G1770" s="17" t="n"/>
      <c r="H1770" s="17" t="n"/>
      <c r="I1770" s="18">
        <f>IF(OR(F1770="",G1770=""),"",G1770-F1770)</f>
        <v/>
      </c>
      <c r="J1770" s="18">
        <f>IF(OR(F1770="",G1770=""),"",MAX(0,IF(H1770&lt;&gt;"",H1770,TODAY())-G1770))</f>
        <v/>
      </c>
      <c r="K1770" s="19" t="n"/>
      <c r="L1770" s="19">
        <f>IF(J1770="","",J1770*IFERROR(INDEX(Equipamentos!$D$6:$D$405,MATCH($D1770,Equipamentos!$A$6:$A$405,0)),0))</f>
        <v/>
      </c>
      <c r="M1770" s="19" t="n"/>
      <c r="N1770" s="16" t="n"/>
      <c r="O1770" s="19" t="n"/>
      <c r="P1770" s="19">
        <f>IF($A1770="","",N(K1770)+N(L1770)+N(M1770))</f>
        <v/>
      </c>
      <c r="Q1770" s="19">
        <f>IF($A1770="","",P1770-N(O1770))</f>
        <v/>
      </c>
      <c r="R1770" s="16">
        <f>IF(OR($A1770="",F1770=""),"",IF(H1770&lt;&gt;"",IF(Q1770&gt;0,"DEVOLVIDO, A RECEBER","ENCERRADO"),IF(G1770="","EM LOCAÇÃO",IF(TODAY()&gt;G1770,"ATRASADO",IF(G1770-TODAY()&lt;=3,"DEVOLVE EM 3 DIAS","EM LOCAÇÃO")))))</f>
        <v/>
      </c>
      <c r="S1770" s="16" t="n"/>
    </row>
    <row r="1771">
      <c r="A1771" s="16" t="n"/>
      <c r="B1771" s="16" t="n"/>
      <c r="C1771" s="16" t="n"/>
      <c r="D1771" s="16" t="n"/>
      <c r="E1771" s="16">
        <f>IF($D1771="","",IFERROR(INDEX(Equipamentos!$B$6:$B$405,MATCH($D1771,Equipamentos!$A$6:$A$405,0)),"Código não cadastrado"))</f>
        <v/>
      </c>
      <c r="F1771" s="17" t="n"/>
      <c r="G1771" s="17" t="n"/>
      <c r="H1771" s="17" t="n"/>
      <c r="I1771" s="18">
        <f>IF(OR(F1771="",G1771=""),"",G1771-F1771)</f>
        <v/>
      </c>
      <c r="J1771" s="18">
        <f>IF(OR(F1771="",G1771=""),"",MAX(0,IF(H1771&lt;&gt;"",H1771,TODAY())-G1771))</f>
        <v/>
      </c>
      <c r="K1771" s="19" t="n"/>
      <c r="L1771" s="19">
        <f>IF(J1771="","",J1771*IFERROR(INDEX(Equipamentos!$D$6:$D$405,MATCH($D1771,Equipamentos!$A$6:$A$405,0)),0))</f>
        <v/>
      </c>
      <c r="M1771" s="19" t="n"/>
      <c r="N1771" s="16" t="n"/>
      <c r="O1771" s="19" t="n"/>
      <c r="P1771" s="19">
        <f>IF($A1771="","",N(K1771)+N(L1771)+N(M1771))</f>
        <v/>
      </c>
      <c r="Q1771" s="19">
        <f>IF($A1771="","",P1771-N(O1771))</f>
        <v/>
      </c>
      <c r="R1771" s="16">
        <f>IF(OR($A1771="",F1771=""),"",IF(H1771&lt;&gt;"",IF(Q1771&gt;0,"DEVOLVIDO, A RECEBER","ENCERRADO"),IF(G1771="","EM LOCAÇÃO",IF(TODAY()&gt;G1771,"ATRASADO",IF(G1771-TODAY()&lt;=3,"DEVOLVE EM 3 DIAS","EM LOCAÇÃO")))))</f>
        <v/>
      </c>
      <c r="S1771" s="16" t="n"/>
    </row>
    <row r="1772">
      <c r="A1772" s="16" t="n"/>
      <c r="B1772" s="16" t="n"/>
      <c r="C1772" s="16" t="n"/>
      <c r="D1772" s="16" t="n"/>
      <c r="E1772" s="16">
        <f>IF($D1772="","",IFERROR(INDEX(Equipamentos!$B$6:$B$405,MATCH($D1772,Equipamentos!$A$6:$A$405,0)),"Código não cadastrado"))</f>
        <v/>
      </c>
      <c r="F1772" s="17" t="n"/>
      <c r="G1772" s="17" t="n"/>
      <c r="H1772" s="17" t="n"/>
      <c r="I1772" s="18">
        <f>IF(OR(F1772="",G1772=""),"",G1772-F1772)</f>
        <v/>
      </c>
      <c r="J1772" s="18">
        <f>IF(OR(F1772="",G1772=""),"",MAX(0,IF(H1772&lt;&gt;"",H1772,TODAY())-G1772))</f>
        <v/>
      </c>
      <c r="K1772" s="19" t="n"/>
      <c r="L1772" s="19">
        <f>IF(J1772="","",J1772*IFERROR(INDEX(Equipamentos!$D$6:$D$405,MATCH($D1772,Equipamentos!$A$6:$A$405,0)),0))</f>
        <v/>
      </c>
      <c r="M1772" s="19" t="n"/>
      <c r="N1772" s="16" t="n"/>
      <c r="O1772" s="19" t="n"/>
      <c r="P1772" s="19">
        <f>IF($A1772="","",N(K1772)+N(L1772)+N(M1772))</f>
        <v/>
      </c>
      <c r="Q1772" s="19">
        <f>IF($A1772="","",P1772-N(O1772))</f>
        <v/>
      </c>
      <c r="R1772" s="16">
        <f>IF(OR($A1772="",F1772=""),"",IF(H1772&lt;&gt;"",IF(Q1772&gt;0,"DEVOLVIDO, A RECEBER","ENCERRADO"),IF(G1772="","EM LOCAÇÃO",IF(TODAY()&gt;G1772,"ATRASADO",IF(G1772-TODAY()&lt;=3,"DEVOLVE EM 3 DIAS","EM LOCAÇÃO")))))</f>
        <v/>
      </c>
      <c r="S1772" s="16" t="n"/>
    </row>
    <row r="1773">
      <c r="A1773" s="16" t="n"/>
      <c r="B1773" s="16" t="n"/>
      <c r="C1773" s="16" t="n"/>
      <c r="D1773" s="16" t="n"/>
      <c r="E1773" s="16">
        <f>IF($D1773="","",IFERROR(INDEX(Equipamentos!$B$6:$B$405,MATCH($D1773,Equipamentos!$A$6:$A$405,0)),"Código não cadastrado"))</f>
        <v/>
      </c>
      <c r="F1773" s="17" t="n"/>
      <c r="G1773" s="17" t="n"/>
      <c r="H1773" s="17" t="n"/>
      <c r="I1773" s="18">
        <f>IF(OR(F1773="",G1773=""),"",G1773-F1773)</f>
        <v/>
      </c>
      <c r="J1773" s="18">
        <f>IF(OR(F1773="",G1773=""),"",MAX(0,IF(H1773&lt;&gt;"",H1773,TODAY())-G1773))</f>
        <v/>
      </c>
      <c r="K1773" s="19" t="n"/>
      <c r="L1773" s="19">
        <f>IF(J1773="","",J1773*IFERROR(INDEX(Equipamentos!$D$6:$D$405,MATCH($D1773,Equipamentos!$A$6:$A$405,0)),0))</f>
        <v/>
      </c>
      <c r="M1773" s="19" t="n"/>
      <c r="N1773" s="16" t="n"/>
      <c r="O1773" s="19" t="n"/>
      <c r="P1773" s="19">
        <f>IF($A1773="","",N(K1773)+N(L1773)+N(M1773))</f>
        <v/>
      </c>
      <c r="Q1773" s="19">
        <f>IF($A1773="","",P1773-N(O1773))</f>
        <v/>
      </c>
      <c r="R1773" s="16">
        <f>IF(OR($A1773="",F1773=""),"",IF(H1773&lt;&gt;"",IF(Q1773&gt;0,"DEVOLVIDO, A RECEBER","ENCERRADO"),IF(G1773="","EM LOCAÇÃO",IF(TODAY()&gt;G1773,"ATRASADO",IF(G1773-TODAY()&lt;=3,"DEVOLVE EM 3 DIAS","EM LOCAÇÃO")))))</f>
        <v/>
      </c>
      <c r="S1773" s="16" t="n"/>
    </row>
    <row r="1774">
      <c r="A1774" s="16" t="n"/>
      <c r="B1774" s="16" t="n"/>
      <c r="C1774" s="16" t="n"/>
      <c r="D1774" s="16" t="n"/>
      <c r="E1774" s="16">
        <f>IF($D1774="","",IFERROR(INDEX(Equipamentos!$B$6:$B$405,MATCH($D1774,Equipamentos!$A$6:$A$405,0)),"Código não cadastrado"))</f>
        <v/>
      </c>
      <c r="F1774" s="17" t="n"/>
      <c r="G1774" s="17" t="n"/>
      <c r="H1774" s="17" t="n"/>
      <c r="I1774" s="18">
        <f>IF(OR(F1774="",G1774=""),"",G1774-F1774)</f>
        <v/>
      </c>
      <c r="J1774" s="18">
        <f>IF(OR(F1774="",G1774=""),"",MAX(0,IF(H1774&lt;&gt;"",H1774,TODAY())-G1774))</f>
        <v/>
      </c>
      <c r="K1774" s="19" t="n"/>
      <c r="L1774" s="19">
        <f>IF(J1774="","",J1774*IFERROR(INDEX(Equipamentos!$D$6:$D$405,MATCH($D1774,Equipamentos!$A$6:$A$405,0)),0))</f>
        <v/>
      </c>
      <c r="M1774" s="19" t="n"/>
      <c r="N1774" s="16" t="n"/>
      <c r="O1774" s="19" t="n"/>
      <c r="P1774" s="19">
        <f>IF($A1774="","",N(K1774)+N(L1774)+N(M1774))</f>
        <v/>
      </c>
      <c r="Q1774" s="19">
        <f>IF($A1774="","",P1774-N(O1774))</f>
        <v/>
      </c>
      <c r="R1774" s="16">
        <f>IF(OR($A1774="",F1774=""),"",IF(H1774&lt;&gt;"",IF(Q1774&gt;0,"DEVOLVIDO, A RECEBER","ENCERRADO"),IF(G1774="","EM LOCAÇÃO",IF(TODAY()&gt;G1774,"ATRASADO",IF(G1774-TODAY()&lt;=3,"DEVOLVE EM 3 DIAS","EM LOCAÇÃO")))))</f>
        <v/>
      </c>
      <c r="S1774" s="16" t="n"/>
    </row>
    <row r="1775">
      <c r="A1775" s="16" t="n"/>
      <c r="B1775" s="16" t="n"/>
      <c r="C1775" s="16" t="n"/>
      <c r="D1775" s="16" t="n"/>
      <c r="E1775" s="16">
        <f>IF($D1775="","",IFERROR(INDEX(Equipamentos!$B$6:$B$405,MATCH($D1775,Equipamentos!$A$6:$A$405,0)),"Código não cadastrado"))</f>
        <v/>
      </c>
      <c r="F1775" s="17" t="n"/>
      <c r="G1775" s="17" t="n"/>
      <c r="H1775" s="17" t="n"/>
      <c r="I1775" s="18">
        <f>IF(OR(F1775="",G1775=""),"",G1775-F1775)</f>
        <v/>
      </c>
      <c r="J1775" s="18">
        <f>IF(OR(F1775="",G1775=""),"",MAX(0,IF(H1775&lt;&gt;"",H1775,TODAY())-G1775))</f>
        <v/>
      </c>
      <c r="K1775" s="19" t="n"/>
      <c r="L1775" s="19">
        <f>IF(J1775="","",J1775*IFERROR(INDEX(Equipamentos!$D$6:$D$405,MATCH($D1775,Equipamentos!$A$6:$A$405,0)),0))</f>
        <v/>
      </c>
      <c r="M1775" s="19" t="n"/>
      <c r="N1775" s="16" t="n"/>
      <c r="O1775" s="19" t="n"/>
      <c r="P1775" s="19">
        <f>IF($A1775="","",N(K1775)+N(L1775)+N(M1775))</f>
        <v/>
      </c>
      <c r="Q1775" s="19">
        <f>IF($A1775="","",P1775-N(O1775))</f>
        <v/>
      </c>
      <c r="R1775" s="16">
        <f>IF(OR($A1775="",F1775=""),"",IF(H1775&lt;&gt;"",IF(Q1775&gt;0,"DEVOLVIDO, A RECEBER","ENCERRADO"),IF(G1775="","EM LOCAÇÃO",IF(TODAY()&gt;G1775,"ATRASADO",IF(G1775-TODAY()&lt;=3,"DEVOLVE EM 3 DIAS","EM LOCAÇÃO")))))</f>
        <v/>
      </c>
      <c r="S1775" s="16" t="n"/>
    </row>
    <row r="1776">
      <c r="A1776" s="16" t="n"/>
      <c r="B1776" s="16" t="n"/>
      <c r="C1776" s="16" t="n"/>
      <c r="D1776" s="16" t="n"/>
      <c r="E1776" s="16">
        <f>IF($D1776="","",IFERROR(INDEX(Equipamentos!$B$6:$B$405,MATCH($D1776,Equipamentos!$A$6:$A$405,0)),"Código não cadastrado"))</f>
        <v/>
      </c>
      <c r="F1776" s="17" t="n"/>
      <c r="G1776" s="17" t="n"/>
      <c r="H1776" s="17" t="n"/>
      <c r="I1776" s="18">
        <f>IF(OR(F1776="",G1776=""),"",G1776-F1776)</f>
        <v/>
      </c>
      <c r="J1776" s="18">
        <f>IF(OR(F1776="",G1776=""),"",MAX(0,IF(H1776&lt;&gt;"",H1776,TODAY())-G1776))</f>
        <v/>
      </c>
      <c r="K1776" s="19" t="n"/>
      <c r="L1776" s="19">
        <f>IF(J1776="","",J1776*IFERROR(INDEX(Equipamentos!$D$6:$D$405,MATCH($D1776,Equipamentos!$A$6:$A$405,0)),0))</f>
        <v/>
      </c>
      <c r="M1776" s="19" t="n"/>
      <c r="N1776" s="16" t="n"/>
      <c r="O1776" s="19" t="n"/>
      <c r="P1776" s="19">
        <f>IF($A1776="","",N(K1776)+N(L1776)+N(M1776))</f>
        <v/>
      </c>
      <c r="Q1776" s="19">
        <f>IF($A1776="","",P1776-N(O1776))</f>
        <v/>
      </c>
      <c r="R1776" s="16">
        <f>IF(OR($A1776="",F1776=""),"",IF(H1776&lt;&gt;"",IF(Q1776&gt;0,"DEVOLVIDO, A RECEBER","ENCERRADO"),IF(G1776="","EM LOCAÇÃO",IF(TODAY()&gt;G1776,"ATRASADO",IF(G1776-TODAY()&lt;=3,"DEVOLVE EM 3 DIAS","EM LOCAÇÃO")))))</f>
        <v/>
      </c>
      <c r="S1776" s="16" t="n"/>
    </row>
    <row r="1777">
      <c r="A1777" s="16" t="n"/>
      <c r="B1777" s="16" t="n"/>
      <c r="C1777" s="16" t="n"/>
      <c r="D1777" s="16" t="n"/>
      <c r="E1777" s="16">
        <f>IF($D1777="","",IFERROR(INDEX(Equipamentos!$B$6:$B$405,MATCH($D1777,Equipamentos!$A$6:$A$405,0)),"Código não cadastrado"))</f>
        <v/>
      </c>
      <c r="F1777" s="17" t="n"/>
      <c r="G1777" s="17" t="n"/>
      <c r="H1777" s="17" t="n"/>
      <c r="I1777" s="18">
        <f>IF(OR(F1777="",G1777=""),"",G1777-F1777)</f>
        <v/>
      </c>
      <c r="J1777" s="18">
        <f>IF(OR(F1777="",G1777=""),"",MAX(0,IF(H1777&lt;&gt;"",H1777,TODAY())-G1777))</f>
        <v/>
      </c>
      <c r="K1777" s="19" t="n"/>
      <c r="L1777" s="19">
        <f>IF(J1777="","",J1777*IFERROR(INDEX(Equipamentos!$D$6:$D$405,MATCH($D1777,Equipamentos!$A$6:$A$405,0)),0))</f>
        <v/>
      </c>
      <c r="M1777" s="19" t="n"/>
      <c r="N1777" s="16" t="n"/>
      <c r="O1777" s="19" t="n"/>
      <c r="P1777" s="19">
        <f>IF($A1777="","",N(K1777)+N(L1777)+N(M1777))</f>
        <v/>
      </c>
      <c r="Q1777" s="19">
        <f>IF($A1777="","",P1777-N(O1777))</f>
        <v/>
      </c>
      <c r="R1777" s="16">
        <f>IF(OR($A1777="",F1777=""),"",IF(H1777&lt;&gt;"",IF(Q1777&gt;0,"DEVOLVIDO, A RECEBER","ENCERRADO"),IF(G1777="","EM LOCAÇÃO",IF(TODAY()&gt;G1777,"ATRASADO",IF(G1777-TODAY()&lt;=3,"DEVOLVE EM 3 DIAS","EM LOCAÇÃO")))))</f>
        <v/>
      </c>
      <c r="S1777" s="16" t="n"/>
    </row>
    <row r="1778">
      <c r="A1778" s="16" t="n"/>
      <c r="B1778" s="16" t="n"/>
      <c r="C1778" s="16" t="n"/>
      <c r="D1778" s="16" t="n"/>
      <c r="E1778" s="16">
        <f>IF($D1778="","",IFERROR(INDEX(Equipamentos!$B$6:$B$405,MATCH($D1778,Equipamentos!$A$6:$A$405,0)),"Código não cadastrado"))</f>
        <v/>
      </c>
      <c r="F1778" s="17" t="n"/>
      <c r="G1778" s="17" t="n"/>
      <c r="H1778" s="17" t="n"/>
      <c r="I1778" s="18">
        <f>IF(OR(F1778="",G1778=""),"",G1778-F1778)</f>
        <v/>
      </c>
      <c r="J1778" s="18">
        <f>IF(OR(F1778="",G1778=""),"",MAX(0,IF(H1778&lt;&gt;"",H1778,TODAY())-G1778))</f>
        <v/>
      </c>
      <c r="K1778" s="19" t="n"/>
      <c r="L1778" s="19">
        <f>IF(J1778="","",J1778*IFERROR(INDEX(Equipamentos!$D$6:$D$405,MATCH($D1778,Equipamentos!$A$6:$A$405,0)),0))</f>
        <v/>
      </c>
      <c r="M1778" s="19" t="n"/>
      <c r="N1778" s="16" t="n"/>
      <c r="O1778" s="19" t="n"/>
      <c r="P1778" s="19">
        <f>IF($A1778="","",N(K1778)+N(L1778)+N(M1778))</f>
        <v/>
      </c>
      <c r="Q1778" s="19">
        <f>IF($A1778="","",P1778-N(O1778))</f>
        <v/>
      </c>
      <c r="R1778" s="16">
        <f>IF(OR($A1778="",F1778=""),"",IF(H1778&lt;&gt;"",IF(Q1778&gt;0,"DEVOLVIDO, A RECEBER","ENCERRADO"),IF(G1778="","EM LOCAÇÃO",IF(TODAY()&gt;G1778,"ATRASADO",IF(G1778-TODAY()&lt;=3,"DEVOLVE EM 3 DIAS","EM LOCAÇÃO")))))</f>
        <v/>
      </c>
      <c r="S1778" s="16" t="n"/>
    </row>
    <row r="1779">
      <c r="A1779" s="16" t="n"/>
      <c r="B1779" s="16" t="n"/>
      <c r="C1779" s="16" t="n"/>
      <c r="D1779" s="16" t="n"/>
      <c r="E1779" s="16">
        <f>IF($D1779="","",IFERROR(INDEX(Equipamentos!$B$6:$B$405,MATCH($D1779,Equipamentos!$A$6:$A$405,0)),"Código não cadastrado"))</f>
        <v/>
      </c>
      <c r="F1779" s="17" t="n"/>
      <c r="G1779" s="17" t="n"/>
      <c r="H1779" s="17" t="n"/>
      <c r="I1779" s="18">
        <f>IF(OR(F1779="",G1779=""),"",G1779-F1779)</f>
        <v/>
      </c>
      <c r="J1779" s="18">
        <f>IF(OR(F1779="",G1779=""),"",MAX(0,IF(H1779&lt;&gt;"",H1779,TODAY())-G1779))</f>
        <v/>
      </c>
      <c r="K1779" s="19" t="n"/>
      <c r="L1779" s="19">
        <f>IF(J1779="","",J1779*IFERROR(INDEX(Equipamentos!$D$6:$D$405,MATCH($D1779,Equipamentos!$A$6:$A$405,0)),0))</f>
        <v/>
      </c>
      <c r="M1779" s="19" t="n"/>
      <c r="N1779" s="16" t="n"/>
      <c r="O1779" s="19" t="n"/>
      <c r="P1779" s="19">
        <f>IF($A1779="","",N(K1779)+N(L1779)+N(M1779))</f>
        <v/>
      </c>
      <c r="Q1779" s="19">
        <f>IF($A1779="","",P1779-N(O1779))</f>
        <v/>
      </c>
      <c r="R1779" s="16">
        <f>IF(OR($A1779="",F1779=""),"",IF(H1779&lt;&gt;"",IF(Q1779&gt;0,"DEVOLVIDO, A RECEBER","ENCERRADO"),IF(G1779="","EM LOCAÇÃO",IF(TODAY()&gt;G1779,"ATRASADO",IF(G1779-TODAY()&lt;=3,"DEVOLVE EM 3 DIAS","EM LOCAÇÃO")))))</f>
        <v/>
      </c>
      <c r="S1779" s="16" t="n"/>
    </row>
    <row r="1780">
      <c r="A1780" s="16" t="n"/>
      <c r="B1780" s="16" t="n"/>
      <c r="C1780" s="16" t="n"/>
      <c r="D1780" s="16" t="n"/>
      <c r="E1780" s="16">
        <f>IF($D1780="","",IFERROR(INDEX(Equipamentos!$B$6:$B$405,MATCH($D1780,Equipamentos!$A$6:$A$405,0)),"Código não cadastrado"))</f>
        <v/>
      </c>
      <c r="F1780" s="17" t="n"/>
      <c r="G1780" s="17" t="n"/>
      <c r="H1780" s="17" t="n"/>
      <c r="I1780" s="18">
        <f>IF(OR(F1780="",G1780=""),"",G1780-F1780)</f>
        <v/>
      </c>
      <c r="J1780" s="18">
        <f>IF(OR(F1780="",G1780=""),"",MAX(0,IF(H1780&lt;&gt;"",H1780,TODAY())-G1780))</f>
        <v/>
      </c>
      <c r="K1780" s="19" t="n"/>
      <c r="L1780" s="19">
        <f>IF(J1780="","",J1780*IFERROR(INDEX(Equipamentos!$D$6:$D$405,MATCH($D1780,Equipamentos!$A$6:$A$405,0)),0))</f>
        <v/>
      </c>
      <c r="M1780" s="19" t="n"/>
      <c r="N1780" s="16" t="n"/>
      <c r="O1780" s="19" t="n"/>
      <c r="P1780" s="19">
        <f>IF($A1780="","",N(K1780)+N(L1780)+N(M1780))</f>
        <v/>
      </c>
      <c r="Q1780" s="19">
        <f>IF($A1780="","",P1780-N(O1780))</f>
        <v/>
      </c>
      <c r="R1780" s="16">
        <f>IF(OR($A1780="",F1780=""),"",IF(H1780&lt;&gt;"",IF(Q1780&gt;0,"DEVOLVIDO, A RECEBER","ENCERRADO"),IF(G1780="","EM LOCAÇÃO",IF(TODAY()&gt;G1780,"ATRASADO",IF(G1780-TODAY()&lt;=3,"DEVOLVE EM 3 DIAS","EM LOCAÇÃO")))))</f>
        <v/>
      </c>
      <c r="S1780" s="16" t="n"/>
    </row>
    <row r="1781">
      <c r="A1781" s="16" t="n"/>
      <c r="B1781" s="16" t="n"/>
      <c r="C1781" s="16" t="n"/>
      <c r="D1781" s="16" t="n"/>
      <c r="E1781" s="16">
        <f>IF($D1781="","",IFERROR(INDEX(Equipamentos!$B$6:$B$405,MATCH($D1781,Equipamentos!$A$6:$A$405,0)),"Código não cadastrado"))</f>
        <v/>
      </c>
      <c r="F1781" s="17" t="n"/>
      <c r="G1781" s="17" t="n"/>
      <c r="H1781" s="17" t="n"/>
      <c r="I1781" s="18">
        <f>IF(OR(F1781="",G1781=""),"",G1781-F1781)</f>
        <v/>
      </c>
      <c r="J1781" s="18">
        <f>IF(OR(F1781="",G1781=""),"",MAX(0,IF(H1781&lt;&gt;"",H1781,TODAY())-G1781))</f>
        <v/>
      </c>
      <c r="K1781" s="19" t="n"/>
      <c r="L1781" s="19">
        <f>IF(J1781="","",J1781*IFERROR(INDEX(Equipamentos!$D$6:$D$405,MATCH($D1781,Equipamentos!$A$6:$A$405,0)),0))</f>
        <v/>
      </c>
      <c r="M1781" s="19" t="n"/>
      <c r="N1781" s="16" t="n"/>
      <c r="O1781" s="19" t="n"/>
      <c r="P1781" s="19">
        <f>IF($A1781="","",N(K1781)+N(L1781)+N(M1781))</f>
        <v/>
      </c>
      <c r="Q1781" s="19">
        <f>IF($A1781="","",P1781-N(O1781))</f>
        <v/>
      </c>
      <c r="R1781" s="16">
        <f>IF(OR($A1781="",F1781=""),"",IF(H1781&lt;&gt;"",IF(Q1781&gt;0,"DEVOLVIDO, A RECEBER","ENCERRADO"),IF(G1781="","EM LOCAÇÃO",IF(TODAY()&gt;G1781,"ATRASADO",IF(G1781-TODAY()&lt;=3,"DEVOLVE EM 3 DIAS","EM LOCAÇÃO")))))</f>
        <v/>
      </c>
      <c r="S1781" s="16" t="n"/>
    </row>
    <row r="1782">
      <c r="A1782" s="16" t="n"/>
      <c r="B1782" s="16" t="n"/>
      <c r="C1782" s="16" t="n"/>
      <c r="D1782" s="16" t="n"/>
      <c r="E1782" s="16">
        <f>IF($D1782="","",IFERROR(INDEX(Equipamentos!$B$6:$B$405,MATCH($D1782,Equipamentos!$A$6:$A$405,0)),"Código não cadastrado"))</f>
        <v/>
      </c>
      <c r="F1782" s="17" t="n"/>
      <c r="G1782" s="17" t="n"/>
      <c r="H1782" s="17" t="n"/>
      <c r="I1782" s="18">
        <f>IF(OR(F1782="",G1782=""),"",G1782-F1782)</f>
        <v/>
      </c>
      <c r="J1782" s="18">
        <f>IF(OR(F1782="",G1782=""),"",MAX(0,IF(H1782&lt;&gt;"",H1782,TODAY())-G1782))</f>
        <v/>
      </c>
      <c r="K1782" s="19" t="n"/>
      <c r="L1782" s="19">
        <f>IF(J1782="","",J1782*IFERROR(INDEX(Equipamentos!$D$6:$D$405,MATCH($D1782,Equipamentos!$A$6:$A$405,0)),0))</f>
        <v/>
      </c>
      <c r="M1782" s="19" t="n"/>
      <c r="N1782" s="16" t="n"/>
      <c r="O1782" s="19" t="n"/>
      <c r="P1782" s="19">
        <f>IF($A1782="","",N(K1782)+N(L1782)+N(M1782))</f>
        <v/>
      </c>
      <c r="Q1782" s="19">
        <f>IF($A1782="","",P1782-N(O1782))</f>
        <v/>
      </c>
      <c r="R1782" s="16">
        <f>IF(OR($A1782="",F1782=""),"",IF(H1782&lt;&gt;"",IF(Q1782&gt;0,"DEVOLVIDO, A RECEBER","ENCERRADO"),IF(G1782="","EM LOCAÇÃO",IF(TODAY()&gt;G1782,"ATRASADO",IF(G1782-TODAY()&lt;=3,"DEVOLVE EM 3 DIAS","EM LOCAÇÃO")))))</f>
        <v/>
      </c>
      <c r="S1782" s="16" t="n"/>
    </row>
    <row r="1783">
      <c r="A1783" s="16" t="n"/>
      <c r="B1783" s="16" t="n"/>
      <c r="C1783" s="16" t="n"/>
      <c r="D1783" s="16" t="n"/>
      <c r="E1783" s="16">
        <f>IF($D1783="","",IFERROR(INDEX(Equipamentos!$B$6:$B$405,MATCH($D1783,Equipamentos!$A$6:$A$405,0)),"Código não cadastrado"))</f>
        <v/>
      </c>
      <c r="F1783" s="17" t="n"/>
      <c r="G1783" s="17" t="n"/>
      <c r="H1783" s="17" t="n"/>
      <c r="I1783" s="18">
        <f>IF(OR(F1783="",G1783=""),"",G1783-F1783)</f>
        <v/>
      </c>
      <c r="J1783" s="18">
        <f>IF(OR(F1783="",G1783=""),"",MAX(0,IF(H1783&lt;&gt;"",H1783,TODAY())-G1783))</f>
        <v/>
      </c>
      <c r="K1783" s="19" t="n"/>
      <c r="L1783" s="19">
        <f>IF(J1783="","",J1783*IFERROR(INDEX(Equipamentos!$D$6:$D$405,MATCH($D1783,Equipamentos!$A$6:$A$405,0)),0))</f>
        <v/>
      </c>
      <c r="M1783" s="19" t="n"/>
      <c r="N1783" s="16" t="n"/>
      <c r="O1783" s="19" t="n"/>
      <c r="P1783" s="19">
        <f>IF($A1783="","",N(K1783)+N(L1783)+N(M1783))</f>
        <v/>
      </c>
      <c r="Q1783" s="19">
        <f>IF($A1783="","",P1783-N(O1783))</f>
        <v/>
      </c>
      <c r="R1783" s="16">
        <f>IF(OR($A1783="",F1783=""),"",IF(H1783&lt;&gt;"",IF(Q1783&gt;0,"DEVOLVIDO, A RECEBER","ENCERRADO"),IF(G1783="","EM LOCAÇÃO",IF(TODAY()&gt;G1783,"ATRASADO",IF(G1783-TODAY()&lt;=3,"DEVOLVE EM 3 DIAS","EM LOCAÇÃO")))))</f>
        <v/>
      </c>
      <c r="S1783" s="16" t="n"/>
    </row>
    <row r="1784">
      <c r="A1784" s="16" t="n"/>
      <c r="B1784" s="16" t="n"/>
      <c r="C1784" s="16" t="n"/>
      <c r="D1784" s="16" t="n"/>
      <c r="E1784" s="16">
        <f>IF($D1784="","",IFERROR(INDEX(Equipamentos!$B$6:$B$405,MATCH($D1784,Equipamentos!$A$6:$A$405,0)),"Código não cadastrado"))</f>
        <v/>
      </c>
      <c r="F1784" s="17" t="n"/>
      <c r="G1784" s="17" t="n"/>
      <c r="H1784" s="17" t="n"/>
      <c r="I1784" s="18">
        <f>IF(OR(F1784="",G1784=""),"",G1784-F1784)</f>
        <v/>
      </c>
      <c r="J1784" s="18">
        <f>IF(OR(F1784="",G1784=""),"",MAX(0,IF(H1784&lt;&gt;"",H1784,TODAY())-G1784))</f>
        <v/>
      </c>
      <c r="K1784" s="19" t="n"/>
      <c r="L1784" s="19">
        <f>IF(J1784="","",J1784*IFERROR(INDEX(Equipamentos!$D$6:$D$405,MATCH($D1784,Equipamentos!$A$6:$A$405,0)),0))</f>
        <v/>
      </c>
      <c r="M1784" s="19" t="n"/>
      <c r="N1784" s="16" t="n"/>
      <c r="O1784" s="19" t="n"/>
      <c r="P1784" s="19">
        <f>IF($A1784="","",N(K1784)+N(L1784)+N(M1784))</f>
        <v/>
      </c>
      <c r="Q1784" s="19">
        <f>IF($A1784="","",P1784-N(O1784))</f>
        <v/>
      </c>
      <c r="R1784" s="16">
        <f>IF(OR($A1784="",F1784=""),"",IF(H1784&lt;&gt;"",IF(Q1784&gt;0,"DEVOLVIDO, A RECEBER","ENCERRADO"),IF(G1784="","EM LOCAÇÃO",IF(TODAY()&gt;G1784,"ATRASADO",IF(G1784-TODAY()&lt;=3,"DEVOLVE EM 3 DIAS","EM LOCAÇÃO")))))</f>
        <v/>
      </c>
      <c r="S1784" s="16" t="n"/>
    </row>
    <row r="1785">
      <c r="A1785" s="16" t="n"/>
      <c r="B1785" s="16" t="n"/>
      <c r="C1785" s="16" t="n"/>
      <c r="D1785" s="16" t="n"/>
      <c r="E1785" s="16">
        <f>IF($D1785="","",IFERROR(INDEX(Equipamentos!$B$6:$B$405,MATCH($D1785,Equipamentos!$A$6:$A$405,0)),"Código não cadastrado"))</f>
        <v/>
      </c>
      <c r="F1785" s="17" t="n"/>
      <c r="G1785" s="17" t="n"/>
      <c r="H1785" s="17" t="n"/>
      <c r="I1785" s="18">
        <f>IF(OR(F1785="",G1785=""),"",G1785-F1785)</f>
        <v/>
      </c>
      <c r="J1785" s="18">
        <f>IF(OR(F1785="",G1785=""),"",MAX(0,IF(H1785&lt;&gt;"",H1785,TODAY())-G1785))</f>
        <v/>
      </c>
      <c r="K1785" s="19" t="n"/>
      <c r="L1785" s="19">
        <f>IF(J1785="","",J1785*IFERROR(INDEX(Equipamentos!$D$6:$D$405,MATCH($D1785,Equipamentos!$A$6:$A$405,0)),0))</f>
        <v/>
      </c>
      <c r="M1785" s="19" t="n"/>
      <c r="N1785" s="16" t="n"/>
      <c r="O1785" s="19" t="n"/>
      <c r="P1785" s="19">
        <f>IF($A1785="","",N(K1785)+N(L1785)+N(M1785))</f>
        <v/>
      </c>
      <c r="Q1785" s="19">
        <f>IF($A1785="","",P1785-N(O1785))</f>
        <v/>
      </c>
      <c r="R1785" s="16">
        <f>IF(OR($A1785="",F1785=""),"",IF(H1785&lt;&gt;"",IF(Q1785&gt;0,"DEVOLVIDO, A RECEBER","ENCERRADO"),IF(G1785="","EM LOCAÇÃO",IF(TODAY()&gt;G1785,"ATRASADO",IF(G1785-TODAY()&lt;=3,"DEVOLVE EM 3 DIAS","EM LOCAÇÃO")))))</f>
        <v/>
      </c>
      <c r="S1785" s="16" t="n"/>
    </row>
    <row r="1786">
      <c r="A1786" s="16" t="n"/>
      <c r="B1786" s="16" t="n"/>
      <c r="C1786" s="16" t="n"/>
      <c r="D1786" s="16" t="n"/>
      <c r="E1786" s="16">
        <f>IF($D1786="","",IFERROR(INDEX(Equipamentos!$B$6:$B$405,MATCH($D1786,Equipamentos!$A$6:$A$405,0)),"Código não cadastrado"))</f>
        <v/>
      </c>
      <c r="F1786" s="17" t="n"/>
      <c r="G1786" s="17" t="n"/>
      <c r="H1786" s="17" t="n"/>
      <c r="I1786" s="18">
        <f>IF(OR(F1786="",G1786=""),"",G1786-F1786)</f>
        <v/>
      </c>
      <c r="J1786" s="18">
        <f>IF(OR(F1786="",G1786=""),"",MAX(0,IF(H1786&lt;&gt;"",H1786,TODAY())-G1786))</f>
        <v/>
      </c>
      <c r="K1786" s="19" t="n"/>
      <c r="L1786" s="19">
        <f>IF(J1786="","",J1786*IFERROR(INDEX(Equipamentos!$D$6:$D$405,MATCH($D1786,Equipamentos!$A$6:$A$405,0)),0))</f>
        <v/>
      </c>
      <c r="M1786" s="19" t="n"/>
      <c r="N1786" s="16" t="n"/>
      <c r="O1786" s="19" t="n"/>
      <c r="P1786" s="19">
        <f>IF($A1786="","",N(K1786)+N(L1786)+N(M1786))</f>
        <v/>
      </c>
      <c r="Q1786" s="19">
        <f>IF($A1786="","",P1786-N(O1786))</f>
        <v/>
      </c>
      <c r="R1786" s="16">
        <f>IF(OR($A1786="",F1786=""),"",IF(H1786&lt;&gt;"",IF(Q1786&gt;0,"DEVOLVIDO, A RECEBER","ENCERRADO"),IF(G1786="","EM LOCAÇÃO",IF(TODAY()&gt;G1786,"ATRASADO",IF(G1786-TODAY()&lt;=3,"DEVOLVE EM 3 DIAS","EM LOCAÇÃO")))))</f>
        <v/>
      </c>
      <c r="S1786" s="16" t="n"/>
    </row>
    <row r="1787">
      <c r="A1787" s="16" t="n"/>
      <c r="B1787" s="16" t="n"/>
      <c r="C1787" s="16" t="n"/>
      <c r="D1787" s="16" t="n"/>
      <c r="E1787" s="16">
        <f>IF($D1787="","",IFERROR(INDEX(Equipamentos!$B$6:$B$405,MATCH($D1787,Equipamentos!$A$6:$A$405,0)),"Código não cadastrado"))</f>
        <v/>
      </c>
      <c r="F1787" s="17" t="n"/>
      <c r="G1787" s="17" t="n"/>
      <c r="H1787" s="17" t="n"/>
      <c r="I1787" s="18">
        <f>IF(OR(F1787="",G1787=""),"",G1787-F1787)</f>
        <v/>
      </c>
      <c r="J1787" s="18">
        <f>IF(OR(F1787="",G1787=""),"",MAX(0,IF(H1787&lt;&gt;"",H1787,TODAY())-G1787))</f>
        <v/>
      </c>
      <c r="K1787" s="19" t="n"/>
      <c r="L1787" s="19">
        <f>IF(J1787="","",J1787*IFERROR(INDEX(Equipamentos!$D$6:$D$405,MATCH($D1787,Equipamentos!$A$6:$A$405,0)),0))</f>
        <v/>
      </c>
      <c r="M1787" s="19" t="n"/>
      <c r="N1787" s="16" t="n"/>
      <c r="O1787" s="19" t="n"/>
      <c r="P1787" s="19">
        <f>IF($A1787="","",N(K1787)+N(L1787)+N(M1787))</f>
        <v/>
      </c>
      <c r="Q1787" s="19">
        <f>IF($A1787="","",P1787-N(O1787))</f>
        <v/>
      </c>
      <c r="R1787" s="16">
        <f>IF(OR($A1787="",F1787=""),"",IF(H1787&lt;&gt;"",IF(Q1787&gt;0,"DEVOLVIDO, A RECEBER","ENCERRADO"),IF(G1787="","EM LOCAÇÃO",IF(TODAY()&gt;G1787,"ATRASADO",IF(G1787-TODAY()&lt;=3,"DEVOLVE EM 3 DIAS","EM LOCAÇÃO")))))</f>
        <v/>
      </c>
      <c r="S1787" s="16" t="n"/>
    </row>
    <row r="1788">
      <c r="A1788" s="16" t="n"/>
      <c r="B1788" s="16" t="n"/>
      <c r="C1788" s="16" t="n"/>
      <c r="D1788" s="16" t="n"/>
      <c r="E1788" s="16">
        <f>IF($D1788="","",IFERROR(INDEX(Equipamentos!$B$6:$B$405,MATCH($D1788,Equipamentos!$A$6:$A$405,0)),"Código não cadastrado"))</f>
        <v/>
      </c>
      <c r="F1788" s="17" t="n"/>
      <c r="G1788" s="17" t="n"/>
      <c r="H1788" s="17" t="n"/>
      <c r="I1788" s="18">
        <f>IF(OR(F1788="",G1788=""),"",G1788-F1788)</f>
        <v/>
      </c>
      <c r="J1788" s="18">
        <f>IF(OR(F1788="",G1788=""),"",MAX(0,IF(H1788&lt;&gt;"",H1788,TODAY())-G1788))</f>
        <v/>
      </c>
      <c r="K1788" s="19" t="n"/>
      <c r="L1788" s="19">
        <f>IF(J1788="","",J1788*IFERROR(INDEX(Equipamentos!$D$6:$D$405,MATCH($D1788,Equipamentos!$A$6:$A$405,0)),0))</f>
        <v/>
      </c>
      <c r="M1788" s="19" t="n"/>
      <c r="N1788" s="16" t="n"/>
      <c r="O1788" s="19" t="n"/>
      <c r="P1788" s="19">
        <f>IF($A1788="","",N(K1788)+N(L1788)+N(M1788))</f>
        <v/>
      </c>
      <c r="Q1788" s="19">
        <f>IF($A1788="","",P1788-N(O1788))</f>
        <v/>
      </c>
      <c r="R1788" s="16">
        <f>IF(OR($A1788="",F1788=""),"",IF(H1788&lt;&gt;"",IF(Q1788&gt;0,"DEVOLVIDO, A RECEBER","ENCERRADO"),IF(G1788="","EM LOCAÇÃO",IF(TODAY()&gt;G1788,"ATRASADO",IF(G1788-TODAY()&lt;=3,"DEVOLVE EM 3 DIAS","EM LOCAÇÃO")))))</f>
        <v/>
      </c>
      <c r="S1788" s="16" t="n"/>
    </row>
    <row r="1789">
      <c r="A1789" s="16" t="n"/>
      <c r="B1789" s="16" t="n"/>
      <c r="C1789" s="16" t="n"/>
      <c r="D1789" s="16" t="n"/>
      <c r="E1789" s="16">
        <f>IF($D1789="","",IFERROR(INDEX(Equipamentos!$B$6:$B$405,MATCH($D1789,Equipamentos!$A$6:$A$405,0)),"Código não cadastrado"))</f>
        <v/>
      </c>
      <c r="F1789" s="17" t="n"/>
      <c r="G1789" s="17" t="n"/>
      <c r="H1789" s="17" t="n"/>
      <c r="I1789" s="18">
        <f>IF(OR(F1789="",G1789=""),"",G1789-F1789)</f>
        <v/>
      </c>
      <c r="J1789" s="18">
        <f>IF(OR(F1789="",G1789=""),"",MAX(0,IF(H1789&lt;&gt;"",H1789,TODAY())-G1789))</f>
        <v/>
      </c>
      <c r="K1789" s="19" t="n"/>
      <c r="L1789" s="19">
        <f>IF(J1789="","",J1789*IFERROR(INDEX(Equipamentos!$D$6:$D$405,MATCH($D1789,Equipamentos!$A$6:$A$405,0)),0))</f>
        <v/>
      </c>
      <c r="M1789" s="19" t="n"/>
      <c r="N1789" s="16" t="n"/>
      <c r="O1789" s="19" t="n"/>
      <c r="P1789" s="19">
        <f>IF($A1789="","",N(K1789)+N(L1789)+N(M1789))</f>
        <v/>
      </c>
      <c r="Q1789" s="19">
        <f>IF($A1789="","",P1789-N(O1789))</f>
        <v/>
      </c>
      <c r="R1789" s="16">
        <f>IF(OR($A1789="",F1789=""),"",IF(H1789&lt;&gt;"",IF(Q1789&gt;0,"DEVOLVIDO, A RECEBER","ENCERRADO"),IF(G1789="","EM LOCAÇÃO",IF(TODAY()&gt;G1789,"ATRASADO",IF(G1789-TODAY()&lt;=3,"DEVOLVE EM 3 DIAS","EM LOCAÇÃO")))))</f>
        <v/>
      </c>
      <c r="S1789" s="16" t="n"/>
    </row>
    <row r="1790">
      <c r="A1790" s="16" t="n"/>
      <c r="B1790" s="16" t="n"/>
      <c r="C1790" s="16" t="n"/>
      <c r="D1790" s="16" t="n"/>
      <c r="E1790" s="16">
        <f>IF($D1790="","",IFERROR(INDEX(Equipamentos!$B$6:$B$405,MATCH($D1790,Equipamentos!$A$6:$A$405,0)),"Código não cadastrado"))</f>
        <v/>
      </c>
      <c r="F1790" s="17" t="n"/>
      <c r="G1790" s="17" t="n"/>
      <c r="H1790" s="17" t="n"/>
      <c r="I1790" s="18">
        <f>IF(OR(F1790="",G1790=""),"",G1790-F1790)</f>
        <v/>
      </c>
      <c r="J1790" s="18">
        <f>IF(OR(F1790="",G1790=""),"",MAX(0,IF(H1790&lt;&gt;"",H1790,TODAY())-G1790))</f>
        <v/>
      </c>
      <c r="K1790" s="19" t="n"/>
      <c r="L1790" s="19">
        <f>IF(J1790="","",J1790*IFERROR(INDEX(Equipamentos!$D$6:$D$405,MATCH($D1790,Equipamentos!$A$6:$A$405,0)),0))</f>
        <v/>
      </c>
      <c r="M1790" s="19" t="n"/>
      <c r="N1790" s="16" t="n"/>
      <c r="O1790" s="19" t="n"/>
      <c r="P1790" s="19">
        <f>IF($A1790="","",N(K1790)+N(L1790)+N(M1790))</f>
        <v/>
      </c>
      <c r="Q1790" s="19">
        <f>IF($A1790="","",P1790-N(O1790))</f>
        <v/>
      </c>
      <c r="R1790" s="16">
        <f>IF(OR($A1790="",F1790=""),"",IF(H1790&lt;&gt;"",IF(Q1790&gt;0,"DEVOLVIDO, A RECEBER","ENCERRADO"),IF(G1790="","EM LOCAÇÃO",IF(TODAY()&gt;G1790,"ATRASADO",IF(G1790-TODAY()&lt;=3,"DEVOLVE EM 3 DIAS","EM LOCAÇÃO")))))</f>
        <v/>
      </c>
      <c r="S1790" s="16" t="n"/>
    </row>
    <row r="1791">
      <c r="A1791" s="16" t="n"/>
      <c r="B1791" s="16" t="n"/>
      <c r="C1791" s="16" t="n"/>
      <c r="D1791" s="16" t="n"/>
      <c r="E1791" s="16">
        <f>IF($D1791="","",IFERROR(INDEX(Equipamentos!$B$6:$B$405,MATCH($D1791,Equipamentos!$A$6:$A$405,0)),"Código não cadastrado"))</f>
        <v/>
      </c>
      <c r="F1791" s="17" t="n"/>
      <c r="G1791" s="17" t="n"/>
      <c r="H1791" s="17" t="n"/>
      <c r="I1791" s="18">
        <f>IF(OR(F1791="",G1791=""),"",G1791-F1791)</f>
        <v/>
      </c>
      <c r="J1791" s="18">
        <f>IF(OR(F1791="",G1791=""),"",MAX(0,IF(H1791&lt;&gt;"",H1791,TODAY())-G1791))</f>
        <v/>
      </c>
      <c r="K1791" s="19" t="n"/>
      <c r="L1791" s="19">
        <f>IF(J1791="","",J1791*IFERROR(INDEX(Equipamentos!$D$6:$D$405,MATCH($D1791,Equipamentos!$A$6:$A$405,0)),0))</f>
        <v/>
      </c>
      <c r="M1791" s="19" t="n"/>
      <c r="N1791" s="16" t="n"/>
      <c r="O1791" s="19" t="n"/>
      <c r="P1791" s="19">
        <f>IF($A1791="","",N(K1791)+N(L1791)+N(M1791))</f>
        <v/>
      </c>
      <c r="Q1791" s="19">
        <f>IF($A1791="","",P1791-N(O1791))</f>
        <v/>
      </c>
      <c r="R1791" s="16">
        <f>IF(OR($A1791="",F1791=""),"",IF(H1791&lt;&gt;"",IF(Q1791&gt;0,"DEVOLVIDO, A RECEBER","ENCERRADO"),IF(G1791="","EM LOCAÇÃO",IF(TODAY()&gt;G1791,"ATRASADO",IF(G1791-TODAY()&lt;=3,"DEVOLVE EM 3 DIAS","EM LOCAÇÃO")))))</f>
        <v/>
      </c>
      <c r="S1791" s="16" t="n"/>
    </row>
    <row r="1792">
      <c r="A1792" s="16" t="n"/>
      <c r="B1792" s="16" t="n"/>
      <c r="C1792" s="16" t="n"/>
      <c r="D1792" s="16" t="n"/>
      <c r="E1792" s="16">
        <f>IF($D1792="","",IFERROR(INDEX(Equipamentos!$B$6:$B$405,MATCH($D1792,Equipamentos!$A$6:$A$405,0)),"Código não cadastrado"))</f>
        <v/>
      </c>
      <c r="F1792" s="17" t="n"/>
      <c r="G1792" s="17" t="n"/>
      <c r="H1792" s="17" t="n"/>
      <c r="I1792" s="18">
        <f>IF(OR(F1792="",G1792=""),"",G1792-F1792)</f>
        <v/>
      </c>
      <c r="J1792" s="18">
        <f>IF(OR(F1792="",G1792=""),"",MAX(0,IF(H1792&lt;&gt;"",H1792,TODAY())-G1792))</f>
        <v/>
      </c>
      <c r="K1792" s="19" t="n"/>
      <c r="L1792" s="19">
        <f>IF(J1792="","",J1792*IFERROR(INDEX(Equipamentos!$D$6:$D$405,MATCH($D1792,Equipamentos!$A$6:$A$405,0)),0))</f>
        <v/>
      </c>
      <c r="M1792" s="19" t="n"/>
      <c r="N1792" s="16" t="n"/>
      <c r="O1792" s="19" t="n"/>
      <c r="P1792" s="19">
        <f>IF($A1792="","",N(K1792)+N(L1792)+N(M1792))</f>
        <v/>
      </c>
      <c r="Q1792" s="19">
        <f>IF($A1792="","",P1792-N(O1792))</f>
        <v/>
      </c>
      <c r="R1792" s="16">
        <f>IF(OR($A1792="",F1792=""),"",IF(H1792&lt;&gt;"",IF(Q1792&gt;0,"DEVOLVIDO, A RECEBER","ENCERRADO"),IF(G1792="","EM LOCAÇÃO",IF(TODAY()&gt;G1792,"ATRASADO",IF(G1792-TODAY()&lt;=3,"DEVOLVE EM 3 DIAS","EM LOCAÇÃO")))))</f>
        <v/>
      </c>
      <c r="S1792" s="16" t="n"/>
    </row>
    <row r="1793">
      <c r="A1793" s="16" t="n"/>
      <c r="B1793" s="16" t="n"/>
      <c r="C1793" s="16" t="n"/>
      <c r="D1793" s="16" t="n"/>
      <c r="E1793" s="16">
        <f>IF($D1793="","",IFERROR(INDEX(Equipamentos!$B$6:$B$405,MATCH($D1793,Equipamentos!$A$6:$A$405,0)),"Código não cadastrado"))</f>
        <v/>
      </c>
      <c r="F1793" s="17" t="n"/>
      <c r="G1793" s="17" t="n"/>
      <c r="H1793" s="17" t="n"/>
      <c r="I1793" s="18">
        <f>IF(OR(F1793="",G1793=""),"",G1793-F1793)</f>
        <v/>
      </c>
      <c r="J1793" s="18">
        <f>IF(OR(F1793="",G1793=""),"",MAX(0,IF(H1793&lt;&gt;"",H1793,TODAY())-G1793))</f>
        <v/>
      </c>
      <c r="K1793" s="19" t="n"/>
      <c r="L1793" s="19">
        <f>IF(J1793="","",J1793*IFERROR(INDEX(Equipamentos!$D$6:$D$405,MATCH($D1793,Equipamentos!$A$6:$A$405,0)),0))</f>
        <v/>
      </c>
      <c r="M1793" s="19" t="n"/>
      <c r="N1793" s="16" t="n"/>
      <c r="O1793" s="19" t="n"/>
      <c r="P1793" s="19">
        <f>IF($A1793="","",N(K1793)+N(L1793)+N(M1793))</f>
        <v/>
      </c>
      <c r="Q1793" s="19">
        <f>IF($A1793="","",P1793-N(O1793))</f>
        <v/>
      </c>
      <c r="R1793" s="16">
        <f>IF(OR($A1793="",F1793=""),"",IF(H1793&lt;&gt;"",IF(Q1793&gt;0,"DEVOLVIDO, A RECEBER","ENCERRADO"),IF(G1793="","EM LOCAÇÃO",IF(TODAY()&gt;G1793,"ATRASADO",IF(G1793-TODAY()&lt;=3,"DEVOLVE EM 3 DIAS","EM LOCAÇÃO")))))</f>
        <v/>
      </c>
      <c r="S1793" s="16" t="n"/>
    </row>
    <row r="1794">
      <c r="A1794" s="16" t="n"/>
      <c r="B1794" s="16" t="n"/>
      <c r="C1794" s="16" t="n"/>
      <c r="D1794" s="16" t="n"/>
      <c r="E1794" s="16">
        <f>IF($D1794="","",IFERROR(INDEX(Equipamentos!$B$6:$B$405,MATCH($D1794,Equipamentos!$A$6:$A$405,0)),"Código não cadastrado"))</f>
        <v/>
      </c>
      <c r="F1794" s="17" t="n"/>
      <c r="G1794" s="17" t="n"/>
      <c r="H1794" s="17" t="n"/>
      <c r="I1794" s="18">
        <f>IF(OR(F1794="",G1794=""),"",G1794-F1794)</f>
        <v/>
      </c>
      <c r="J1794" s="18">
        <f>IF(OR(F1794="",G1794=""),"",MAX(0,IF(H1794&lt;&gt;"",H1794,TODAY())-G1794))</f>
        <v/>
      </c>
      <c r="K1794" s="19" t="n"/>
      <c r="L1794" s="19">
        <f>IF(J1794="","",J1794*IFERROR(INDEX(Equipamentos!$D$6:$D$405,MATCH($D1794,Equipamentos!$A$6:$A$405,0)),0))</f>
        <v/>
      </c>
      <c r="M1794" s="19" t="n"/>
      <c r="N1794" s="16" t="n"/>
      <c r="O1794" s="19" t="n"/>
      <c r="P1794" s="19">
        <f>IF($A1794="","",N(K1794)+N(L1794)+N(M1794))</f>
        <v/>
      </c>
      <c r="Q1794" s="19">
        <f>IF($A1794="","",P1794-N(O1794))</f>
        <v/>
      </c>
      <c r="R1794" s="16">
        <f>IF(OR($A1794="",F1794=""),"",IF(H1794&lt;&gt;"",IF(Q1794&gt;0,"DEVOLVIDO, A RECEBER","ENCERRADO"),IF(G1794="","EM LOCAÇÃO",IF(TODAY()&gt;G1794,"ATRASADO",IF(G1794-TODAY()&lt;=3,"DEVOLVE EM 3 DIAS","EM LOCAÇÃO")))))</f>
        <v/>
      </c>
      <c r="S1794" s="16" t="n"/>
    </row>
    <row r="1795">
      <c r="A1795" s="16" t="n"/>
      <c r="B1795" s="16" t="n"/>
      <c r="C1795" s="16" t="n"/>
      <c r="D1795" s="16" t="n"/>
      <c r="E1795" s="16">
        <f>IF($D1795="","",IFERROR(INDEX(Equipamentos!$B$6:$B$405,MATCH($D1795,Equipamentos!$A$6:$A$405,0)),"Código não cadastrado"))</f>
        <v/>
      </c>
      <c r="F1795" s="17" t="n"/>
      <c r="G1795" s="17" t="n"/>
      <c r="H1795" s="17" t="n"/>
      <c r="I1795" s="18">
        <f>IF(OR(F1795="",G1795=""),"",G1795-F1795)</f>
        <v/>
      </c>
      <c r="J1795" s="18">
        <f>IF(OR(F1795="",G1795=""),"",MAX(0,IF(H1795&lt;&gt;"",H1795,TODAY())-G1795))</f>
        <v/>
      </c>
      <c r="K1795" s="19" t="n"/>
      <c r="L1795" s="19">
        <f>IF(J1795="","",J1795*IFERROR(INDEX(Equipamentos!$D$6:$D$405,MATCH($D1795,Equipamentos!$A$6:$A$405,0)),0))</f>
        <v/>
      </c>
      <c r="M1795" s="19" t="n"/>
      <c r="N1795" s="16" t="n"/>
      <c r="O1795" s="19" t="n"/>
      <c r="P1795" s="19">
        <f>IF($A1795="","",N(K1795)+N(L1795)+N(M1795))</f>
        <v/>
      </c>
      <c r="Q1795" s="19">
        <f>IF($A1795="","",P1795-N(O1795))</f>
        <v/>
      </c>
      <c r="R1795" s="16">
        <f>IF(OR($A1795="",F1795=""),"",IF(H1795&lt;&gt;"",IF(Q1795&gt;0,"DEVOLVIDO, A RECEBER","ENCERRADO"),IF(G1795="","EM LOCAÇÃO",IF(TODAY()&gt;G1795,"ATRASADO",IF(G1795-TODAY()&lt;=3,"DEVOLVE EM 3 DIAS","EM LOCAÇÃO")))))</f>
        <v/>
      </c>
      <c r="S1795" s="16" t="n"/>
    </row>
    <row r="1796">
      <c r="A1796" s="16" t="n"/>
      <c r="B1796" s="16" t="n"/>
      <c r="C1796" s="16" t="n"/>
      <c r="D1796" s="16" t="n"/>
      <c r="E1796" s="16">
        <f>IF($D1796="","",IFERROR(INDEX(Equipamentos!$B$6:$B$405,MATCH($D1796,Equipamentos!$A$6:$A$405,0)),"Código não cadastrado"))</f>
        <v/>
      </c>
      <c r="F1796" s="17" t="n"/>
      <c r="G1796" s="17" t="n"/>
      <c r="H1796" s="17" t="n"/>
      <c r="I1796" s="18">
        <f>IF(OR(F1796="",G1796=""),"",G1796-F1796)</f>
        <v/>
      </c>
      <c r="J1796" s="18">
        <f>IF(OR(F1796="",G1796=""),"",MAX(0,IF(H1796&lt;&gt;"",H1796,TODAY())-G1796))</f>
        <v/>
      </c>
      <c r="K1796" s="19" t="n"/>
      <c r="L1796" s="19">
        <f>IF(J1796="","",J1796*IFERROR(INDEX(Equipamentos!$D$6:$D$405,MATCH($D1796,Equipamentos!$A$6:$A$405,0)),0))</f>
        <v/>
      </c>
      <c r="M1796" s="19" t="n"/>
      <c r="N1796" s="16" t="n"/>
      <c r="O1796" s="19" t="n"/>
      <c r="P1796" s="19">
        <f>IF($A1796="","",N(K1796)+N(L1796)+N(M1796))</f>
        <v/>
      </c>
      <c r="Q1796" s="19">
        <f>IF($A1796="","",P1796-N(O1796))</f>
        <v/>
      </c>
      <c r="R1796" s="16">
        <f>IF(OR($A1796="",F1796=""),"",IF(H1796&lt;&gt;"",IF(Q1796&gt;0,"DEVOLVIDO, A RECEBER","ENCERRADO"),IF(G1796="","EM LOCAÇÃO",IF(TODAY()&gt;G1796,"ATRASADO",IF(G1796-TODAY()&lt;=3,"DEVOLVE EM 3 DIAS","EM LOCAÇÃO")))))</f>
        <v/>
      </c>
      <c r="S1796" s="16" t="n"/>
    </row>
    <row r="1797">
      <c r="A1797" s="16" t="n"/>
      <c r="B1797" s="16" t="n"/>
      <c r="C1797" s="16" t="n"/>
      <c r="D1797" s="16" t="n"/>
      <c r="E1797" s="16">
        <f>IF($D1797="","",IFERROR(INDEX(Equipamentos!$B$6:$B$405,MATCH($D1797,Equipamentos!$A$6:$A$405,0)),"Código não cadastrado"))</f>
        <v/>
      </c>
      <c r="F1797" s="17" t="n"/>
      <c r="G1797" s="17" t="n"/>
      <c r="H1797" s="17" t="n"/>
      <c r="I1797" s="18">
        <f>IF(OR(F1797="",G1797=""),"",G1797-F1797)</f>
        <v/>
      </c>
      <c r="J1797" s="18">
        <f>IF(OR(F1797="",G1797=""),"",MAX(0,IF(H1797&lt;&gt;"",H1797,TODAY())-G1797))</f>
        <v/>
      </c>
      <c r="K1797" s="19" t="n"/>
      <c r="L1797" s="19">
        <f>IF(J1797="","",J1797*IFERROR(INDEX(Equipamentos!$D$6:$D$405,MATCH($D1797,Equipamentos!$A$6:$A$405,0)),0))</f>
        <v/>
      </c>
      <c r="M1797" s="19" t="n"/>
      <c r="N1797" s="16" t="n"/>
      <c r="O1797" s="19" t="n"/>
      <c r="P1797" s="19">
        <f>IF($A1797="","",N(K1797)+N(L1797)+N(M1797))</f>
        <v/>
      </c>
      <c r="Q1797" s="19">
        <f>IF($A1797="","",P1797-N(O1797))</f>
        <v/>
      </c>
      <c r="R1797" s="16">
        <f>IF(OR($A1797="",F1797=""),"",IF(H1797&lt;&gt;"",IF(Q1797&gt;0,"DEVOLVIDO, A RECEBER","ENCERRADO"),IF(G1797="","EM LOCAÇÃO",IF(TODAY()&gt;G1797,"ATRASADO",IF(G1797-TODAY()&lt;=3,"DEVOLVE EM 3 DIAS","EM LOCAÇÃO")))))</f>
        <v/>
      </c>
      <c r="S1797" s="16" t="n"/>
    </row>
    <row r="1798">
      <c r="A1798" s="16" t="n"/>
      <c r="B1798" s="16" t="n"/>
      <c r="C1798" s="16" t="n"/>
      <c r="D1798" s="16" t="n"/>
      <c r="E1798" s="16">
        <f>IF($D1798="","",IFERROR(INDEX(Equipamentos!$B$6:$B$405,MATCH($D1798,Equipamentos!$A$6:$A$405,0)),"Código não cadastrado"))</f>
        <v/>
      </c>
      <c r="F1798" s="17" t="n"/>
      <c r="G1798" s="17" t="n"/>
      <c r="H1798" s="17" t="n"/>
      <c r="I1798" s="18">
        <f>IF(OR(F1798="",G1798=""),"",G1798-F1798)</f>
        <v/>
      </c>
      <c r="J1798" s="18">
        <f>IF(OR(F1798="",G1798=""),"",MAX(0,IF(H1798&lt;&gt;"",H1798,TODAY())-G1798))</f>
        <v/>
      </c>
      <c r="K1798" s="19" t="n"/>
      <c r="L1798" s="19">
        <f>IF(J1798="","",J1798*IFERROR(INDEX(Equipamentos!$D$6:$D$405,MATCH($D1798,Equipamentos!$A$6:$A$405,0)),0))</f>
        <v/>
      </c>
      <c r="M1798" s="19" t="n"/>
      <c r="N1798" s="16" t="n"/>
      <c r="O1798" s="19" t="n"/>
      <c r="P1798" s="19">
        <f>IF($A1798="","",N(K1798)+N(L1798)+N(M1798))</f>
        <v/>
      </c>
      <c r="Q1798" s="19">
        <f>IF($A1798="","",P1798-N(O1798))</f>
        <v/>
      </c>
      <c r="R1798" s="16">
        <f>IF(OR($A1798="",F1798=""),"",IF(H1798&lt;&gt;"",IF(Q1798&gt;0,"DEVOLVIDO, A RECEBER","ENCERRADO"),IF(G1798="","EM LOCAÇÃO",IF(TODAY()&gt;G1798,"ATRASADO",IF(G1798-TODAY()&lt;=3,"DEVOLVE EM 3 DIAS","EM LOCAÇÃO")))))</f>
        <v/>
      </c>
      <c r="S1798" s="16" t="n"/>
    </row>
    <row r="1799">
      <c r="A1799" s="16" t="n"/>
      <c r="B1799" s="16" t="n"/>
      <c r="C1799" s="16" t="n"/>
      <c r="D1799" s="16" t="n"/>
      <c r="E1799" s="16">
        <f>IF($D1799="","",IFERROR(INDEX(Equipamentos!$B$6:$B$405,MATCH($D1799,Equipamentos!$A$6:$A$405,0)),"Código não cadastrado"))</f>
        <v/>
      </c>
      <c r="F1799" s="17" t="n"/>
      <c r="G1799" s="17" t="n"/>
      <c r="H1799" s="17" t="n"/>
      <c r="I1799" s="18">
        <f>IF(OR(F1799="",G1799=""),"",G1799-F1799)</f>
        <v/>
      </c>
      <c r="J1799" s="18">
        <f>IF(OR(F1799="",G1799=""),"",MAX(0,IF(H1799&lt;&gt;"",H1799,TODAY())-G1799))</f>
        <v/>
      </c>
      <c r="K1799" s="19" t="n"/>
      <c r="L1799" s="19">
        <f>IF(J1799="","",J1799*IFERROR(INDEX(Equipamentos!$D$6:$D$405,MATCH($D1799,Equipamentos!$A$6:$A$405,0)),0))</f>
        <v/>
      </c>
      <c r="M1799" s="19" t="n"/>
      <c r="N1799" s="16" t="n"/>
      <c r="O1799" s="19" t="n"/>
      <c r="P1799" s="19">
        <f>IF($A1799="","",N(K1799)+N(L1799)+N(M1799))</f>
        <v/>
      </c>
      <c r="Q1799" s="19">
        <f>IF($A1799="","",P1799-N(O1799))</f>
        <v/>
      </c>
      <c r="R1799" s="16">
        <f>IF(OR($A1799="",F1799=""),"",IF(H1799&lt;&gt;"",IF(Q1799&gt;0,"DEVOLVIDO, A RECEBER","ENCERRADO"),IF(G1799="","EM LOCAÇÃO",IF(TODAY()&gt;G1799,"ATRASADO",IF(G1799-TODAY()&lt;=3,"DEVOLVE EM 3 DIAS","EM LOCAÇÃO")))))</f>
        <v/>
      </c>
      <c r="S1799" s="16" t="n"/>
    </row>
    <row r="1800">
      <c r="A1800" s="16" t="n"/>
      <c r="B1800" s="16" t="n"/>
      <c r="C1800" s="16" t="n"/>
      <c r="D1800" s="16" t="n"/>
      <c r="E1800" s="16">
        <f>IF($D1800="","",IFERROR(INDEX(Equipamentos!$B$6:$B$405,MATCH($D1800,Equipamentos!$A$6:$A$405,0)),"Código não cadastrado"))</f>
        <v/>
      </c>
      <c r="F1800" s="17" t="n"/>
      <c r="G1800" s="17" t="n"/>
      <c r="H1800" s="17" t="n"/>
      <c r="I1800" s="18">
        <f>IF(OR(F1800="",G1800=""),"",G1800-F1800)</f>
        <v/>
      </c>
      <c r="J1800" s="18">
        <f>IF(OR(F1800="",G1800=""),"",MAX(0,IF(H1800&lt;&gt;"",H1800,TODAY())-G1800))</f>
        <v/>
      </c>
      <c r="K1800" s="19" t="n"/>
      <c r="L1800" s="19">
        <f>IF(J1800="","",J1800*IFERROR(INDEX(Equipamentos!$D$6:$D$405,MATCH($D1800,Equipamentos!$A$6:$A$405,0)),0))</f>
        <v/>
      </c>
      <c r="M1800" s="19" t="n"/>
      <c r="N1800" s="16" t="n"/>
      <c r="O1800" s="19" t="n"/>
      <c r="P1800" s="19">
        <f>IF($A1800="","",N(K1800)+N(L1800)+N(M1800))</f>
        <v/>
      </c>
      <c r="Q1800" s="19">
        <f>IF($A1800="","",P1800-N(O1800))</f>
        <v/>
      </c>
      <c r="R1800" s="16">
        <f>IF(OR($A1800="",F1800=""),"",IF(H1800&lt;&gt;"",IF(Q1800&gt;0,"DEVOLVIDO, A RECEBER","ENCERRADO"),IF(G1800="","EM LOCAÇÃO",IF(TODAY()&gt;G1800,"ATRASADO",IF(G1800-TODAY()&lt;=3,"DEVOLVE EM 3 DIAS","EM LOCAÇÃO")))))</f>
        <v/>
      </c>
      <c r="S1800" s="16" t="n"/>
    </row>
    <row r="1801">
      <c r="A1801" s="16" t="n"/>
      <c r="B1801" s="16" t="n"/>
      <c r="C1801" s="16" t="n"/>
      <c r="D1801" s="16" t="n"/>
      <c r="E1801" s="16">
        <f>IF($D1801="","",IFERROR(INDEX(Equipamentos!$B$6:$B$405,MATCH($D1801,Equipamentos!$A$6:$A$405,0)),"Código não cadastrado"))</f>
        <v/>
      </c>
      <c r="F1801" s="17" t="n"/>
      <c r="G1801" s="17" t="n"/>
      <c r="H1801" s="17" t="n"/>
      <c r="I1801" s="18">
        <f>IF(OR(F1801="",G1801=""),"",G1801-F1801)</f>
        <v/>
      </c>
      <c r="J1801" s="18">
        <f>IF(OR(F1801="",G1801=""),"",MAX(0,IF(H1801&lt;&gt;"",H1801,TODAY())-G1801))</f>
        <v/>
      </c>
      <c r="K1801" s="19" t="n"/>
      <c r="L1801" s="19">
        <f>IF(J1801="","",J1801*IFERROR(INDEX(Equipamentos!$D$6:$D$405,MATCH($D1801,Equipamentos!$A$6:$A$405,0)),0))</f>
        <v/>
      </c>
      <c r="M1801" s="19" t="n"/>
      <c r="N1801" s="16" t="n"/>
      <c r="O1801" s="19" t="n"/>
      <c r="P1801" s="19">
        <f>IF($A1801="","",N(K1801)+N(L1801)+N(M1801))</f>
        <v/>
      </c>
      <c r="Q1801" s="19">
        <f>IF($A1801="","",P1801-N(O1801))</f>
        <v/>
      </c>
      <c r="R1801" s="16">
        <f>IF(OR($A1801="",F1801=""),"",IF(H1801&lt;&gt;"",IF(Q1801&gt;0,"DEVOLVIDO, A RECEBER","ENCERRADO"),IF(G1801="","EM LOCAÇÃO",IF(TODAY()&gt;G1801,"ATRASADO",IF(G1801-TODAY()&lt;=3,"DEVOLVE EM 3 DIAS","EM LOCAÇÃO")))))</f>
        <v/>
      </c>
      <c r="S1801" s="16" t="n"/>
    </row>
    <row r="1802">
      <c r="A1802" s="16" t="n"/>
      <c r="B1802" s="16" t="n"/>
      <c r="C1802" s="16" t="n"/>
      <c r="D1802" s="16" t="n"/>
      <c r="E1802" s="16">
        <f>IF($D1802="","",IFERROR(INDEX(Equipamentos!$B$6:$B$405,MATCH($D1802,Equipamentos!$A$6:$A$405,0)),"Código não cadastrado"))</f>
        <v/>
      </c>
      <c r="F1802" s="17" t="n"/>
      <c r="G1802" s="17" t="n"/>
      <c r="H1802" s="17" t="n"/>
      <c r="I1802" s="18">
        <f>IF(OR(F1802="",G1802=""),"",G1802-F1802)</f>
        <v/>
      </c>
      <c r="J1802" s="18">
        <f>IF(OR(F1802="",G1802=""),"",MAX(0,IF(H1802&lt;&gt;"",H1802,TODAY())-G1802))</f>
        <v/>
      </c>
      <c r="K1802" s="19" t="n"/>
      <c r="L1802" s="19">
        <f>IF(J1802="","",J1802*IFERROR(INDEX(Equipamentos!$D$6:$D$405,MATCH($D1802,Equipamentos!$A$6:$A$405,0)),0))</f>
        <v/>
      </c>
      <c r="M1802" s="19" t="n"/>
      <c r="N1802" s="16" t="n"/>
      <c r="O1802" s="19" t="n"/>
      <c r="P1802" s="19">
        <f>IF($A1802="","",N(K1802)+N(L1802)+N(M1802))</f>
        <v/>
      </c>
      <c r="Q1802" s="19">
        <f>IF($A1802="","",P1802-N(O1802))</f>
        <v/>
      </c>
      <c r="R1802" s="16">
        <f>IF(OR($A1802="",F1802=""),"",IF(H1802&lt;&gt;"",IF(Q1802&gt;0,"DEVOLVIDO, A RECEBER","ENCERRADO"),IF(G1802="","EM LOCAÇÃO",IF(TODAY()&gt;G1802,"ATRASADO",IF(G1802-TODAY()&lt;=3,"DEVOLVE EM 3 DIAS","EM LOCAÇÃO")))))</f>
        <v/>
      </c>
      <c r="S1802" s="16" t="n"/>
    </row>
    <row r="1803">
      <c r="A1803" s="16" t="n"/>
      <c r="B1803" s="16" t="n"/>
      <c r="C1803" s="16" t="n"/>
      <c r="D1803" s="16" t="n"/>
      <c r="E1803" s="16">
        <f>IF($D1803="","",IFERROR(INDEX(Equipamentos!$B$6:$B$405,MATCH($D1803,Equipamentos!$A$6:$A$405,0)),"Código não cadastrado"))</f>
        <v/>
      </c>
      <c r="F1803" s="17" t="n"/>
      <c r="G1803" s="17" t="n"/>
      <c r="H1803" s="17" t="n"/>
      <c r="I1803" s="18">
        <f>IF(OR(F1803="",G1803=""),"",G1803-F1803)</f>
        <v/>
      </c>
      <c r="J1803" s="18">
        <f>IF(OR(F1803="",G1803=""),"",MAX(0,IF(H1803&lt;&gt;"",H1803,TODAY())-G1803))</f>
        <v/>
      </c>
      <c r="K1803" s="19" t="n"/>
      <c r="L1803" s="19">
        <f>IF(J1803="","",J1803*IFERROR(INDEX(Equipamentos!$D$6:$D$405,MATCH($D1803,Equipamentos!$A$6:$A$405,0)),0))</f>
        <v/>
      </c>
      <c r="M1803" s="19" t="n"/>
      <c r="N1803" s="16" t="n"/>
      <c r="O1803" s="19" t="n"/>
      <c r="P1803" s="19">
        <f>IF($A1803="","",N(K1803)+N(L1803)+N(M1803))</f>
        <v/>
      </c>
      <c r="Q1803" s="19">
        <f>IF($A1803="","",P1803-N(O1803))</f>
        <v/>
      </c>
      <c r="R1803" s="16">
        <f>IF(OR($A1803="",F1803=""),"",IF(H1803&lt;&gt;"",IF(Q1803&gt;0,"DEVOLVIDO, A RECEBER","ENCERRADO"),IF(G1803="","EM LOCAÇÃO",IF(TODAY()&gt;G1803,"ATRASADO",IF(G1803-TODAY()&lt;=3,"DEVOLVE EM 3 DIAS","EM LOCAÇÃO")))))</f>
        <v/>
      </c>
      <c r="S1803" s="16" t="n"/>
    </row>
    <row r="1804">
      <c r="A1804" s="16" t="n"/>
      <c r="B1804" s="16" t="n"/>
      <c r="C1804" s="16" t="n"/>
      <c r="D1804" s="16" t="n"/>
      <c r="E1804" s="16">
        <f>IF($D1804="","",IFERROR(INDEX(Equipamentos!$B$6:$B$405,MATCH($D1804,Equipamentos!$A$6:$A$405,0)),"Código não cadastrado"))</f>
        <v/>
      </c>
      <c r="F1804" s="17" t="n"/>
      <c r="G1804" s="17" t="n"/>
      <c r="H1804" s="17" t="n"/>
      <c r="I1804" s="18">
        <f>IF(OR(F1804="",G1804=""),"",G1804-F1804)</f>
        <v/>
      </c>
      <c r="J1804" s="18">
        <f>IF(OR(F1804="",G1804=""),"",MAX(0,IF(H1804&lt;&gt;"",H1804,TODAY())-G1804))</f>
        <v/>
      </c>
      <c r="K1804" s="19" t="n"/>
      <c r="L1804" s="19">
        <f>IF(J1804="","",J1804*IFERROR(INDEX(Equipamentos!$D$6:$D$405,MATCH($D1804,Equipamentos!$A$6:$A$405,0)),0))</f>
        <v/>
      </c>
      <c r="M1804" s="19" t="n"/>
      <c r="N1804" s="16" t="n"/>
      <c r="O1804" s="19" t="n"/>
      <c r="P1804" s="19">
        <f>IF($A1804="","",N(K1804)+N(L1804)+N(M1804))</f>
        <v/>
      </c>
      <c r="Q1804" s="19">
        <f>IF($A1804="","",P1804-N(O1804))</f>
        <v/>
      </c>
      <c r="R1804" s="16">
        <f>IF(OR($A1804="",F1804=""),"",IF(H1804&lt;&gt;"",IF(Q1804&gt;0,"DEVOLVIDO, A RECEBER","ENCERRADO"),IF(G1804="","EM LOCAÇÃO",IF(TODAY()&gt;G1804,"ATRASADO",IF(G1804-TODAY()&lt;=3,"DEVOLVE EM 3 DIAS","EM LOCAÇÃO")))))</f>
        <v/>
      </c>
      <c r="S1804" s="16" t="n"/>
    </row>
    <row r="1805">
      <c r="A1805" s="16" t="n"/>
      <c r="B1805" s="16" t="n"/>
      <c r="C1805" s="16" t="n"/>
      <c r="D1805" s="16" t="n"/>
      <c r="E1805" s="16">
        <f>IF($D1805="","",IFERROR(INDEX(Equipamentos!$B$6:$B$405,MATCH($D1805,Equipamentos!$A$6:$A$405,0)),"Código não cadastrado"))</f>
        <v/>
      </c>
      <c r="F1805" s="17" t="n"/>
      <c r="G1805" s="17" t="n"/>
      <c r="H1805" s="17" t="n"/>
      <c r="I1805" s="18">
        <f>IF(OR(F1805="",G1805=""),"",G1805-F1805)</f>
        <v/>
      </c>
      <c r="J1805" s="18">
        <f>IF(OR(F1805="",G1805=""),"",MAX(0,IF(H1805&lt;&gt;"",H1805,TODAY())-G1805))</f>
        <v/>
      </c>
      <c r="K1805" s="19" t="n"/>
      <c r="L1805" s="19">
        <f>IF(J1805="","",J1805*IFERROR(INDEX(Equipamentos!$D$6:$D$405,MATCH($D1805,Equipamentos!$A$6:$A$405,0)),0))</f>
        <v/>
      </c>
      <c r="M1805" s="19" t="n"/>
      <c r="N1805" s="16" t="n"/>
      <c r="O1805" s="19" t="n"/>
      <c r="P1805" s="19">
        <f>IF($A1805="","",N(K1805)+N(L1805)+N(M1805))</f>
        <v/>
      </c>
      <c r="Q1805" s="19">
        <f>IF($A1805="","",P1805-N(O1805))</f>
        <v/>
      </c>
      <c r="R1805" s="16">
        <f>IF(OR($A1805="",F1805=""),"",IF(H1805&lt;&gt;"",IF(Q1805&gt;0,"DEVOLVIDO, A RECEBER","ENCERRADO"),IF(G1805="","EM LOCAÇÃO",IF(TODAY()&gt;G1805,"ATRASADO",IF(G1805-TODAY()&lt;=3,"DEVOLVE EM 3 DIAS","EM LOCAÇÃO")))))</f>
        <v/>
      </c>
      <c r="S1805" s="16" t="n"/>
    </row>
    <row r="1806">
      <c r="A1806" s="16" t="n"/>
      <c r="B1806" s="16" t="n"/>
      <c r="C1806" s="16" t="n"/>
      <c r="D1806" s="16" t="n"/>
      <c r="E1806" s="16">
        <f>IF($D1806="","",IFERROR(INDEX(Equipamentos!$B$6:$B$405,MATCH($D1806,Equipamentos!$A$6:$A$405,0)),"Código não cadastrado"))</f>
        <v/>
      </c>
      <c r="F1806" s="17" t="n"/>
      <c r="G1806" s="17" t="n"/>
      <c r="H1806" s="17" t="n"/>
      <c r="I1806" s="18">
        <f>IF(OR(F1806="",G1806=""),"",G1806-F1806)</f>
        <v/>
      </c>
      <c r="J1806" s="18">
        <f>IF(OR(F1806="",G1806=""),"",MAX(0,IF(H1806&lt;&gt;"",H1806,TODAY())-G1806))</f>
        <v/>
      </c>
      <c r="K1806" s="19" t="n"/>
      <c r="L1806" s="19">
        <f>IF(J1806="","",J1806*IFERROR(INDEX(Equipamentos!$D$6:$D$405,MATCH($D1806,Equipamentos!$A$6:$A$405,0)),0))</f>
        <v/>
      </c>
      <c r="M1806" s="19" t="n"/>
      <c r="N1806" s="16" t="n"/>
      <c r="O1806" s="19" t="n"/>
      <c r="P1806" s="19">
        <f>IF($A1806="","",N(K1806)+N(L1806)+N(M1806))</f>
        <v/>
      </c>
      <c r="Q1806" s="19">
        <f>IF($A1806="","",P1806-N(O1806))</f>
        <v/>
      </c>
      <c r="R1806" s="16">
        <f>IF(OR($A1806="",F1806=""),"",IF(H1806&lt;&gt;"",IF(Q1806&gt;0,"DEVOLVIDO, A RECEBER","ENCERRADO"),IF(G1806="","EM LOCAÇÃO",IF(TODAY()&gt;G1806,"ATRASADO",IF(G1806-TODAY()&lt;=3,"DEVOLVE EM 3 DIAS","EM LOCAÇÃO")))))</f>
        <v/>
      </c>
      <c r="S1806" s="16" t="n"/>
    </row>
    <row r="1807">
      <c r="A1807" s="16" t="n"/>
      <c r="B1807" s="16" t="n"/>
      <c r="C1807" s="16" t="n"/>
      <c r="D1807" s="16" t="n"/>
      <c r="E1807" s="16">
        <f>IF($D1807="","",IFERROR(INDEX(Equipamentos!$B$6:$B$405,MATCH($D1807,Equipamentos!$A$6:$A$405,0)),"Código não cadastrado"))</f>
        <v/>
      </c>
      <c r="F1807" s="17" t="n"/>
      <c r="G1807" s="17" t="n"/>
      <c r="H1807" s="17" t="n"/>
      <c r="I1807" s="18">
        <f>IF(OR(F1807="",G1807=""),"",G1807-F1807)</f>
        <v/>
      </c>
      <c r="J1807" s="18">
        <f>IF(OR(F1807="",G1807=""),"",MAX(0,IF(H1807&lt;&gt;"",H1807,TODAY())-G1807))</f>
        <v/>
      </c>
      <c r="K1807" s="19" t="n"/>
      <c r="L1807" s="19">
        <f>IF(J1807="","",J1807*IFERROR(INDEX(Equipamentos!$D$6:$D$405,MATCH($D1807,Equipamentos!$A$6:$A$405,0)),0))</f>
        <v/>
      </c>
      <c r="M1807" s="19" t="n"/>
      <c r="N1807" s="16" t="n"/>
      <c r="O1807" s="19" t="n"/>
      <c r="P1807" s="19">
        <f>IF($A1807="","",N(K1807)+N(L1807)+N(M1807))</f>
        <v/>
      </c>
      <c r="Q1807" s="19">
        <f>IF($A1807="","",P1807-N(O1807))</f>
        <v/>
      </c>
      <c r="R1807" s="16">
        <f>IF(OR($A1807="",F1807=""),"",IF(H1807&lt;&gt;"",IF(Q1807&gt;0,"DEVOLVIDO, A RECEBER","ENCERRADO"),IF(G1807="","EM LOCAÇÃO",IF(TODAY()&gt;G1807,"ATRASADO",IF(G1807-TODAY()&lt;=3,"DEVOLVE EM 3 DIAS","EM LOCAÇÃO")))))</f>
        <v/>
      </c>
      <c r="S1807" s="16" t="n"/>
    </row>
    <row r="1808">
      <c r="A1808" s="16" t="n"/>
      <c r="B1808" s="16" t="n"/>
      <c r="C1808" s="16" t="n"/>
      <c r="D1808" s="16" t="n"/>
      <c r="E1808" s="16">
        <f>IF($D1808="","",IFERROR(INDEX(Equipamentos!$B$6:$B$405,MATCH($D1808,Equipamentos!$A$6:$A$405,0)),"Código não cadastrado"))</f>
        <v/>
      </c>
      <c r="F1808" s="17" t="n"/>
      <c r="G1808" s="17" t="n"/>
      <c r="H1808" s="17" t="n"/>
      <c r="I1808" s="18">
        <f>IF(OR(F1808="",G1808=""),"",G1808-F1808)</f>
        <v/>
      </c>
      <c r="J1808" s="18">
        <f>IF(OR(F1808="",G1808=""),"",MAX(0,IF(H1808&lt;&gt;"",H1808,TODAY())-G1808))</f>
        <v/>
      </c>
      <c r="K1808" s="19" t="n"/>
      <c r="L1808" s="19">
        <f>IF(J1808="","",J1808*IFERROR(INDEX(Equipamentos!$D$6:$D$405,MATCH($D1808,Equipamentos!$A$6:$A$405,0)),0))</f>
        <v/>
      </c>
      <c r="M1808" s="19" t="n"/>
      <c r="N1808" s="16" t="n"/>
      <c r="O1808" s="19" t="n"/>
      <c r="P1808" s="19">
        <f>IF($A1808="","",N(K1808)+N(L1808)+N(M1808))</f>
        <v/>
      </c>
      <c r="Q1808" s="19">
        <f>IF($A1808="","",P1808-N(O1808))</f>
        <v/>
      </c>
      <c r="R1808" s="16">
        <f>IF(OR($A1808="",F1808=""),"",IF(H1808&lt;&gt;"",IF(Q1808&gt;0,"DEVOLVIDO, A RECEBER","ENCERRADO"),IF(G1808="","EM LOCAÇÃO",IF(TODAY()&gt;G1808,"ATRASADO",IF(G1808-TODAY()&lt;=3,"DEVOLVE EM 3 DIAS","EM LOCAÇÃO")))))</f>
        <v/>
      </c>
      <c r="S1808" s="16" t="n"/>
    </row>
    <row r="1809">
      <c r="A1809" s="16" t="n"/>
      <c r="B1809" s="16" t="n"/>
      <c r="C1809" s="16" t="n"/>
      <c r="D1809" s="16" t="n"/>
      <c r="E1809" s="16">
        <f>IF($D1809="","",IFERROR(INDEX(Equipamentos!$B$6:$B$405,MATCH($D1809,Equipamentos!$A$6:$A$405,0)),"Código não cadastrado"))</f>
        <v/>
      </c>
      <c r="F1809" s="17" t="n"/>
      <c r="G1809" s="17" t="n"/>
      <c r="H1809" s="17" t="n"/>
      <c r="I1809" s="18">
        <f>IF(OR(F1809="",G1809=""),"",G1809-F1809)</f>
        <v/>
      </c>
      <c r="J1809" s="18">
        <f>IF(OR(F1809="",G1809=""),"",MAX(0,IF(H1809&lt;&gt;"",H1809,TODAY())-G1809))</f>
        <v/>
      </c>
      <c r="K1809" s="19" t="n"/>
      <c r="L1809" s="19">
        <f>IF(J1809="","",J1809*IFERROR(INDEX(Equipamentos!$D$6:$D$405,MATCH($D1809,Equipamentos!$A$6:$A$405,0)),0))</f>
        <v/>
      </c>
      <c r="M1809" s="19" t="n"/>
      <c r="N1809" s="16" t="n"/>
      <c r="O1809" s="19" t="n"/>
      <c r="P1809" s="19">
        <f>IF($A1809="","",N(K1809)+N(L1809)+N(M1809))</f>
        <v/>
      </c>
      <c r="Q1809" s="19">
        <f>IF($A1809="","",P1809-N(O1809))</f>
        <v/>
      </c>
      <c r="R1809" s="16">
        <f>IF(OR($A1809="",F1809=""),"",IF(H1809&lt;&gt;"",IF(Q1809&gt;0,"DEVOLVIDO, A RECEBER","ENCERRADO"),IF(G1809="","EM LOCAÇÃO",IF(TODAY()&gt;G1809,"ATRASADO",IF(G1809-TODAY()&lt;=3,"DEVOLVE EM 3 DIAS","EM LOCAÇÃO")))))</f>
        <v/>
      </c>
      <c r="S1809" s="16" t="n"/>
    </row>
    <row r="1810">
      <c r="A1810" s="16" t="n"/>
      <c r="B1810" s="16" t="n"/>
      <c r="C1810" s="16" t="n"/>
      <c r="D1810" s="16" t="n"/>
      <c r="E1810" s="16">
        <f>IF($D1810="","",IFERROR(INDEX(Equipamentos!$B$6:$B$405,MATCH($D1810,Equipamentos!$A$6:$A$405,0)),"Código não cadastrado"))</f>
        <v/>
      </c>
      <c r="F1810" s="17" t="n"/>
      <c r="G1810" s="17" t="n"/>
      <c r="H1810" s="17" t="n"/>
      <c r="I1810" s="18">
        <f>IF(OR(F1810="",G1810=""),"",G1810-F1810)</f>
        <v/>
      </c>
      <c r="J1810" s="18">
        <f>IF(OR(F1810="",G1810=""),"",MAX(0,IF(H1810&lt;&gt;"",H1810,TODAY())-G1810))</f>
        <v/>
      </c>
      <c r="K1810" s="19" t="n"/>
      <c r="L1810" s="19">
        <f>IF(J1810="","",J1810*IFERROR(INDEX(Equipamentos!$D$6:$D$405,MATCH($D1810,Equipamentos!$A$6:$A$405,0)),0))</f>
        <v/>
      </c>
      <c r="M1810" s="19" t="n"/>
      <c r="N1810" s="16" t="n"/>
      <c r="O1810" s="19" t="n"/>
      <c r="P1810" s="19">
        <f>IF($A1810="","",N(K1810)+N(L1810)+N(M1810))</f>
        <v/>
      </c>
      <c r="Q1810" s="19">
        <f>IF($A1810="","",P1810-N(O1810))</f>
        <v/>
      </c>
      <c r="R1810" s="16">
        <f>IF(OR($A1810="",F1810=""),"",IF(H1810&lt;&gt;"",IF(Q1810&gt;0,"DEVOLVIDO, A RECEBER","ENCERRADO"),IF(G1810="","EM LOCAÇÃO",IF(TODAY()&gt;G1810,"ATRASADO",IF(G1810-TODAY()&lt;=3,"DEVOLVE EM 3 DIAS","EM LOCAÇÃO")))))</f>
        <v/>
      </c>
      <c r="S1810" s="16" t="n"/>
    </row>
    <row r="1811">
      <c r="A1811" s="16" t="n"/>
      <c r="B1811" s="16" t="n"/>
      <c r="C1811" s="16" t="n"/>
      <c r="D1811" s="16" t="n"/>
      <c r="E1811" s="16">
        <f>IF($D1811="","",IFERROR(INDEX(Equipamentos!$B$6:$B$405,MATCH($D1811,Equipamentos!$A$6:$A$405,0)),"Código não cadastrado"))</f>
        <v/>
      </c>
      <c r="F1811" s="17" t="n"/>
      <c r="G1811" s="17" t="n"/>
      <c r="H1811" s="17" t="n"/>
      <c r="I1811" s="18">
        <f>IF(OR(F1811="",G1811=""),"",G1811-F1811)</f>
        <v/>
      </c>
      <c r="J1811" s="18">
        <f>IF(OR(F1811="",G1811=""),"",MAX(0,IF(H1811&lt;&gt;"",H1811,TODAY())-G1811))</f>
        <v/>
      </c>
      <c r="K1811" s="19" t="n"/>
      <c r="L1811" s="19">
        <f>IF(J1811="","",J1811*IFERROR(INDEX(Equipamentos!$D$6:$D$405,MATCH($D1811,Equipamentos!$A$6:$A$405,0)),0))</f>
        <v/>
      </c>
      <c r="M1811" s="19" t="n"/>
      <c r="N1811" s="16" t="n"/>
      <c r="O1811" s="19" t="n"/>
      <c r="P1811" s="19">
        <f>IF($A1811="","",N(K1811)+N(L1811)+N(M1811))</f>
        <v/>
      </c>
      <c r="Q1811" s="19">
        <f>IF($A1811="","",P1811-N(O1811))</f>
        <v/>
      </c>
      <c r="R1811" s="16">
        <f>IF(OR($A1811="",F1811=""),"",IF(H1811&lt;&gt;"",IF(Q1811&gt;0,"DEVOLVIDO, A RECEBER","ENCERRADO"),IF(G1811="","EM LOCAÇÃO",IF(TODAY()&gt;G1811,"ATRASADO",IF(G1811-TODAY()&lt;=3,"DEVOLVE EM 3 DIAS","EM LOCAÇÃO")))))</f>
        <v/>
      </c>
      <c r="S1811" s="16" t="n"/>
    </row>
    <row r="1812">
      <c r="A1812" s="16" t="n"/>
      <c r="B1812" s="16" t="n"/>
      <c r="C1812" s="16" t="n"/>
      <c r="D1812" s="16" t="n"/>
      <c r="E1812" s="16">
        <f>IF($D1812="","",IFERROR(INDEX(Equipamentos!$B$6:$B$405,MATCH($D1812,Equipamentos!$A$6:$A$405,0)),"Código não cadastrado"))</f>
        <v/>
      </c>
      <c r="F1812" s="17" t="n"/>
      <c r="G1812" s="17" t="n"/>
      <c r="H1812" s="17" t="n"/>
      <c r="I1812" s="18">
        <f>IF(OR(F1812="",G1812=""),"",G1812-F1812)</f>
        <v/>
      </c>
      <c r="J1812" s="18">
        <f>IF(OR(F1812="",G1812=""),"",MAX(0,IF(H1812&lt;&gt;"",H1812,TODAY())-G1812))</f>
        <v/>
      </c>
      <c r="K1812" s="19" t="n"/>
      <c r="L1812" s="19">
        <f>IF(J1812="","",J1812*IFERROR(INDEX(Equipamentos!$D$6:$D$405,MATCH($D1812,Equipamentos!$A$6:$A$405,0)),0))</f>
        <v/>
      </c>
      <c r="M1812" s="19" t="n"/>
      <c r="N1812" s="16" t="n"/>
      <c r="O1812" s="19" t="n"/>
      <c r="P1812" s="19">
        <f>IF($A1812="","",N(K1812)+N(L1812)+N(M1812))</f>
        <v/>
      </c>
      <c r="Q1812" s="19">
        <f>IF($A1812="","",P1812-N(O1812))</f>
        <v/>
      </c>
      <c r="R1812" s="16">
        <f>IF(OR($A1812="",F1812=""),"",IF(H1812&lt;&gt;"",IF(Q1812&gt;0,"DEVOLVIDO, A RECEBER","ENCERRADO"),IF(G1812="","EM LOCAÇÃO",IF(TODAY()&gt;G1812,"ATRASADO",IF(G1812-TODAY()&lt;=3,"DEVOLVE EM 3 DIAS","EM LOCAÇÃO")))))</f>
        <v/>
      </c>
      <c r="S1812" s="16" t="n"/>
    </row>
    <row r="1813">
      <c r="A1813" s="16" t="n"/>
      <c r="B1813" s="16" t="n"/>
      <c r="C1813" s="16" t="n"/>
      <c r="D1813" s="16" t="n"/>
      <c r="E1813" s="16">
        <f>IF($D1813="","",IFERROR(INDEX(Equipamentos!$B$6:$B$405,MATCH($D1813,Equipamentos!$A$6:$A$405,0)),"Código não cadastrado"))</f>
        <v/>
      </c>
      <c r="F1813" s="17" t="n"/>
      <c r="G1813" s="17" t="n"/>
      <c r="H1813" s="17" t="n"/>
      <c r="I1813" s="18">
        <f>IF(OR(F1813="",G1813=""),"",G1813-F1813)</f>
        <v/>
      </c>
      <c r="J1813" s="18">
        <f>IF(OR(F1813="",G1813=""),"",MAX(0,IF(H1813&lt;&gt;"",H1813,TODAY())-G1813))</f>
        <v/>
      </c>
      <c r="K1813" s="19" t="n"/>
      <c r="L1813" s="19">
        <f>IF(J1813="","",J1813*IFERROR(INDEX(Equipamentos!$D$6:$D$405,MATCH($D1813,Equipamentos!$A$6:$A$405,0)),0))</f>
        <v/>
      </c>
      <c r="M1813" s="19" t="n"/>
      <c r="N1813" s="16" t="n"/>
      <c r="O1813" s="19" t="n"/>
      <c r="P1813" s="19">
        <f>IF($A1813="","",N(K1813)+N(L1813)+N(M1813))</f>
        <v/>
      </c>
      <c r="Q1813" s="19">
        <f>IF($A1813="","",P1813-N(O1813))</f>
        <v/>
      </c>
      <c r="R1813" s="16">
        <f>IF(OR($A1813="",F1813=""),"",IF(H1813&lt;&gt;"",IF(Q1813&gt;0,"DEVOLVIDO, A RECEBER","ENCERRADO"),IF(G1813="","EM LOCAÇÃO",IF(TODAY()&gt;G1813,"ATRASADO",IF(G1813-TODAY()&lt;=3,"DEVOLVE EM 3 DIAS","EM LOCAÇÃO")))))</f>
        <v/>
      </c>
      <c r="S1813" s="16" t="n"/>
    </row>
    <row r="1814">
      <c r="A1814" s="16" t="n"/>
      <c r="B1814" s="16" t="n"/>
      <c r="C1814" s="16" t="n"/>
      <c r="D1814" s="16" t="n"/>
      <c r="E1814" s="16">
        <f>IF($D1814="","",IFERROR(INDEX(Equipamentos!$B$6:$B$405,MATCH($D1814,Equipamentos!$A$6:$A$405,0)),"Código não cadastrado"))</f>
        <v/>
      </c>
      <c r="F1814" s="17" t="n"/>
      <c r="G1814" s="17" t="n"/>
      <c r="H1814" s="17" t="n"/>
      <c r="I1814" s="18">
        <f>IF(OR(F1814="",G1814=""),"",G1814-F1814)</f>
        <v/>
      </c>
      <c r="J1814" s="18">
        <f>IF(OR(F1814="",G1814=""),"",MAX(0,IF(H1814&lt;&gt;"",H1814,TODAY())-G1814))</f>
        <v/>
      </c>
      <c r="K1814" s="19" t="n"/>
      <c r="L1814" s="19">
        <f>IF(J1814="","",J1814*IFERROR(INDEX(Equipamentos!$D$6:$D$405,MATCH($D1814,Equipamentos!$A$6:$A$405,0)),0))</f>
        <v/>
      </c>
      <c r="M1814" s="19" t="n"/>
      <c r="N1814" s="16" t="n"/>
      <c r="O1814" s="19" t="n"/>
      <c r="P1814" s="19">
        <f>IF($A1814="","",N(K1814)+N(L1814)+N(M1814))</f>
        <v/>
      </c>
      <c r="Q1814" s="19">
        <f>IF($A1814="","",P1814-N(O1814))</f>
        <v/>
      </c>
      <c r="R1814" s="16">
        <f>IF(OR($A1814="",F1814=""),"",IF(H1814&lt;&gt;"",IF(Q1814&gt;0,"DEVOLVIDO, A RECEBER","ENCERRADO"),IF(G1814="","EM LOCAÇÃO",IF(TODAY()&gt;G1814,"ATRASADO",IF(G1814-TODAY()&lt;=3,"DEVOLVE EM 3 DIAS","EM LOCAÇÃO")))))</f>
        <v/>
      </c>
      <c r="S1814" s="16" t="n"/>
    </row>
    <row r="1815">
      <c r="A1815" s="16" t="n"/>
      <c r="B1815" s="16" t="n"/>
      <c r="C1815" s="16" t="n"/>
      <c r="D1815" s="16" t="n"/>
      <c r="E1815" s="16">
        <f>IF($D1815="","",IFERROR(INDEX(Equipamentos!$B$6:$B$405,MATCH($D1815,Equipamentos!$A$6:$A$405,0)),"Código não cadastrado"))</f>
        <v/>
      </c>
      <c r="F1815" s="17" t="n"/>
      <c r="G1815" s="17" t="n"/>
      <c r="H1815" s="17" t="n"/>
      <c r="I1815" s="18">
        <f>IF(OR(F1815="",G1815=""),"",G1815-F1815)</f>
        <v/>
      </c>
      <c r="J1815" s="18">
        <f>IF(OR(F1815="",G1815=""),"",MAX(0,IF(H1815&lt;&gt;"",H1815,TODAY())-G1815))</f>
        <v/>
      </c>
      <c r="K1815" s="19" t="n"/>
      <c r="L1815" s="19">
        <f>IF(J1815="","",J1815*IFERROR(INDEX(Equipamentos!$D$6:$D$405,MATCH($D1815,Equipamentos!$A$6:$A$405,0)),0))</f>
        <v/>
      </c>
      <c r="M1815" s="19" t="n"/>
      <c r="N1815" s="16" t="n"/>
      <c r="O1815" s="19" t="n"/>
      <c r="P1815" s="19">
        <f>IF($A1815="","",N(K1815)+N(L1815)+N(M1815))</f>
        <v/>
      </c>
      <c r="Q1815" s="19">
        <f>IF($A1815="","",P1815-N(O1815))</f>
        <v/>
      </c>
      <c r="R1815" s="16">
        <f>IF(OR($A1815="",F1815=""),"",IF(H1815&lt;&gt;"",IF(Q1815&gt;0,"DEVOLVIDO, A RECEBER","ENCERRADO"),IF(G1815="","EM LOCAÇÃO",IF(TODAY()&gt;G1815,"ATRASADO",IF(G1815-TODAY()&lt;=3,"DEVOLVE EM 3 DIAS","EM LOCAÇÃO")))))</f>
        <v/>
      </c>
      <c r="S1815" s="16" t="n"/>
    </row>
    <row r="1816">
      <c r="A1816" s="16" t="n"/>
      <c r="B1816" s="16" t="n"/>
      <c r="C1816" s="16" t="n"/>
      <c r="D1816" s="16" t="n"/>
      <c r="E1816" s="16">
        <f>IF($D1816="","",IFERROR(INDEX(Equipamentos!$B$6:$B$405,MATCH($D1816,Equipamentos!$A$6:$A$405,0)),"Código não cadastrado"))</f>
        <v/>
      </c>
      <c r="F1816" s="17" t="n"/>
      <c r="G1816" s="17" t="n"/>
      <c r="H1816" s="17" t="n"/>
      <c r="I1816" s="18">
        <f>IF(OR(F1816="",G1816=""),"",G1816-F1816)</f>
        <v/>
      </c>
      <c r="J1816" s="18">
        <f>IF(OR(F1816="",G1816=""),"",MAX(0,IF(H1816&lt;&gt;"",H1816,TODAY())-G1816))</f>
        <v/>
      </c>
      <c r="K1816" s="19" t="n"/>
      <c r="L1816" s="19">
        <f>IF(J1816="","",J1816*IFERROR(INDEX(Equipamentos!$D$6:$D$405,MATCH($D1816,Equipamentos!$A$6:$A$405,0)),0))</f>
        <v/>
      </c>
      <c r="M1816" s="19" t="n"/>
      <c r="N1816" s="16" t="n"/>
      <c r="O1816" s="19" t="n"/>
      <c r="P1816" s="19">
        <f>IF($A1816="","",N(K1816)+N(L1816)+N(M1816))</f>
        <v/>
      </c>
      <c r="Q1816" s="19">
        <f>IF($A1816="","",P1816-N(O1816))</f>
        <v/>
      </c>
      <c r="R1816" s="16">
        <f>IF(OR($A1816="",F1816=""),"",IF(H1816&lt;&gt;"",IF(Q1816&gt;0,"DEVOLVIDO, A RECEBER","ENCERRADO"),IF(G1816="","EM LOCAÇÃO",IF(TODAY()&gt;G1816,"ATRASADO",IF(G1816-TODAY()&lt;=3,"DEVOLVE EM 3 DIAS","EM LOCAÇÃO")))))</f>
        <v/>
      </c>
      <c r="S1816" s="16" t="n"/>
    </row>
    <row r="1817">
      <c r="A1817" s="16" t="n"/>
      <c r="B1817" s="16" t="n"/>
      <c r="C1817" s="16" t="n"/>
      <c r="D1817" s="16" t="n"/>
      <c r="E1817" s="16">
        <f>IF($D1817="","",IFERROR(INDEX(Equipamentos!$B$6:$B$405,MATCH($D1817,Equipamentos!$A$6:$A$405,0)),"Código não cadastrado"))</f>
        <v/>
      </c>
      <c r="F1817" s="17" t="n"/>
      <c r="G1817" s="17" t="n"/>
      <c r="H1817" s="17" t="n"/>
      <c r="I1817" s="18">
        <f>IF(OR(F1817="",G1817=""),"",G1817-F1817)</f>
        <v/>
      </c>
      <c r="J1817" s="18">
        <f>IF(OR(F1817="",G1817=""),"",MAX(0,IF(H1817&lt;&gt;"",H1817,TODAY())-G1817))</f>
        <v/>
      </c>
      <c r="K1817" s="19" t="n"/>
      <c r="L1817" s="19">
        <f>IF(J1817="","",J1817*IFERROR(INDEX(Equipamentos!$D$6:$D$405,MATCH($D1817,Equipamentos!$A$6:$A$405,0)),0))</f>
        <v/>
      </c>
      <c r="M1817" s="19" t="n"/>
      <c r="N1817" s="16" t="n"/>
      <c r="O1817" s="19" t="n"/>
      <c r="P1817" s="19">
        <f>IF($A1817="","",N(K1817)+N(L1817)+N(M1817))</f>
        <v/>
      </c>
      <c r="Q1817" s="19">
        <f>IF($A1817="","",P1817-N(O1817))</f>
        <v/>
      </c>
      <c r="R1817" s="16">
        <f>IF(OR($A1817="",F1817=""),"",IF(H1817&lt;&gt;"",IF(Q1817&gt;0,"DEVOLVIDO, A RECEBER","ENCERRADO"),IF(G1817="","EM LOCAÇÃO",IF(TODAY()&gt;G1817,"ATRASADO",IF(G1817-TODAY()&lt;=3,"DEVOLVE EM 3 DIAS","EM LOCAÇÃO")))))</f>
        <v/>
      </c>
      <c r="S1817" s="16" t="n"/>
    </row>
    <row r="1818">
      <c r="A1818" s="16" t="n"/>
      <c r="B1818" s="16" t="n"/>
      <c r="C1818" s="16" t="n"/>
      <c r="D1818" s="16" t="n"/>
      <c r="E1818" s="16">
        <f>IF($D1818="","",IFERROR(INDEX(Equipamentos!$B$6:$B$405,MATCH($D1818,Equipamentos!$A$6:$A$405,0)),"Código não cadastrado"))</f>
        <v/>
      </c>
      <c r="F1818" s="17" t="n"/>
      <c r="G1818" s="17" t="n"/>
      <c r="H1818" s="17" t="n"/>
      <c r="I1818" s="18">
        <f>IF(OR(F1818="",G1818=""),"",G1818-F1818)</f>
        <v/>
      </c>
      <c r="J1818" s="18">
        <f>IF(OR(F1818="",G1818=""),"",MAX(0,IF(H1818&lt;&gt;"",H1818,TODAY())-G1818))</f>
        <v/>
      </c>
      <c r="K1818" s="19" t="n"/>
      <c r="L1818" s="19">
        <f>IF(J1818="","",J1818*IFERROR(INDEX(Equipamentos!$D$6:$D$405,MATCH($D1818,Equipamentos!$A$6:$A$405,0)),0))</f>
        <v/>
      </c>
      <c r="M1818" s="19" t="n"/>
      <c r="N1818" s="16" t="n"/>
      <c r="O1818" s="19" t="n"/>
      <c r="P1818" s="19">
        <f>IF($A1818="","",N(K1818)+N(L1818)+N(M1818))</f>
        <v/>
      </c>
      <c r="Q1818" s="19">
        <f>IF($A1818="","",P1818-N(O1818))</f>
        <v/>
      </c>
      <c r="R1818" s="16">
        <f>IF(OR($A1818="",F1818=""),"",IF(H1818&lt;&gt;"",IF(Q1818&gt;0,"DEVOLVIDO, A RECEBER","ENCERRADO"),IF(G1818="","EM LOCAÇÃO",IF(TODAY()&gt;G1818,"ATRASADO",IF(G1818-TODAY()&lt;=3,"DEVOLVE EM 3 DIAS","EM LOCAÇÃO")))))</f>
        <v/>
      </c>
      <c r="S1818" s="16" t="n"/>
    </row>
    <row r="1819">
      <c r="A1819" s="16" t="n"/>
      <c r="B1819" s="16" t="n"/>
      <c r="C1819" s="16" t="n"/>
      <c r="D1819" s="16" t="n"/>
      <c r="E1819" s="16">
        <f>IF($D1819="","",IFERROR(INDEX(Equipamentos!$B$6:$B$405,MATCH($D1819,Equipamentos!$A$6:$A$405,0)),"Código não cadastrado"))</f>
        <v/>
      </c>
      <c r="F1819" s="17" t="n"/>
      <c r="G1819" s="17" t="n"/>
      <c r="H1819" s="17" t="n"/>
      <c r="I1819" s="18">
        <f>IF(OR(F1819="",G1819=""),"",G1819-F1819)</f>
        <v/>
      </c>
      <c r="J1819" s="18">
        <f>IF(OR(F1819="",G1819=""),"",MAX(0,IF(H1819&lt;&gt;"",H1819,TODAY())-G1819))</f>
        <v/>
      </c>
      <c r="K1819" s="19" t="n"/>
      <c r="L1819" s="19">
        <f>IF(J1819="","",J1819*IFERROR(INDEX(Equipamentos!$D$6:$D$405,MATCH($D1819,Equipamentos!$A$6:$A$405,0)),0))</f>
        <v/>
      </c>
      <c r="M1819" s="19" t="n"/>
      <c r="N1819" s="16" t="n"/>
      <c r="O1819" s="19" t="n"/>
      <c r="P1819" s="19">
        <f>IF($A1819="","",N(K1819)+N(L1819)+N(M1819))</f>
        <v/>
      </c>
      <c r="Q1819" s="19">
        <f>IF($A1819="","",P1819-N(O1819))</f>
        <v/>
      </c>
      <c r="R1819" s="16">
        <f>IF(OR($A1819="",F1819=""),"",IF(H1819&lt;&gt;"",IF(Q1819&gt;0,"DEVOLVIDO, A RECEBER","ENCERRADO"),IF(G1819="","EM LOCAÇÃO",IF(TODAY()&gt;G1819,"ATRASADO",IF(G1819-TODAY()&lt;=3,"DEVOLVE EM 3 DIAS","EM LOCAÇÃO")))))</f>
        <v/>
      </c>
      <c r="S1819" s="16" t="n"/>
    </row>
    <row r="1820">
      <c r="A1820" s="16" t="n"/>
      <c r="B1820" s="16" t="n"/>
      <c r="C1820" s="16" t="n"/>
      <c r="D1820" s="16" t="n"/>
      <c r="E1820" s="16">
        <f>IF($D1820="","",IFERROR(INDEX(Equipamentos!$B$6:$B$405,MATCH($D1820,Equipamentos!$A$6:$A$405,0)),"Código não cadastrado"))</f>
        <v/>
      </c>
      <c r="F1820" s="17" t="n"/>
      <c r="G1820" s="17" t="n"/>
      <c r="H1820" s="17" t="n"/>
      <c r="I1820" s="18">
        <f>IF(OR(F1820="",G1820=""),"",G1820-F1820)</f>
        <v/>
      </c>
      <c r="J1820" s="18">
        <f>IF(OR(F1820="",G1820=""),"",MAX(0,IF(H1820&lt;&gt;"",H1820,TODAY())-G1820))</f>
        <v/>
      </c>
      <c r="K1820" s="19" t="n"/>
      <c r="L1820" s="19">
        <f>IF(J1820="","",J1820*IFERROR(INDEX(Equipamentos!$D$6:$D$405,MATCH($D1820,Equipamentos!$A$6:$A$405,0)),0))</f>
        <v/>
      </c>
      <c r="M1820" s="19" t="n"/>
      <c r="N1820" s="16" t="n"/>
      <c r="O1820" s="19" t="n"/>
      <c r="P1820" s="19">
        <f>IF($A1820="","",N(K1820)+N(L1820)+N(M1820))</f>
        <v/>
      </c>
      <c r="Q1820" s="19">
        <f>IF($A1820="","",P1820-N(O1820))</f>
        <v/>
      </c>
      <c r="R1820" s="16">
        <f>IF(OR($A1820="",F1820=""),"",IF(H1820&lt;&gt;"",IF(Q1820&gt;0,"DEVOLVIDO, A RECEBER","ENCERRADO"),IF(G1820="","EM LOCAÇÃO",IF(TODAY()&gt;G1820,"ATRASADO",IF(G1820-TODAY()&lt;=3,"DEVOLVE EM 3 DIAS","EM LOCAÇÃO")))))</f>
        <v/>
      </c>
      <c r="S1820" s="16" t="n"/>
    </row>
    <row r="1821">
      <c r="A1821" s="16" t="n"/>
      <c r="B1821" s="16" t="n"/>
      <c r="C1821" s="16" t="n"/>
      <c r="D1821" s="16" t="n"/>
      <c r="E1821" s="16">
        <f>IF($D1821="","",IFERROR(INDEX(Equipamentos!$B$6:$B$405,MATCH($D1821,Equipamentos!$A$6:$A$405,0)),"Código não cadastrado"))</f>
        <v/>
      </c>
      <c r="F1821" s="17" t="n"/>
      <c r="G1821" s="17" t="n"/>
      <c r="H1821" s="17" t="n"/>
      <c r="I1821" s="18">
        <f>IF(OR(F1821="",G1821=""),"",G1821-F1821)</f>
        <v/>
      </c>
      <c r="J1821" s="18">
        <f>IF(OR(F1821="",G1821=""),"",MAX(0,IF(H1821&lt;&gt;"",H1821,TODAY())-G1821))</f>
        <v/>
      </c>
      <c r="K1821" s="19" t="n"/>
      <c r="L1821" s="19">
        <f>IF(J1821="","",J1821*IFERROR(INDEX(Equipamentos!$D$6:$D$405,MATCH($D1821,Equipamentos!$A$6:$A$405,0)),0))</f>
        <v/>
      </c>
      <c r="M1821" s="19" t="n"/>
      <c r="N1821" s="16" t="n"/>
      <c r="O1821" s="19" t="n"/>
      <c r="P1821" s="19">
        <f>IF($A1821="","",N(K1821)+N(L1821)+N(M1821))</f>
        <v/>
      </c>
      <c r="Q1821" s="19">
        <f>IF($A1821="","",P1821-N(O1821))</f>
        <v/>
      </c>
      <c r="R1821" s="16">
        <f>IF(OR($A1821="",F1821=""),"",IF(H1821&lt;&gt;"",IF(Q1821&gt;0,"DEVOLVIDO, A RECEBER","ENCERRADO"),IF(G1821="","EM LOCAÇÃO",IF(TODAY()&gt;G1821,"ATRASADO",IF(G1821-TODAY()&lt;=3,"DEVOLVE EM 3 DIAS","EM LOCAÇÃO")))))</f>
        <v/>
      </c>
      <c r="S1821" s="16" t="n"/>
    </row>
    <row r="1822">
      <c r="A1822" s="16" t="n"/>
      <c r="B1822" s="16" t="n"/>
      <c r="C1822" s="16" t="n"/>
      <c r="D1822" s="16" t="n"/>
      <c r="E1822" s="16">
        <f>IF($D1822="","",IFERROR(INDEX(Equipamentos!$B$6:$B$405,MATCH($D1822,Equipamentos!$A$6:$A$405,0)),"Código não cadastrado"))</f>
        <v/>
      </c>
      <c r="F1822" s="17" t="n"/>
      <c r="G1822" s="17" t="n"/>
      <c r="H1822" s="17" t="n"/>
      <c r="I1822" s="18">
        <f>IF(OR(F1822="",G1822=""),"",G1822-F1822)</f>
        <v/>
      </c>
      <c r="J1822" s="18">
        <f>IF(OR(F1822="",G1822=""),"",MAX(0,IF(H1822&lt;&gt;"",H1822,TODAY())-G1822))</f>
        <v/>
      </c>
      <c r="K1822" s="19" t="n"/>
      <c r="L1822" s="19">
        <f>IF(J1822="","",J1822*IFERROR(INDEX(Equipamentos!$D$6:$D$405,MATCH($D1822,Equipamentos!$A$6:$A$405,0)),0))</f>
        <v/>
      </c>
      <c r="M1822" s="19" t="n"/>
      <c r="N1822" s="16" t="n"/>
      <c r="O1822" s="19" t="n"/>
      <c r="P1822" s="19">
        <f>IF($A1822="","",N(K1822)+N(L1822)+N(M1822))</f>
        <v/>
      </c>
      <c r="Q1822" s="19">
        <f>IF($A1822="","",P1822-N(O1822))</f>
        <v/>
      </c>
      <c r="R1822" s="16">
        <f>IF(OR($A1822="",F1822=""),"",IF(H1822&lt;&gt;"",IF(Q1822&gt;0,"DEVOLVIDO, A RECEBER","ENCERRADO"),IF(G1822="","EM LOCAÇÃO",IF(TODAY()&gt;G1822,"ATRASADO",IF(G1822-TODAY()&lt;=3,"DEVOLVE EM 3 DIAS","EM LOCAÇÃO")))))</f>
        <v/>
      </c>
      <c r="S1822" s="16" t="n"/>
    </row>
    <row r="1823">
      <c r="A1823" s="16" t="n"/>
      <c r="B1823" s="16" t="n"/>
      <c r="C1823" s="16" t="n"/>
      <c r="D1823" s="16" t="n"/>
      <c r="E1823" s="16">
        <f>IF($D1823="","",IFERROR(INDEX(Equipamentos!$B$6:$B$405,MATCH($D1823,Equipamentos!$A$6:$A$405,0)),"Código não cadastrado"))</f>
        <v/>
      </c>
      <c r="F1823" s="17" t="n"/>
      <c r="G1823" s="17" t="n"/>
      <c r="H1823" s="17" t="n"/>
      <c r="I1823" s="18">
        <f>IF(OR(F1823="",G1823=""),"",G1823-F1823)</f>
        <v/>
      </c>
      <c r="J1823" s="18">
        <f>IF(OR(F1823="",G1823=""),"",MAX(0,IF(H1823&lt;&gt;"",H1823,TODAY())-G1823))</f>
        <v/>
      </c>
      <c r="K1823" s="19" t="n"/>
      <c r="L1823" s="19">
        <f>IF(J1823="","",J1823*IFERROR(INDEX(Equipamentos!$D$6:$D$405,MATCH($D1823,Equipamentos!$A$6:$A$405,0)),0))</f>
        <v/>
      </c>
      <c r="M1823" s="19" t="n"/>
      <c r="N1823" s="16" t="n"/>
      <c r="O1823" s="19" t="n"/>
      <c r="P1823" s="19">
        <f>IF($A1823="","",N(K1823)+N(L1823)+N(M1823))</f>
        <v/>
      </c>
      <c r="Q1823" s="19">
        <f>IF($A1823="","",P1823-N(O1823))</f>
        <v/>
      </c>
      <c r="R1823" s="16">
        <f>IF(OR($A1823="",F1823=""),"",IF(H1823&lt;&gt;"",IF(Q1823&gt;0,"DEVOLVIDO, A RECEBER","ENCERRADO"),IF(G1823="","EM LOCAÇÃO",IF(TODAY()&gt;G1823,"ATRASADO",IF(G1823-TODAY()&lt;=3,"DEVOLVE EM 3 DIAS","EM LOCAÇÃO")))))</f>
        <v/>
      </c>
      <c r="S1823" s="16" t="n"/>
    </row>
    <row r="1824">
      <c r="A1824" s="16" t="n"/>
      <c r="B1824" s="16" t="n"/>
      <c r="C1824" s="16" t="n"/>
      <c r="D1824" s="16" t="n"/>
      <c r="E1824" s="16">
        <f>IF($D1824="","",IFERROR(INDEX(Equipamentos!$B$6:$B$405,MATCH($D1824,Equipamentos!$A$6:$A$405,0)),"Código não cadastrado"))</f>
        <v/>
      </c>
      <c r="F1824" s="17" t="n"/>
      <c r="G1824" s="17" t="n"/>
      <c r="H1824" s="17" t="n"/>
      <c r="I1824" s="18">
        <f>IF(OR(F1824="",G1824=""),"",G1824-F1824)</f>
        <v/>
      </c>
      <c r="J1824" s="18">
        <f>IF(OR(F1824="",G1824=""),"",MAX(0,IF(H1824&lt;&gt;"",H1824,TODAY())-G1824))</f>
        <v/>
      </c>
      <c r="K1824" s="19" t="n"/>
      <c r="L1824" s="19">
        <f>IF(J1824="","",J1824*IFERROR(INDEX(Equipamentos!$D$6:$D$405,MATCH($D1824,Equipamentos!$A$6:$A$405,0)),0))</f>
        <v/>
      </c>
      <c r="M1824" s="19" t="n"/>
      <c r="N1824" s="16" t="n"/>
      <c r="O1824" s="19" t="n"/>
      <c r="P1824" s="19">
        <f>IF($A1824="","",N(K1824)+N(L1824)+N(M1824))</f>
        <v/>
      </c>
      <c r="Q1824" s="19">
        <f>IF($A1824="","",P1824-N(O1824))</f>
        <v/>
      </c>
      <c r="R1824" s="16">
        <f>IF(OR($A1824="",F1824=""),"",IF(H1824&lt;&gt;"",IF(Q1824&gt;0,"DEVOLVIDO, A RECEBER","ENCERRADO"),IF(G1824="","EM LOCAÇÃO",IF(TODAY()&gt;G1824,"ATRASADO",IF(G1824-TODAY()&lt;=3,"DEVOLVE EM 3 DIAS","EM LOCAÇÃO")))))</f>
        <v/>
      </c>
      <c r="S1824" s="16" t="n"/>
    </row>
    <row r="1825">
      <c r="A1825" s="16" t="n"/>
      <c r="B1825" s="16" t="n"/>
      <c r="C1825" s="16" t="n"/>
      <c r="D1825" s="16" t="n"/>
      <c r="E1825" s="16">
        <f>IF($D1825="","",IFERROR(INDEX(Equipamentos!$B$6:$B$405,MATCH($D1825,Equipamentos!$A$6:$A$405,0)),"Código não cadastrado"))</f>
        <v/>
      </c>
      <c r="F1825" s="17" t="n"/>
      <c r="G1825" s="17" t="n"/>
      <c r="H1825" s="17" t="n"/>
      <c r="I1825" s="18">
        <f>IF(OR(F1825="",G1825=""),"",G1825-F1825)</f>
        <v/>
      </c>
      <c r="J1825" s="18">
        <f>IF(OR(F1825="",G1825=""),"",MAX(0,IF(H1825&lt;&gt;"",H1825,TODAY())-G1825))</f>
        <v/>
      </c>
      <c r="K1825" s="19" t="n"/>
      <c r="L1825" s="19">
        <f>IF(J1825="","",J1825*IFERROR(INDEX(Equipamentos!$D$6:$D$405,MATCH($D1825,Equipamentos!$A$6:$A$405,0)),0))</f>
        <v/>
      </c>
      <c r="M1825" s="19" t="n"/>
      <c r="N1825" s="16" t="n"/>
      <c r="O1825" s="19" t="n"/>
      <c r="P1825" s="19">
        <f>IF($A1825="","",N(K1825)+N(L1825)+N(M1825))</f>
        <v/>
      </c>
      <c r="Q1825" s="19">
        <f>IF($A1825="","",P1825-N(O1825))</f>
        <v/>
      </c>
      <c r="R1825" s="16">
        <f>IF(OR($A1825="",F1825=""),"",IF(H1825&lt;&gt;"",IF(Q1825&gt;0,"DEVOLVIDO, A RECEBER","ENCERRADO"),IF(G1825="","EM LOCAÇÃO",IF(TODAY()&gt;G1825,"ATRASADO",IF(G1825-TODAY()&lt;=3,"DEVOLVE EM 3 DIAS","EM LOCAÇÃO")))))</f>
        <v/>
      </c>
      <c r="S1825" s="16" t="n"/>
    </row>
    <row r="1826">
      <c r="A1826" s="16" t="n"/>
      <c r="B1826" s="16" t="n"/>
      <c r="C1826" s="16" t="n"/>
      <c r="D1826" s="16" t="n"/>
      <c r="E1826" s="16">
        <f>IF($D1826="","",IFERROR(INDEX(Equipamentos!$B$6:$B$405,MATCH($D1826,Equipamentos!$A$6:$A$405,0)),"Código não cadastrado"))</f>
        <v/>
      </c>
      <c r="F1826" s="17" t="n"/>
      <c r="G1826" s="17" t="n"/>
      <c r="H1826" s="17" t="n"/>
      <c r="I1826" s="18">
        <f>IF(OR(F1826="",G1826=""),"",G1826-F1826)</f>
        <v/>
      </c>
      <c r="J1826" s="18">
        <f>IF(OR(F1826="",G1826=""),"",MAX(0,IF(H1826&lt;&gt;"",H1826,TODAY())-G1826))</f>
        <v/>
      </c>
      <c r="K1826" s="19" t="n"/>
      <c r="L1826" s="19">
        <f>IF(J1826="","",J1826*IFERROR(INDEX(Equipamentos!$D$6:$D$405,MATCH($D1826,Equipamentos!$A$6:$A$405,0)),0))</f>
        <v/>
      </c>
      <c r="M1826" s="19" t="n"/>
      <c r="N1826" s="16" t="n"/>
      <c r="O1826" s="19" t="n"/>
      <c r="P1826" s="19">
        <f>IF($A1826="","",N(K1826)+N(L1826)+N(M1826))</f>
        <v/>
      </c>
      <c r="Q1826" s="19">
        <f>IF($A1826="","",P1826-N(O1826))</f>
        <v/>
      </c>
      <c r="R1826" s="16">
        <f>IF(OR($A1826="",F1826=""),"",IF(H1826&lt;&gt;"",IF(Q1826&gt;0,"DEVOLVIDO, A RECEBER","ENCERRADO"),IF(G1826="","EM LOCAÇÃO",IF(TODAY()&gt;G1826,"ATRASADO",IF(G1826-TODAY()&lt;=3,"DEVOLVE EM 3 DIAS","EM LOCAÇÃO")))))</f>
        <v/>
      </c>
      <c r="S1826" s="16" t="n"/>
    </row>
    <row r="1827">
      <c r="A1827" s="16" t="n"/>
      <c r="B1827" s="16" t="n"/>
      <c r="C1827" s="16" t="n"/>
      <c r="D1827" s="16" t="n"/>
      <c r="E1827" s="16">
        <f>IF($D1827="","",IFERROR(INDEX(Equipamentos!$B$6:$B$405,MATCH($D1827,Equipamentos!$A$6:$A$405,0)),"Código não cadastrado"))</f>
        <v/>
      </c>
      <c r="F1827" s="17" t="n"/>
      <c r="G1827" s="17" t="n"/>
      <c r="H1827" s="17" t="n"/>
      <c r="I1827" s="18">
        <f>IF(OR(F1827="",G1827=""),"",G1827-F1827)</f>
        <v/>
      </c>
      <c r="J1827" s="18">
        <f>IF(OR(F1827="",G1827=""),"",MAX(0,IF(H1827&lt;&gt;"",H1827,TODAY())-G1827))</f>
        <v/>
      </c>
      <c r="K1827" s="19" t="n"/>
      <c r="L1827" s="19">
        <f>IF(J1827="","",J1827*IFERROR(INDEX(Equipamentos!$D$6:$D$405,MATCH($D1827,Equipamentos!$A$6:$A$405,0)),0))</f>
        <v/>
      </c>
      <c r="M1827" s="19" t="n"/>
      <c r="N1827" s="16" t="n"/>
      <c r="O1827" s="19" t="n"/>
      <c r="P1827" s="19">
        <f>IF($A1827="","",N(K1827)+N(L1827)+N(M1827))</f>
        <v/>
      </c>
      <c r="Q1827" s="19">
        <f>IF($A1827="","",P1827-N(O1827))</f>
        <v/>
      </c>
      <c r="R1827" s="16">
        <f>IF(OR($A1827="",F1827=""),"",IF(H1827&lt;&gt;"",IF(Q1827&gt;0,"DEVOLVIDO, A RECEBER","ENCERRADO"),IF(G1827="","EM LOCAÇÃO",IF(TODAY()&gt;G1827,"ATRASADO",IF(G1827-TODAY()&lt;=3,"DEVOLVE EM 3 DIAS","EM LOCAÇÃO")))))</f>
        <v/>
      </c>
      <c r="S1827" s="16" t="n"/>
    </row>
    <row r="1828">
      <c r="A1828" s="16" t="n"/>
      <c r="B1828" s="16" t="n"/>
      <c r="C1828" s="16" t="n"/>
      <c r="D1828" s="16" t="n"/>
      <c r="E1828" s="16">
        <f>IF($D1828="","",IFERROR(INDEX(Equipamentos!$B$6:$B$405,MATCH($D1828,Equipamentos!$A$6:$A$405,0)),"Código não cadastrado"))</f>
        <v/>
      </c>
      <c r="F1828" s="17" t="n"/>
      <c r="G1828" s="17" t="n"/>
      <c r="H1828" s="17" t="n"/>
      <c r="I1828" s="18">
        <f>IF(OR(F1828="",G1828=""),"",G1828-F1828)</f>
        <v/>
      </c>
      <c r="J1828" s="18">
        <f>IF(OR(F1828="",G1828=""),"",MAX(0,IF(H1828&lt;&gt;"",H1828,TODAY())-G1828))</f>
        <v/>
      </c>
      <c r="K1828" s="19" t="n"/>
      <c r="L1828" s="19">
        <f>IF(J1828="","",J1828*IFERROR(INDEX(Equipamentos!$D$6:$D$405,MATCH($D1828,Equipamentos!$A$6:$A$405,0)),0))</f>
        <v/>
      </c>
      <c r="M1828" s="19" t="n"/>
      <c r="N1828" s="16" t="n"/>
      <c r="O1828" s="19" t="n"/>
      <c r="P1828" s="19">
        <f>IF($A1828="","",N(K1828)+N(L1828)+N(M1828))</f>
        <v/>
      </c>
      <c r="Q1828" s="19">
        <f>IF($A1828="","",P1828-N(O1828))</f>
        <v/>
      </c>
      <c r="R1828" s="16">
        <f>IF(OR($A1828="",F1828=""),"",IF(H1828&lt;&gt;"",IF(Q1828&gt;0,"DEVOLVIDO, A RECEBER","ENCERRADO"),IF(G1828="","EM LOCAÇÃO",IF(TODAY()&gt;G1828,"ATRASADO",IF(G1828-TODAY()&lt;=3,"DEVOLVE EM 3 DIAS","EM LOCAÇÃO")))))</f>
        <v/>
      </c>
      <c r="S1828" s="16" t="n"/>
    </row>
    <row r="1829">
      <c r="A1829" s="16" t="n"/>
      <c r="B1829" s="16" t="n"/>
      <c r="C1829" s="16" t="n"/>
      <c r="D1829" s="16" t="n"/>
      <c r="E1829" s="16">
        <f>IF($D1829="","",IFERROR(INDEX(Equipamentos!$B$6:$B$405,MATCH($D1829,Equipamentos!$A$6:$A$405,0)),"Código não cadastrado"))</f>
        <v/>
      </c>
      <c r="F1829" s="17" t="n"/>
      <c r="G1829" s="17" t="n"/>
      <c r="H1829" s="17" t="n"/>
      <c r="I1829" s="18">
        <f>IF(OR(F1829="",G1829=""),"",G1829-F1829)</f>
        <v/>
      </c>
      <c r="J1829" s="18">
        <f>IF(OR(F1829="",G1829=""),"",MAX(0,IF(H1829&lt;&gt;"",H1829,TODAY())-G1829))</f>
        <v/>
      </c>
      <c r="K1829" s="19" t="n"/>
      <c r="L1829" s="19">
        <f>IF(J1829="","",J1829*IFERROR(INDEX(Equipamentos!$D$6:$D$405,MATCH($D1829,Equipamentos!$A$6:$A$405,0)),0))</f>
        <v/>
      </c>
      <c r="M1829" s="19" t="n"/>
      <c r="N1829" s="16" t="n"/>
      <c r="O1829" s="19" t="n"/>
      <c r="P1829" s="19">
        <f>IF($A1829="","",N(K1829)+N(L1829)+N(M1829))</f>
        <v/>
      </c>
      <c r="Q1829" s="19">
        <f>IF($A1829="","",P1829-N(O1829))</f>
        <v/>
      </c>
      <c r="R1829" s="16">
        <f>IF(OR($A1829="",F1829=""),"",IF(H1829&lt;&gt;"",IF(Q1829&gt;0,"DEVOLVIDO, A RECEBER","ENCERRADO"),IF(G1829="","EM LOCAÇÃO",IF(TODAY()&gt;G1829,"ATRASADO",IF(G1829-TODAY()&lt;=3,"DEVOLVE EM 3 DIAS","EM LOCAÇÃO")))))</f>
        <v/>
      </c>
      <c r="S1829" s="16" t="n"/>
    </row>
    <row r="1830">
      <c r="A1830" s="16" t="n"/>
      <c r="B1830" s="16" t="n"/>
      <c r="C1830" s="16" t="n"/>
      <c r="D1830" s="16" t="n"/>
      <c r="E1830" s="16">
        <f>IF($D1830="","",IFERROR(INDEX(Equipamentos!$B$6:$B$405,MATCH($D1830,Equipamentos!$A$6:$A$405,0)),"Código não cadastrado"))</f>
        <v/>
      </c>
      <c r="F1830" s="17" t="n"/>
      <c r="G1830" s="17" t="n"/>
      <c r="H1830" s="17" t="n"/>
      <c r="I1830" s="18">
        <f>IF(OR(F1830="",G1830=""),"",G1830-F1830)</f>
        <v/>
      </c>
      <c r="J1830" s="18">
        <f>IF(OR(F1830="",G1830=""),"",MAX(0,IF(H1830&lt;&gt;"",H1830,TODAY())-G1830))</f>
        <v/>
      </c>
      <c r="K1830" s="19" t="n"/>
      <c r="L1830" s="19">
        <f>IF(J1830="","",J1830*IFERROR(INDEX(Equipamentos!$D$6:$D$405,MATCH($D1830,Equipamentos!$A$6:$A$405,0)),0))</f>
        <v/>
      </c>
      <c r="M1830" s="19" t="n"/>
      <c r="N1830" s="16" t="n"/>
      <c r="O1830" s="19" t="n"/>
      <c r="P1830" s="19">
        <f>IF($A1830="","",N(K1830)+N(L1830)+N(M1830))</f>
        <v/>
      </c>
      <c r="Q1830" s="19">
        <f>IF($A1830="","",P1830-N(O1830))</f>
        <v/>
      </c>
      <c r="R1830" s="16">
        <f>IF(OR($A1830="",F1830=""),"",IF(H1830&lt;&gt;"",IF(Q1830&gt;0,"DEVOLVIDO, A RECEBER","ENCERRADO"),IF(G1830="","EM LOCAÇÃO",IF(TODAY()&gt;G1830,"ATRASADO",IF(G1830-TODAY()&lt;=3,"DEVOLVE EM 3 DIAS","EM LOCAÇÃO")))))</f>
        <v/>
      </c>
      <c r="S1830" s="16" t="n"/>
    </row>
    <row r="1831">
      <c r="A1831" s="16" t="n"/>
      <c r="B1831" s="16" t="n"/>
      <c r="C1831" s="16" t="n"/>
      <c r="D1831" s="16" t="n"/>
      <c r="E1831" s="16">
        <f>IF($D1831="","",IFERROR(INDEX(Equipamentos!$B$6:$B$405,MATCH($D1831,Equipamentos!$A$6:$A$405,0)),"Código não cadastrado"))</f>
        <v/>
      </c>
      <c r="F1831" s="17" t="n"/>
      <c r="G1831" s="17" t="n"/>
      <c r="H1831" s="17" t="n"/>
      <c r="I1831" s="18">
        <f>IF(OR(F1831="",G1831=""),"",G1831-F1831)</f>
        <v/>
      </c>
      <c r="J1831" s="18">
        <f>IF(OR(F1831="",G1831=""),"",MAX(0,IF(H1831&lt;&gt;"",H1831,TODAY())-G1831))</f>
        <v/>
      </c>
      <c r="K1831" s="19" t="n"/>
      <c r="L1831" s="19">
        <f>IF(J1831="","",J1831*IFERROR(INDEX(Equipamentos!$D$6:$D$405,MATCH($D1831,Equipamentos!$A$6:$A$405,0)),0))</f>
        <v/>
      </c>
      <c r="M1831" s="19" t="n"/>
      <c r="N1831" s="16" t="n"/>
      <c r="O1831" s="19" t="n"/>
      <c r="P1831" s="19">
        <f>IF($A1831="","",N(K1831)+N(L1831)+N(M1831))</f>
        <v/>
      </c>
      <c r="Q1831" s="19">
        <f>IF($A1831="","",P1831-N(O1831))</f>
        <v/>
      </c>
      <c r="R1831" s="16">
        <f>IF(OR($A1831="",F1831=""),"",IF(H1831&lt;&gt;"",IF(Q1831&gt;0,"DEVOLVIDO, A RECEBER","ENCERRADO"),IF(G1831="","EM LOCAÇÃO",IF(TODAY()&gt;G1831,"ATRASADO",IF(G1831-TODAY()&lt;=3,"DEVOLVE EM 3 DIAS","EM LOCAÇÃO")))))</f>
        <v/>
      </c>
      <c r="S1831" s="16" t="n"/>
    </row>
    <row r="1832">
      <c r="A1832" s="16" t="n"/>
      <c r="B1832" s="16" t="n"/>
      <c r="C1832" s="16" t="n"/>
      <c r="D1832" s="16" t="n"/>
      <c r="E1832" s="16">
        <f>IF($D1832="","",IFERROR(INDEX(Equipamentos!$B$6:$B$405,MATCH($D1832,Equipamentos!$A$6:$A$405,0)),"Código não cadastrado"))</f>
        <v/>
      </c>
      <c r="F1832" s="17" t="n"/>
      <c r="G1832" s="17" t="n"/>
      <c r="H1832" s="17" t="n"/>
      <c r="I1832" s="18">
        <f>IF(OR(F1832="",G1832=""),"",G1832-F1832)</f>
        <v/>
      </c>
      <c r="J1832" s="18">
        <f>IF(OR(F1832="",G1832=""),"",MAX(0,IF(H1832&lt;&gt;"",H1832,TODAY())-G1832))</f>
        <v/>
      </c>
      <c r="K1832" s="19" t="n"/>
      <c r="L1832" s="19">
        <f>IF(J1832="","",J1832*IFERROR(INDEX(Equipamentos!$D$6:$D$405,MATCH($D1832,Equipamentos!$A$6:$A$405,0)),0))</f>
        <v/>
      </c>
      <c r="M1832" s="19" t="n"/>
      <c r="N1832" s="16" t="n"/>
      <c r="O1832" s="19" t="n"/>
      <c r="P1832" s="19">
        <f>IF($A1832="","",N(K1832)+N(L1832)+N(M1832))</f>
        <v/>
      </c>
      <c r="Q1832" s="19">
        <f>IF($A1832="","",P1832-N(O1832))</f>
        <v/>
      </c>
      <c r="R1832" s="16">
        <f>IF(OR($A1832="",F1832=""),"",IF(H1832&lt;&gt;"",IF(Q1832&gt;0,"DEVOLVIDO, A RECEBER","ENCERRADO"),IF(G1832="","EM LOCAÇÃO",IF(TODAY()&gt;G1832,"ATRASADO",IF(G1832-TODAY()&lt;=3,"DEVOLVE EM 3 DIAS","EM LOCAÇÃO")))))</f>
        <v/>
      </c>
      <c r="S1832" s="16" t="n"/>
    </row>
    <row r="1833">
      <c r="A1833" s="16" t="n"/>
      <c r="B1833" s="16" t="n"/>
      <c r="C1833" s="16" t="n"/>
      <c r="D1833" s="16" t="n"/>
      <c r="E1833" s="16">
        <f>IF($D1833="","",IFERROR(INDEX(Equipamentos!$B$6:$B$405,MATCH($D1833,Equipamentos!$A$6:$A$405,0)),"Código não cadastrado"))</f>
        <v/>
      </c>
      <c r="F1833" s="17" t="n"/>
      <c r="G1833" s="17" t="n"/>
      <c r="H1833" s="17" t="n"/>
      <c r="I1833" s="18">
        <f>IF(OR(F1833="",G1833=""),"",G1833-F1833)</f>
        <v/>
      </c>
      <c r="J1833" s="18">
        <f>IF(OR(F1833="",G1833=""),"",MAX(0,IF(H1833&lt;&gt;"",H1833,TODAY())-G1833))</f>
        <v/>
      </c>
      <c r="K1833" s="19" t="n"/>
      <c r="L1833" s="19">
        <f>IF(J1833="","",J1833*IFERROR(INDEX(Equipamentos!$D$6:$D$405,MATCH($D1833,Equipamentos!$A$6:$A$405,0)),0))</f>
        <v/>
      </c>
      <c r="M1833" s="19" t="n"/>
      <c r="N1833" s="16" t="n"/>
      <c r="O1833" s="19" t="n"/>
      <c r="P1833" s="19">
        <f>IF($A1833="","",N(K1833)+N(L1833)+N(M1833))</f>
        <v/>
      </c>
      <c r="Q1833" s="19">
        <f>IF($A1833="","",P1833-N(O1833))</f>
        <v/>
      </c>
      <c r="R1833" s="16">
        <f>IF(OR($A1833="",F1833=""),"",IF(H1833&lt;&gt;"",IF(Q1833&gt;0,"DEVOLVIDO, A RECEBER","ENCERRADO"),IF(G1833="","EM LOCAÇÃO",IF(TODAY()&gt;G1833,"ATRASADO",IF(G1833-TODAY()&lt;=3,"DEVOLVE EM 3 DIAS","EM LOCAÇÃO")))))</f>
        <v/>
      </c>
      <c r="S1833" s="16" t="n"/>
    </row>
    <row r="1834">
      <c r="A1834" s="16" t="n"/>
      <c r="B1834" s="16" t="n"/>
      <c r="C1834" s="16" t="n"/>
      <c r="D1834" s="16" t="n"/>
      <c r="E1834" s="16">
        <f>IF($D1834="","",IFERROR(INDEX(Equipamentos!$B$6:$B$405,MATCH($D1834,Equipamentos!$A$6:$A$405,0)),"Código não cadastrado"))</f>
        <v/>
      </c>
      <c r="F1834" s="17" t="n"/>
      <c r="G1834" s="17" t="n"/>
      <c r="H1834" s="17" t="n"/>
      <c r="I1834" s="18">
        <f>IF(OR(F1834="",G1834=""),"",G1834-F1834)</f>
        <v/>
      </c>
      <c r="J1834" s="18">
        <f>IF(OR(F1834="",G1834=""),"",MAX(0,IF(H1834&lt;&gt;"",H1834,TODAY())-G1834))</f>
        <v/>
      </c>
      <c r="K1834" s="19" t="n"/>
      <c r="L1834" s="19">
        <f>IF(J1834="","",J1834*IFERROR(INDEX(Equipamentos!$D$6:$D$405,MATCH($D1834,Equipamentos!$A$6:$A$405,0)),0))</f>
        <v/>
      </c>
      <c r="M1834" s="19" t="n"/>
      <c r="N1834" s="16" t="n"/>
      <c r="O1834" s="19" t="n"/>
      <c r="P1834" s="19">
        <f>IF($A1834="","",N(K1834)+N(L1834)+N(M1834))</f>
        <v/>
      </c>
      <c r="Q1834" s="19">
        <f>IF($A1834="","",P1834-N(O1834))</f>
        <v/>
      </c>
      <c r="R1834" s="16">
        <f>IF(OR($A1834="",F1834=""),"",IF(H1834&lt;&gt;"",IF(Q1834&gt;0,"DEVOLVIDO, A RECEBER","ENCERRADO"),IF(G1834="","EM LOCAÇÃO",IF(TODAY()&gt;G1834,"ATRASADO",IF(G1834-TODAY()&lt;=3,"DEVOLVE EM 3 DIAS","EM LOCAÇÃO")))))</f>
        <v/>
      </c>
      <c r="S1834" s="16" t="n"/>
    </row>
    <row r="1835">
      <c r="A1835" s="16" t="n"/>
      <c r="B1835" s="16" t="n"/>
      <c r="C1835" s="16" t="n"/>
      <c r="D1835" s="16" t="n"/>
      <c r="E1835" s="16">
        <f>IF($D1835="","",IFERROR(INDEX(Equipamentos!$B$6:$B$405,MATCH($D1835,Equipamentos!$A$6:$A$405,0)),"Código não cadastrado"))</f>
        <v/>
      </c>
      <c r="F1835" s="17" t="n"/>
      <c r="G1835" s="17" t="n"/>
      <c r="H1835" s="17" t="n"/>
      <c r="I1835" s="18">
        <f>IF(OR(F1835="",G1835=""),"",G1835-F1835)</f>
        <v/>
      </c>
      <c r="J1835" s="18">
        <f>IF(OR(F1835="",G1835=""),"",MAX(0,IF(H1835&lt;&gt;"",H1835,TODAY())-G1835))</f>
        <v/>
      </c>
      <c r="K1835" s="19" t="n"/>
      <c r="L1835" s="19">
        <f>IF(J1835="","",J1835*IFERROR(INDEX(Equipamentos!$D$6:$D$405,MATCH($D1835,Equipamentos!$A$6:$A$405,0)),0))</f>
        <v/>
      </c>
      <c r="M1835" s="19" t="n"/>
      <c r="N1835" s="16" t="n"/>
      <c r="O1835" s="19" t="n"/>
      <c r="P1835" s="19">
        <f>IF($A1835="","",N(K1835)+N(L1835)+N(M1835))</f>
        <v/>
      </c>
      <c r="Q1835" s="19">
        <f>IF($A1835="","",P1835-N(O1835))</f>
        <v/>
      </c>
      <c r="R1835" s="16">
        <f>IF(OR($A1835="",F1835=""),"",IF(H1835&lt;&gt;"",IF(Q1835&gt;0,"DEVOLVIDO, A RECEBER","ENCERRADO"),IF(G1835="","EM LOCAÇÃO",IF(TODAY()&gt;G1835,"ATRASADO",IF(G1835-TODAY()&lt;=3,"DEVOLVE EM 3 DIAS","EM LOCAÇÃO")))))</f>
        <v/>
      </c>
      <c r="S1835" s="16" t="n"/>
    </row>
    <row r="1836">
      <c r="A1836" s="16" t="n"/>
      <c r="B1836" s="16" t="n"/>
      <c r="C1836" s="16" t="n"/>
      <c r="D1836" s="16" t="n"/>
      <c r="E1836" s="16">
        <f>IF($D1836="","",IFERROR(INDEX(Equipamentos!$B$6:$B$405,MATCH($D1836,Equipamentos!$A$6:$A$405,0)),"Código não cadastrado"))</f>
        <v/>
      </c>
      <c r="F1836" s="17" t="n"/>
      <c r="G1836" s="17" t="n"/>
      <c r="H1836" s="17" t="n"/>
      <c r="I1836" s="18">
        <f>IF(OR(F1836="",G1836=""),"",G1836-F1836)</f>
        <v/>
      </c>
      <c r="J1836" s="18">
        <f>IF(OR(F1836="",G1836=""),"",MAX(0,IF(H1836&lt;&gt;"",H1836,TODAY())-G1836))</f>
        <v/>
      </c>
      <c r="K1836" s="19" t="n"/>
      <c r="L1836" s="19">
        <f>IF(J1836="","",J1836*IFERROR(INDEX(Equipamentos!$D$6:$D$405,MATCH($D1836,Equipamentos!$A$6:$A$405,0)),0))</f>
        <v/>
      </c>
      <c r="M1836" s="19" t="n"/>
      <c r="N1836" s="16" t="n"/>
      <c r="O1836" s="19" t="n"/>
      <c r="P1836" s="19">
        <f>IF($A1836="","",N(K1836)+N(L1836)+N(M1836))</f>
        <v/>
      </c>
      <c r="Q1836" s="19">
        <f>IF($A1836="","",P1836-N(O1836))</f>
        <v/>
      </c>
      <c r="R1836" s="16">
        <f>IF(OR($A1836="",F1836=""),"",IF(H1836&lt;&gt;"",IF(Q1836&gt;0,"DEVOLVIDO, A RECEBER","ENCERRADO"),IF(G1836="","EM LOCAÇÃO",IF(TODAY()&gt;G1836,"ATRASADO",IF(G1836-TODAY()&lt;=3,"DEVOLVE EM 3 DIAS","EM LOCAÇÃO")))))</f>
        <v/>
      </c>
      <c r="S1836" s="16" t="n"/>
    </row>
    <row r="1837">
      <c r="A1837" s="16" t="n"/>
      <c r="B1837" s="16" t="n"/>
      <c r="C1837" s="16" t="n"/>
      <c r="D1837" s="16" t="n"/>
      <c r="E1837" s="16">
        <f>IF($D1837="","",IFERROR(INDEX(Equipamentos!$B$6:$B$405,MATCH($D1837,Equipamentos!$A$6:$A$405,0)),"Código não cadastrado"))</f>
        <v/>
      </c>
      <c r="F1837" s="17" t="n"/>
      <c r="G1837" s="17" t="n"/>
      <c r="H1837" s="17" t="n"/>
      <c r="I1837" s="18">
        <f>IF(OR(F1837="",G1837=""),"",G1837-F1837)</f>
        <v/>
      </c>
      <c r="J1837" s="18">
        <f>IF(OR(F1837="",G1837=""),"",MAX(0,IF(H1837&lt;&gt;"",H1837,TODAY())-G1837))</f>
        <v/>
      </c>
      <c r="K1837" s="19" t="n"/>
      <c r="L1837" s="19">
        <f>IF(J1837="","",J1837*IFERROR(INDEX(Equipamentos!$D$6:$D$405,MATCH($D1837,Equipamentos!$A$6:$A$405,0)),0))</f>
        <v/>
      </c>
      <c r="M1837" s="19" t="n"/>
      <c r="N1837" s="16" t="n"/>
      <c r="O1837" s="19" t="n"/>
      <c r="P1837" s="19">
        <f>IF($A1837="","",N(K1837)+N(L1837)+N(M1837))</f>
        <v/>
      </c>
      <c r="Q1837" s="19">
        <f>IF($A1837="","",P1837-N(O1837))</f>
        <v/>
      </c>
      <c r="R1837" s="16">
        <f>IF(OR($A1837="",F1837=""),"",IF(H1837&lt;&gt;"",IF(Q1837&gt;0,"DEVOLVIDO, A RECEBER","ENCERRADO"),IF(G1837="","EM LOCAÇÃO",IF(TODAY()&gt;G1837,"ATRASADO",IF(G1837-TODAY()&lt;=3,"DEVOLVE EM 3 DIAS","EM LOCAÇÃO")))))</f>
        <v/>
      </c>
      <c r="S1837" s="16" t="n"/>
    </row>
    <row r="1838">
      <c r="A1838" s="16" t="n"/>
      <c r="B1838" s="16" t="n"/>
      <c r="C1838" s="16" t="n"/>
      <c r="D1838" s="16" t="n"/>
      <c r="E1838" s="16">
        <f>IF($D1838="","",IFERROR(INDEX(Equipamentos!$B$6:$B$405,MATCH($D1838,Equipamentos!$A$6:$A$405,0)),"Código não cadastrado"))</f>
        <v/>
      </c>
      <c r="F1838" s="17" t="n"/>
      <c r="G1838" s="17" t="n"/>
      <c r="H1838" s="17" t="n"/>
      <c r="I1838" s="18">
        <f>IF(OR(F1838="",G1838=""),"",G1838-F1838)</f>
        <v/>
      </c>
      <c r="J1838" s="18">
        <f>IF(OR(F1838="",G1838=""),"",MAX(0,IF(H1838&lt;&gt;"",H1838,TODAY())-G1838))</f>
        <v/>
      </c>
      <c r="K1838" s="19" t="n"/>
      <c r="L1838" s="19">
        <f>IF(J1838="","",J1838*IFERROR(INDEX(Equipamentos!$D$6:$D$405,MATCH($D1838,Equipamentos!$A$6:$A$405,0)),0))</f>
        <v/>
      </c>
      <c r="M1838" s="19" t="n"/>
      <c r="N1838" s="16" t="n"/>
      <c r="O1838" s="19" t="n"/>
      <c r="P1838" s="19">
        <f>IF($A1838="","",N(K1838)+N(L1838)+N(M1838))</f>
        <v/>
      </c>
      <c r="Q1838" s="19">
        <f>IF($A1838="","",P1838-N(O1838))</f>
        <v/>
      </c>
      <c r="R1838" s="16">
        <f>IF(OR($A1838="",F1838=""),"",IF(H1838&lt;&gt;"",IF(Q1838&gt;0,"DEVOLVIDO, A RECEBER","ENCERRADO"),IF(G1838="","EM LOCAÇÃO",IF(TODAY()&gt;G1838,"ATRASADO",IF(G1838-TODAY()&lt;=3,"DEVOLVE EM 3 DIAS","EM LOCAÇÃO")))))</f>
        <v/>
      </c>
      <c r="S1838" s="16" t="n"/>
    </row>
    <row r="1839">
      <c r="A1839" s="16" t="n"/>
      <c r="B1839" s="16" t="n"/>
      <c r="C1839" s="16" t="n"/>
      <c r="D1839" s="16" t="n"/>
      <c r="E1839" s="16">
        <f>IF($D1839="","",IFERROR(INDEX(Equipamentos!$B$6:$B$405,MATCH($D1839,Equipamentos!$A$6:$A$405,0)),"Código não cadastrado"))</f>
        <v/>
      </c>
      <c r="F1839" s="17" t="n"/>
      <c r="G1839" s="17" t="n"/>
      <c r="H1839" s="17" t="n"/>
      <c r="I1839" s="18">
        <f>IF(OR(F1839="",G1839=""),"",G1839-F1839)</f>
        <v/>
      </c>
      <c r="J1839" s="18">
        <f>IF(OR(F1839="",G1839=""),"",MAX(0,IF(H1839&lt;&gt;"",H1839,TODAY())-G1839))</f>
        <v/>
      </c>
      <c r="K1839" s="19" t="n"/>
      <c r="L1839" s="19">
        <f>IF(J1839="","",J1839*IFERROR(INDEX(Equipamentos!$D$6:$D$405,MATCH($D1839,Equipamentos!$A$6:$A$405,0)),0))</f>
        <v/>
      </c>
      <c r="M1839" s="19" t="n"/>
      <c r="N1839" s="16" t="n"/>
      <c r="O1839" s="19" t="n"/>
      <c r="P1839" s="19">
        <f>IF($A1839="","",N(K1839)+N(L1839)+N(M1839))</f>
        <v/>
      </c>
      <c r="Q1839" s="19">
        <f>IF($A1839="","",P1839-N(O1839))</f>
        <v/>
      </c>
      <c r="R1839" s="16">
        <f>IF(OR($A1839="",F1839=""),"",IF(H1839&lt;&gt;"",IF(Q1839&gt;0,"DEVOLVIDO, A RECEBER","ENCERRADO"),IF(G1839="","EM LOCAÇÃO",IF(TODAY()&gt;G1839,"ATRASADO",IF(G1839-TODAY()&lt;=3,"DEVOLVE EM 3 DIAS","EM LOCAÇÃO")))))</f>
        <v/>
      </c>
      <c r="S1839" s="16" t="n"/>
    </row>
    <row r="1840">
      <c r="A1840" s="16" t="n"/>
      <c r="B1840" s="16" t="n"/>
      <c r="C1840" s="16" t="n"/>
      <c r="D1840" s="16" t="n"/>
      <c r="E1840" s="16">
        <f>IF($D1840="","",IFERROR(INDEX(Equipamentos!$B$6:$B$405,MATCH($D1840,Equipamentos!$A$6:$A$405,0)),"Código não cadastrado"))</f>
        <v/>
      </c>
      <c r="F1840" s="17" t="n"/>
      <c r="G1840" s="17" t="n"/>
      <c r="H1840" s="17" t="n"/>
      <c r="I1840" s="18">
        <f>IF(OR(F1840="",G1840=""),"",G1840-F1840)</f>
        <v/>
      </c>
      <c r="J1840" s="18">
        <f>IF(OR(F1840="",G1840=""),"",MAX(0,IF(H1840&lt;&gt;"",H1840,TODAY())-G1840))</f>
        <v/>
      </c>
      <c r="K1840" s="19" t="n"/>
      <c r="L1840" s="19">
        <f>IF(J1840="","",J1840*IFERROR(INDEX(Equipamentos!$D$6:$D$405,MATCH($D1840,Equipamentos!$A$6:$A$405,0)),0))</f>
        <v/>
      </c>
      <c r="M1840" s="19" t="n"/>
      <c r="N1840" s="16" t="n"/>
      <c r="O1840" s="19" t="n"/>
      <c r="P1840" s="19">
        <f>IF($A1840="","",N(K1840)+N(L1840)+N(M1840))</f>
        <v/>
      </c>
      <c r="Q1840" s="19">
        <f>IF($A1840="","",P1840-N(O1840))</f>
        <v/>
      </c>
      <c r="R1840" s="16">
        <f>IF(OR($A1840="",F1840=""),"",IF(H1840&lt;&gt;"",IF(Q1840&gt;0,"DEVOLVIDO, A RECEBER","ENCERRADO"),IF(G1840="","EM LOCAÇÃO",IF(TODAY()&gt;G1840,"ATRASADO",IF(G1840-TODAY()&lt;=3,"DEVOLVE EM 3 DIAS","EM LOCAÇÃO")))))</f>
        <v/>
      </c>
      <c r="S1840" s="16" t="n"/>
    </row>
    <row r="1841">
      <c r="A1841" s="16" t="n"/>
      <c r="B1841" s="16" t="n"/>
      <c r="C1841" s="16" t="n"/>
      <c r="D1841" s="16" t="n"/>
      <c r="E1841" s="16">
        <f>IF($D1841="","",IFERROR(INDEX(Equipamentos!$B$6:$B$405,MATCH($D1841,Equipamentos!$A$6:$A$405,0)),"Código não cadastrado"))</f>
        <v/>
      </c>
      <c r="F1841" s="17" t="n"/>
      <c r="G1841" s="17" t="n"/>
      <c r="H1841" s="17" t="n"/>
      <c r="I1841" s="18">
        <f>IF(OR(F1841="",G1841=""),"",G1841-F1841)</f>
        <v/>
      </c>
      <c r="J1841" s="18">
        <f>IF(OR(F1841="",G1841=""),"",MAX(0,IF(H1841&lt;&gt;"",H1841,TODAY())-G1841))</f>
        <v/>
      </c>
      <c r="K1841" s="19" t="n"/>
      <c r="L1841" s="19">
        <f>IF(J1841="","",J1841*IFERROR(INDEX(Equipamentos!$D$6:$D$405,MATCH($D1841,Equipamentos!$A$6:$A$405,0)),0))</f>
        <v/>
      </c>
      <c r="M1841" s="19" t="n"/>
      <c r="N1841" s="16" t="n"/>
      <c r="O1841" s="19" t="n"/>
      <c r="P1841" s="19">
        <f>IF($A1841="","",N(K1841)+N(L1841)+N(M1841))</f>
        <v/>
      </c>
      <c r="Q1841" s="19">
        <f>IF($A1841="","",P1841-N(O1841))</f>
        <v/>
      </c>
      <c r="R1841" s="16">
        <f>IF(OR($A1841="",F1841=""),"",IF(H1841&lt;&gt;"",IF(Q1841&gt;0,"DEVOLVIDO, A RECEBER","ENCERRADO"),IF(G1841="","EM LOCAÇÃO",IF(TODAY()&gt;G1841,"ATRASADO",IF(G1841-TODAY()&lt;=3,"DEVOLVE EM 3 DIAS","EM LOCAÇÃO")))))</f>
        <v/>
      </c>
      <c r="S1841" s="16" t="n"/>
    </row>
    <row r="1842">
      <c r="A1842" s="16" t="n"/>
      <c r="B1842" s="16" t="n"/>
      <c r="C1842" s="16" t="n"/>
      <c r="D1842" s="16" t="n"/>
      <c r="E1842" s="16">
        <f>IF($D1842="","",IFERROR(INDEX(Equipamentos!$B$6:$B$405,MATCH($D1842,Equipamentos!$A$6:$A$405,0)),"Código não cadastrado"))</f>
        <v/>
      </c>
      <c r="F1842" s="17" t="n"/>
      <c r="G1842" s="17" t="n"/>
      <c r="H1842" s="17" t="n"/>
      <c r="I1842" s="18">
        <f>IF(OR(F1842="",G1842=""),"",G1842-F1842)</f>
        <v/>
      </c>
      <c r="J1842" s="18">
        <f>IF(OR(F1842="",G1842=""),"",MAX(0,IF(H1842&lt;&gt;"",H1842,TODAY())-G1842))</f>
        <v/>
      </c>
      <c r="K1842" s="19" t="n"/>
      <c r="L1842" s="19">
        <f>IF(J1842="","",J1842*IFERROR(INDEX(Equipamentos!$D$6:$D$405,MATCH($D1842,Equipamentos!$A$6:$A$405,0)),0))</f>
        <v/>
      </c>
      <c r="M1842" s="19" t="n"/>
      <c r="N1842" s="16" t="n"/>
      <c r="O1842" s="19" t="n"/>
      <c r="P1842" s="19">
        <f>IF($A1842="","",N(K1842)+N(L1842)+N(M1842))</f>
        <v/>
      </c>
      <c r="Q1842" s="19">
        <f>IF($A1842="","",P1842-N(O1842))</f>
        <v/>
      </c>
      <c r="R1842" s="16">
        <f>IF(OR($A1842="",F1842=""),"",IF(H1842&lt;&gt;"",IF(Q1842&gt;0,"DEVOLVIDO, A RECEBER","ENCERRADO"),IF(G1842="","EM LOCAÇÃO",IF(TODAY()&gt;G1842,"ATRASADO",IF(G1842-TODAY()&lt;=3,"DEVOLVE EM 3 DIAS","EM LOCAÇÃO")))))</f>
        <v/>
      </c>
      <c r="S1842" s="16" t="n"/>
    </row>
    <row r="1843">
      <c r="A1843" s="16" t="n"/>
      <c r="B1843" s="16" t="n"/>
      <c r="C1843" s="16" t="n"/>
      <c r="D1843" s="16" t="n"/>
      <c r="E1843" s="16">
        <f>IF($D1843="","",IFERROR(INDEX(Equipamentos!$B$6:$B$405,MATCH($D1843,Equipamentos!$A$6:$A$405,0)),"Código não cadastrado"))</f>
        <v/>
      </c>
      <c r="F1843" s="17" t="n"/>
      <c r="G1843" s="17" t="n"/>
      <c r="H1843" s="17" t="n"/>
      <c r="I1843" s="18">
        <f>IF(OR(F1843="",G1843=""),"",G1843-F1843)</f>
        <v/>
      </c>
      <c r="J1843" s="18">
        <f>IF(OR(F1843="",G1843=""),"",MAX(0,IF(H1843&lt;&gt;"",H1843,TODAY())-G1843))</f>
        <v/>
      </c>
      <c r="K1843" s="19" t="n"/>
      <c r="L1843" s="19">
        <f>IF(J1843="","",J1843*IFERROR(INDEX(Equipamentos!$D$6:$D$405,MATCH($D1843,Equipamentos!$A$6:$A$405,0)),0))</f>
        <v/>
      </c>
      <c r="M1843" s="19" t="n"/>
      <c r="N1843" s="16" t="n"/>
      <c r="O1843" s="19" t="n"/>
      <c r="P1843" s="19">
        <f>IF($A1843="","",N(K1843)+N(L1843)+N(M1843))</f>
        <v/>
      </c>
      <c r="Q1843" s="19">
        <f>IF($A1843="","",P1843-N(O1843))</f>
        <v/>
      </c>
      <c r="R1843" s="16">
        <f>IF(OR($A1843="",F1843=""),"",IF(H1843&lt;&gt;"",IF(Q1843&gt;0,"DEVOLVIDO, A RECEBER","ENCERRADO"),IF(G1843="","EM LOCAÇÃO",IF(TODAY()&gt;G1843,"ATRASADO",IF(G1843-TODAY()&lt;=3,"DEVOLVE EM 3 DIAS","EM LOCAÇÃO")))))</f>
        <v/>
      </c>
      <c r="S1843" s="16" t="n"/>
    </row>
    <row r="1844">
      <c r="A1844" s="16" t="n"/>
      <c r="B1844" s="16" t="n"/>
      <c r="C1844" s="16" t="n"/>
      <c r="D1844" s="16" t="n"/>
      <c r="E1844" s="16">
        <f>IF($D1844="","",IFERROR(INDEX(Equipamentos!$B$6:$B$405,MATCH($D1844,Equipamentos!$A$6:$A$405,0)),"Código não cadastrado"))</f>
        <v/>
      </c>
      <c r="F1844" s="17" t="n"/>
      <c r="G1844" s="17" t="n"/>
      <c r="H1844" s="17" t="n"/>
      <c r="I1844" s="18">
        <f>IF(OR(F1844="",G1844=""),"",G1844-F1844)</f>
        <v/>
      </c>
      <c r="J1844" s="18">
        <f>IF(OR(F1844="",G1844=""),"",MAX(0,IF(H1844&lt;&gt;"",H1844,TODAY())-G1844))</f>
        <v/>
      </c>
      <c r="K1844" s="19" t="n"/>
      <c r="L1844" s="19">
        <f>IF(J1844="","",J1844*IFERROR(INDEX(Equipamentos!$D$6:$D$405,MATCH($D1844,Equipamentos!$A$6:$A$405,0)),0))</f>
        <v/>
      </c>
      <c r="M1844" s="19" t="n"/>
      <c r="N1844" s="16" t="n"/>
      <c r="O1844" s="19" t="n"/>
      <c r="P1844" s="19">
        <f>IF($A1844="","",N(K1844)+N(L1844)+N(M1844))</f>
        <v/>
      </c>
      <c r="Q1844" s="19">
        <f>IF($A1844="","",P1844-N(O1844))</f>
        <v/>
      </c>
      <c r="R1844" s="16">
        <f>IF(OR($A1844="",F1844=""),"",IF(H1844&lt;&gt;"",IF(Q1844&gt;0,"DEVOLVIDO, A RECEBER","ENCERRADO"),IF(G1844="","EM LOCAÇÃO",IF(TODAY()&gt;G1844,"ATRASADO",IF(G1844-TODAY()&lt;=3,"DEVOLVE EM 3 DIAS","EM LOCAÇÃO")))))</f>
        <v/>
      </c>
      <c r="S1844" s="16" t="n"/>
    </row>
    <row r="1845">
      <c r="A1845" s="16" t="n"/>
      <c r="B1845" s="16" t="n"/>
      <c r="C1845" s="16" t="n"/>
      <c r="D1845" s="16" t="n"/>
      <c r="E1845" s="16">
        <f>IF($D1845="","",IFERROR(INDEX(Equipamentos!$B$6:$B$405,MATCH($D1845,Equipamentos!$A$6:$A$405,0)),"Código não cadastrado"))</f>
        <v/>
      </c>
      <c r="F1845" s="17" t="n"/>
      <c r="G1845" s="17" t="n"/>
      <c r="H1845" s="17" t="n"/>
      <c r="I1845" s="18">
        <f>IF(OR(F1845="",G1845=""),"",G1845-F1845)</f>
        <v/>
      </c>
      <c r="J1845" s="18">
        <f>IF(OR(F1845="",G1845=""),"",MAX(0,IF(H1845&lt;&gt;"",H1845,TODAY())-G1845))</f>
        <v/>
      </c>
      <c r="K1845" s="19" t="n"/>
      <c r="L1845" s="19">
        <f>IF(J1845="","",J1845*IFERROR(INDEX(Equipamentos!$D$6:$D$405,MATCH($D1845,Equipamentos!$A$6:$A$405,0)),0))</f>
        <v/>
      </c>
      <c r="M1845" s="19" t="n"/>
      <c r="N1845" s="16" t="n"/>
      <c r="O1845" s="19" t="n"/>
      <c r="P1845" s="19">
        <f>IF($A1845="","",N(K1845)+N(L1845)+N(M1845))</f>
        <v/>
      </c>
      <c r="Q1845" s="19">
        <f>IF($A1845="","",P1845-N(O1845))</f>
        <v/>
      </c>
      <c r="R1845" s="16">
        <f>IF(OR($A1845="",F1845=""),"",IF(H1845&lt;&gt;"",IF(Q1845&gt;0,"DEVOLVIDO, A RECEBER","ENCERRADO"),IF(G1845="","EM LOCAÇÃO",IF(TODAY()&gt;G1845,"ATRASADO",IF(G1845-TODAY()&lt;=3,"DEVOLVE EM 3 DIAS","EM LOCAÇÃO")))))</f>
        <v/>
      </c>
      <c r="S1845" s="16" t="n"/>
    </row>
    <row r="1846">
      <c r="A1846" s="16" t="n"/>
      <c r="B1846" s="16" t="n"/>
      <c r="C1846" s="16" t="n"/>
      <c r="D1846" s="16" t="n"/>
      <c r="E1846" s="16">
        <f>IF($D1846="","",IFERROR(INDEX(Equipamentos!$B$6:$B$405,MATCH($D1846,Equipamentos!$A$6:$A$405,0)),"Código não cadastrado"))</f>
        <v/>
      </c>
      <c r="F1846" s="17" t="n"/>
      <c r="G1846" s="17" t="n"/>
      <c r="H1846" s="17" t="n"/>
      <c r="I1846" s="18">
        <f>IF(OR(F1846="",G1846=""),"",G1846-F1846)</f>
        <v/>
      </c>
      <c r="J1846" s="18">
        <f>IF(OR(F1846="",G1846=""),"",MAX(0,IF(H1846&lt;&gt;"",H1846,TODAY())-G1846))</f>
        <v/>
      </c>
      <c r="K1846" s="19" t="n"/>
      <c r="L1846" s="19">
        <f>IF(J1846="","",J1846*IFERROR(INDEX(Equipamentos!$D$6:$D$405,MATCH($D1846,Equipamentos!$A$6:$A$405,0)),0))</f>
        <v/>
      </c>
      <c r="M1846" s="19" t="n"/>
      <c r="N1846" s="16" t="n"/>
      <c r="O1846" s="19" t="n"/>
      <c r="P1846" s="19">
        <f>IF($A1846="","",N(K1846)+N(L1846)+N(M1846))</f>
        <v/>
      </c>
      <c r="Q1846" s="19">
        <f>IF($A1846="","",P1846-N(O1846))</f>
        <v/>
      </c>
      <c r="R1846" s="16">
        <f>IF(OR($A1846="",F1846=""),"",IF(H1846&lt;&gt;"",IF(Q1846&gt;0,"DEVOLVIDO, A RECEBER","ENCERRADO"),IF(G1846="","EM LOCAÇÃO",IF(TODAY()&gt;G1846,"ATRASADO",IF(G1846-TODAY()&lt;=3,"DEVOLVE EM 3 DIAS","EM LOCAÇÃO")))))</f>
        <v/>
      </c>
      <c r="S1846" s="16" t="n"/>
    </row>
    <row r="1847">
      <c r="A1847" s="16" t="n"/>
      <c r="B1847" s="16" t="n"/>
      <c r="C1847" s="16" t="n"/>
      <c r="D1847" s="16" t="n"/>
      <c r="E1847" s="16">
        <f>IF($D1847="","",IFERROR(INDEX(Equipamentos!$B$6:$B$405,MATCH($D1847,Equipamentos!$A$6:$A$405,0)),"Código não cadastrado"))</f>
        <v/>
      </c>
      <c r="F1847" s="17" t="n"/>
      <c r="G1847" s="17" t="n"/>
      <c r="H1847" s="17" t="n"/>
      <c r="I1847" s="18">
        <f>IF(OR(F1847="",G1847=""),"",G1847-F1847)</f>
        <v/>
      </c>
      <c r="J1847" s="18">
        <f>IF(OR(F1847="",G1847=""),"",MAX(0,IF(H1847&lt;&gt;"",H1847,TODAY())-G1847))</f>
        <v/>
      </c>
      <c r="K1847" s="19" t="n"/>
      <c r="L1847" s="19">
        <f>IF(J1847="","",J1847*IFERROR(INDEX(Equipamentos!$D$6:$D$405,MATCH($D1847,Equipamentos!$A$6:$A$405,0)),0))</f>
        <v/>
      </c>
      <c r="M1847" s="19" t="n"/>
      <c r="N1847" s="16" t="n"/>
      <c r="O1847" s="19" t="n"/>
      <c r="P1847" s="19">
        <f>IF($A1847="","",N(K1847)+N(L1847)+N(M1847))</f>
        <v/>
      </c>
      <c r="Q1847" s="19">
        <f>IF($A1847="","",P1847-N(O1847))</f>
        <v/>
      </c>
      <c r="R1847" s="16">
        <f>IF(OR($A1847="",F1847=""),"",IF(H1847&lt;&gt;"",IF(Q1847&gt;0,"DEVOLVIDO, A RECEBER","ENCERRADO"),IF(G1847="","EM LOCAÇÃO",IF(TODAY()&gt;G1847,"ATRASADO",IF(G1847-TODAY()&lt;=3,"DEVOLVE EM 3 DIAS","EM LOCAÇÃO")))))</f>
        <v/>
      </c>
      <c r="S1847" s="16" t="n"/>
    </row>
    <row r="1848">
      <c r="A1848" s="16" t="n"/>
      <c r="B1848" s="16" t="n"/>
      <c r="C1848" s="16" t="n"/>
      <c r="D1848" s="16" t="n"/>
      <c r="E1848" s="16">
        <f>IF($D1848="","",IFERROR(INDEX(Equipamentos!$B$6:$B$405,MATCH($D1848,Equipamentos!$A$6:$A$405,0)),"Código não cadastrado"))</f>
        <v/>
      </c>
      <c r="F1848" s="17" t="n"/>
      <c r="G1848" s="17" t="n"/>
      <c r="H1848" s="17" t="n"/>
      <c r="I1848" s="18">
        <f>IF(OR(F1848="",G1848=""),"",G1848-F1848)</f>
        <v/>
      </c>
      <c r="J1848" s="18">
        <f>IF(OR(F1848="",G1848=""),"",MAX(0,IF(H1848&lt;&gt;"",H1848,TODAY())-G1848))</f>
        <v/>
      </c>
      <c r="K1848" s="19" t="n"/>
      <c r="L1848" s="19">
        <f>IF(J1848="","",J1848*IFERROR(INDEX(Equipamentos!$D$6:$D$405,MATCH($D1848,Equipamentos!$A$6:$A$405,0)),0))</f>
        <v/>
      </c>
      <c r="M1848" s="19" t="n"/>
      <c r="N1848" s="16" t="n"/>
      <c r="O1848" s="19" t="n"/>
      <c r="P1848" s="19">
        <f>IF($A1848="","",N(K1848)+N(L1848)+N(M1848))</f>
        <v/>
      </c>
      <c r="Q1848" s="19">
        <f>IF($A1848="","",P1848-N(O1848))</f>
        <v/>
      </c>
      <c r="R1848" s="16">
        <f>IF(OR($A1848="",F1848=""),"",IF(H1848&lt;&gt;"",IF(Q1848&gt;0,"DEVOLVIDO, A RECEBER","ENCERRADO"),IF(G1848="","EM LOCAÇÃO",IF(TODAY()&gt;G1848,"ATRASADO",IF(G1848-TODAY()&lt;=3,"DEVOLVE EM 3 DIAS","EM LOCAÇÃO")))))</f>
        <v/>
      </c>
      <c r="S1848" s="16" t="n"/>
    </row>
    <row r="1849">
      <c r="A1849" s="16" t="n"/>
      <c r="B1849" s="16" t="n"/>
      <c r="C1849" s="16" t="n"/>
      <c r="D1849" s="16" t="n"/>
      <c r="E1849" s="16">
        <f>IF($D1849="","",IFERROR(INDEX(Equipamentos!$B$6:$B$405,MATCH($D1849,Equipamentos!$A$6:$A$405,0)),"Código não cadastrado"))</f>
        <v/>
      </c>
      <c r="F1849" s="17" t="n"/>
      <c r="G1849" s="17" t="n"/>
      <c r="H1849" s="17" t="n"/>
      <c r="I1849" s="18">
        <f>IF(OR(F1849="",G1849=""),"",G1849-F1849)</f>
        <v/>
      </c>
      <c r="J1849" s="18">
        <f>IF(OR(F1849="",G1849=""),"",MAX(0,IF(H1849&lt;&gt;"",H1849,TODAY())-G1849))</f>
        <v/>
      </c>
      <c r="K1849" s="19" t="n"/>
      <c r="L1849" s="19">
        <f>IF(J1849="","",J1849*IFERROR(INDEX(Equipamentos!$D$6:$D$405,MATCH($D1849,Equipamentos!$A$6:$A$405,0)),0))</f>
        <v/>
      </c>
      <c r="M1849" s="19" t="n"/>
      <c r="N1849" s="16" t="n"/>
      <c r="O1849" s="19" t="n"/>
      <c r="P1849" s="19">
        <f>IF($A1849="","",N(K1849)+N(L1849)+N(M1849))</f>
        <v/>
      </c>
      <c r="Q1849" s="19">
        <f>IF($A1849="","",P1849-N(O1849))</f>
        <v/>
      </c>
      <c r="R1849" s="16">
        <f>IF(OR($A1849="",F1849=""),"",IF(H1849&lt;&gt;"",IF(Q1849&gt;0,"DEVOLVIDO, A RECEBER","ENCERRADO"),IF(G1849="","EM LOCAÇÃO",IF(TODAY()&gt;G1849,"ATRASADO",IF(G1849-TODAY()&lt;=3,"DEVOLVE EM 3 DIAS","EM LOCAÇÃO")))))</f>
        <v/>
      </c>
      <c r="S1849" s="16" t="n"/>
    </row>
    <row r="1850">
      <c r="A1850" s="16" t="n"/>
      <c r="B1850" s="16" t="n"/>
      <c r="C1850" s="16" t="n"/>
      <c r="D1850" s="16" t="n"/>
      <c r="E1850" s="16">
        <f>IF($D1850="","",IFERROR(INDEX(Equipamentos!$B$6:$B$405,MATCH($D1850,Equipamentos!$A$6:$A$405,0)),"Código não cadastrado"))</f>
        <v/>
      </c>
      <c r="F1850" s="17" t="n"/>
      <c r="G1850" s="17" t="n"/>
      <c r="H1850" s="17" t="n"/>
      <c r="I1850" s="18">
        <f>IF(OR(F1850="",G1850=""),"",G1850-F1850)</f>
        <v/>
      </c>
      <c r="J1850" s="18">
        <f>IF(OR(F1850="",G1850=""),"",MAX(0,IF(H1850&lt;&gt;"",H1850,TODAY())-G1850))</f>
        <v/>
      </c>
      <c r="K1850" s="19" t="n"/>
      <c r="L1850" s="19">
        <f>IF(J1850="","",J1850*IFERROR(INDEX(Equipamentos!$D$6:$D$405,MATCH($D1850,Equipamentos!$A$6:$A$405,0)),0))</f>
        <v/>
      </c>
      <c r="M1850" s="19" t="n"/>
      <c r="N1850" s="16" t="n"/>
      <c r="O1850" s="19" t="n"/>
      <c r="P1850" s="19">
        <f>IF($A1850="","",N(K1850)+N(L1850)+N(M1850))</f>
        <v/>
      </c>
      <c r="Q1850" s="19">
        <f>IF($A1850="","",P1850-N(O1850))</f>
        <v/>
      </c>
      <c r="R1850" s="16">
        <f>IF(OR($A1850="",F1850=""),"",IF(H1850&lt;&gt;"",IF(Q1850&gt;0,"DEVOLVIDO, A RECEBER","ENCERRADO"),IF(G1850="","EM LOCAÇÃO",IF(TODAY()&gt;G1850,"ATRASADO",IF(G1850-TODAY()&lt;=3,"DEVOLVE EM 3 DIAS","EM LOCAÇÃO")))))</f>
        <v/>
      </c>
      <c r="S1850" s="16" t="n"/>
    </row>
    <row r="1851">
      <c r="A1851" s="16" t="n"/>
      <c r="B1851" s="16" t="n"/>
      <c r="C1851" s="16" t="n"/>
      <c r="D1851" s="16" t="n"/>
      <c r="E1851" s="16">
        <f>IF($D1851="","",IFERROR(INDEX(Equipamentos!$B$6:$B$405,MATCH($D1851,Equipamentos!$A$6:$A$405,0)),"Código não cadastrado"))</f>
        <v/>
      </c>
      <c r="F1851" s="17" t="n"/>
      <c r="G1851" s="17" t="n"/>
      <c r="H1851" s="17" t="n"/>
      <c r="I1851" s="18">
        <f>IF(OR(F1851="",G1851=""),"",G1851-F1851)</f>
        <v/>
      </c>
      <c r="J1851" s="18">
        <f>IF(OR(F1851="",G1851=""),"",MAX(0,IF(H1851&lt;&gt;"",H1851,TODAY())-G1851))</f>
        <v/>
      </c>
      <c r="K1851" s="19" t="n"/>
      <c r="L1851" s="19">
        <f>IF(J1851="","",J1851*IFERROR(INDEX(Equipamentos!$D$6:$D$405,MATCH($D1851,Equipamentos!$A$6:$A$405,0)),0))</f>
        <v/>
      </c>
      <c r="M1851" s="19" t="n"/>
      <c r="N1851" s="16" t="n"/>
      <c r="O1851" s="19" t="n"/>
      <c r="P1851" s="19">
        <f>IF($A1851="","",N(K1851)+N(L1851)+N(M1851))</f>
        <v/>
      </c>
      <c r="Q1851" s="19">
        <f>IF($A1851="","",P1851-N(O1851))</f>
        <v/>
      </c>
      <c r="R1851" s="16">
        <f>IF(OR($A1851="",F1851=""),"",IF(H1851&lt;&gt;"",IF(Q1851&gt;0,"DEVOLVIDO, A RECEBER","ENCERRADO"),IF(G1851="","EM LOCAÇÃO",IF(TODAY()&gt;G1851,"ATRASADO",IF(G1851-TODAY()&lt;=3,"DEVOLVE EM 3 DIAS","EM LOCAÇÃO")))))</f>
        <v/>
      </c>
      <c r="S1851" s="16" t="n"/>
    </row>
    <row r="1852">
      <c r="A1852" s="16" t="n"/>
      <c r="B1852" s="16" t="n"/>
      <c r="C1852" s="16" t="n"/>
      <c r="D1852" s="16" t="n"/>
      <c r="E1852" s="16">
        <f>IF($D1852="","",IFERROR(INDEX(Equipamentos!$B$6:$B$405,MATCH($D1852,Equipamentos!$A$6:$A$405,0)),"Código não cadastrado"))</f>
        <v/>
      </c>
      <c r="F1852" s="17" t="n"/>
      <c r="G1852" s="17" t="n"/>
      <c r="H1852" s="17" t="n"/>
      <c r="I1852" s="18">
        <f>IF(OR(F1852="",G1852=""),"",G1852-F1852)</f>
        <v/>
      </c>
      <c r="J1852" s="18">
        <f>IF(OR(F1852="",G1852=""),"",MAX(0,IF(H1852&lt;&gt;"",H1852,TODAY())-G1852))</f>
        <v/>
      </c>
      <c r="K1852" s="19" t="n"/>
      <c r="L1852" s="19">
        <f>IF(J1852="","",J1852*IFERROR(INDEX(Equipamentos!$D$6:$D$405,MATCH($D1852,Equipamentos!$A$6:$A$405,0)),0))</f>
        <v/>
      </c>
      <c r="M1852" s="19" t="n"/>
      <c r="N1852" s="16" t="n"/>
      <c r="O1852" s="19" t="n"/>
      <c r="P1852" s="19">
        <f>IF($A1852="","",N(K1852)+N(L1852)+N(M1852))</f>
        <v/>
      </c>
      <c r="Q1852" s="19">
        <f>IF($A1852="","",P1852-N(O1852))</f>
        <v/>
      </c>
      <c r="R1852" s="16">
        <f>IF(OR($A1852="",F1852=""),"",IF(H1852&lt;&gt;"",IF(Q1852&gt;0,"DEVOLVIDO, A RECEBER","ENCERRADO"),IF(G1852="","EM LOCAÇÃO",IF(TODAY()&gt;G1852,"ATRASADO",IF(G1852-TODAY()&lt;=3,"DEVOLVE EM 3 DIAS","EM LOCAÇÃO")))))</f>
        <v/>
      </c>
      <c r="S1852" s="16" t="n"/>
    </row>
    <row r="1853">
      <c r="A1853" s="16" t="n"/>
      <c r="B1853" s="16" t="n"/>
      <c r="C1853" s="16" t="n"/>
      <c r="D1853" s="16" t="n"/>
      <c r="E1853" s="16">
        <f>IF($D1853="","",IFERROR(INDEX(Equipamentos!$B$6:$B$405,MATCH($D1853,Equipamentos!$A$6:$A$405,0)),"Código não cadastrado"))</f>
        <v/>
      </c>
      <c r="F1853" s="17" t="n"/>
      <c r="G1853" s="17" t="n"/>
      <c r="H1853" s="17" t="n"/>
      <c r="I1853" s="18">
        <f>IF(OR(F1853="",G1853=""),"",G1853-F1853)</f>
        <v/>
      </c>
      <c r="J1853" s="18">
        <f>IF(OR(F1853="",G1853=""),"",MAX(0,IF(H1853&lt;&gt;"",H1853,TODAY())-G1853))</f>
        <v/>
      </c>
      <c r="K1853" s="19" t="n"/>
      <c r="L1853" s="19">
        <f>IF(J1853="","",J1853*IFERROR(INDEX(Equipamentos!$D$6:$D$405,MATCH($D1853,Equipamentos!$A$6:$A$405,0)),0))</f>
        <v/>
      </c>
      <c r="M1853" s="19" t="n"/>
      <c r="N1853" s="16" t="n"/>
      <c r="O1853" s="19" t="n"/>
      <c r="P1853" s="19">
        <f>IF($A1853="","",N(K1853)+N(L1853)+N(M1853))</f>
        <v/>
      </c>
      <c r="Q1853" s="19">
        <f>IF($A1853="","",P1853-N(O1853))</f>
        <v/>
      </c>
      <c r="R1853" s="16">
        <f>IF(OR($A1853="",F1853=""),"",IF(H1853&lt;&gt;"",IF(Q1853&gt;0,"DEVOLVIDO, A RECEBER","ENCERRADO"),IF(G1853="","EM LOCAÇÃO",IF(TODAY()&gt;G1853,"ATRASADO",IF(G1853-TODAY()&lt;=3,"DEVOLVE EM 3 DIAS","EM LOCAÇÃO")))))</f>
        <v/>
      </c>
      <c r="S1853" s="16" t="n"/>
    </row>
    <row r="1854">
      <c r="A1854" s="16" t="n"/>
      <c r="B1854" s="16" t="n"/>
      <c r="C1854" s="16" t="n"/>
      <c r="D1854" s="16" t="n"/>
      <c r="E1854" s="16">
        <f>IF($D1854="","",IFERROR(INDEX(Equipamentos!$B$6:$B$405,MATCH($D1854,Equipamentos!$A$6:$A$405,0)),"Código não cadastrado"))</f>
        <v/>
      </c>
      <c r="F1854" s="17" t="n"/>
      <c r="G1854" s="17" t="n"/>
      <c r="H1854" s="17" t="n"/>
      <c r="I1854" s="18">
        <f>IF(OR(F1854="",G1854=""),"",G1854-F1854)</f>
        <v/>
      </c>
      <c r="J1854" s="18">
        <f>IF(OR(F1854="",G1854=""),"",MAX(0,IF(H1854&lt;&gt;"",H1854,TODAY())-G1854))</f>
        <v/>
      </c>
      <c r="K1854" s="19" t="n"/>
      <c r="L1854" s="19">
        <f>IF(J1854="","",J1854*IFERROR(INDEX(Equipamentos!$D$6:$D$405,MATCH($D1854,Equipamentos!$A$6:$A$405,0)),0))</f>
        <v/>
      </c>
      <c r="M1854" s="19" t="n"/>
      <c r="N1854" s="16" t="n"/>
      <c r="O1854" s="19" t="n"/>
      <c r="P1854" s="19">
        <f>IF($A1854="","",N(K1854)+N(L1854)+N(M1854))</f>
        <v/>
      </c>
      <c r="Q1854" s="19">
        <f>IF($A1854="","",P1854-N(O1854))</f>
        <v/>
      </c>
      <c r="R1854" s="16">
        <f>IF(OR($A1854="",F1854=""),"",IF(H1854&lt;&gt;"",IF(Q1854&gt;0,"DEVOLVIDO, A RECEBER","ENCERRADO"),IF(G1854="","EM LOCAÇÃO",IF(TODAY()&gt;G1854,"ATRASADO",IF(G1854-TODAY()&lt;=3,"DEVOLVE EM 3 DIAS","EM LOCAÇÃO")))))</f>
        <v/>
      </c>
      <c r="S1854" s="16" t="n"/>
    </row>
    <row r="1855">
      <c r="A1855" s="16" t="n"/>
      <c r="B1855" s="16" t="n"/>
      <c r="C1855" s="16" t="n"/>
      <c r="D1855" s="16" t="n"/>
      <c r="E1855" s="16">
        <f>IF($D1855="","",IFERROR(INDEX(Equipamentos!$B$6:$B$405,MATCH($D1855,Equipamentos!$A$6:$A$405,0)),"Código não cadastrado"))</f>
        <v/>
      </c>
      <c r="F1855" s="17" t="n"/>
      <c r="G1855" s="17" t="n"/>
      <c r="H1855" s="17" t="n"/>
      <c r="I1855" s="18">
        <f>IF(OR(F1855="",G1855=""),"",G1855-F1855)</f>
        <v/>
      </c>
      <c r="J1855" s="18">
        <f>IF(OR(F1855="",G1855=""),"",MAX(0,IF(H1855&lt;&gt;"",H1855,TODAY())-G1855))</f>
        <v/>
      </c>
      <c r="K1855" s="19" t="n"/>
      <c r="L1855" s="19">
        <f>IF(J1855="","",J1855*IFERROR(INDEX(Equipamentos!$D$6:$D$405,MATCH($D1855,Equipamentos!$A$6:$A$405,0)),0))</f>
        <v/>
      </c>
      <c r="M1855" s="19" t="n"/>
      <c r="N1855" s="16" t="n"/>
      <c r="O1855" s="19" t="n"/>
      <c r="P1855" s="19">
        <f>IF($A1855="","",N(K1855)+N(L1855)+N(M1855))</f>
        <v/>
      </c>
      <c r="Q1855" s="19">
        <f>IF($A1855="","",P1855-N(O1855))</f>
        <v/>
      </c>
      <c r="R1855" s="16">
        <f>IF(OR($A1855="",F1855=""),"",IF(H1855&lt;&gt;"",IF(Q1855&gt;0,"DEVOLVIDO, A RECEBER","ENCERRADO"),IF(G1855="","EM LOCAÇÃO",IF(TODAY()&gt;G1855,"ATRASADO",IF(G1855-TODAY()&lt;=3,"DEVOLVE EM 3 DIAS","EM LOCAÇÃO")))))</f>
        <v/>
      </c>
      <c r="S1855" s="16" t="n"/>
    </row>
    <row r="1856">
      <c r="A1856" s="16" t="n"/>
      <c r="B1856" s="16" t="n"/>
      <c r="C1856" s="16" t="n"/>
      <c r="D1856" s="16" t="n"/>
      <c r="E1856" s="16">
        <f>IF($D1856="","",IFERROR(INDEX(Equipamentos!$B$6:$B$405,MATCH($D1856,Equipamentos!$A$6:$A$405,0)),"Código não cadastrado"))</f>
        <v/>
      </c>
      <c r="F1856" s="17" t="n"/>
      <c r="G1856" s="17" t="n"/>
      <c r="H1856" s="17" t="n"/>
      <c r="I1856" s="18">
        <f>IF(OR(F1856="",G1856=""),"",G1856-F1856)</f>
        <v/>
      </c>
      <c r="J1856" s="18">
        <f>IF(OR(F1856="",G1856=""),"",MAX(0,IF(H1856&lt;&gt;"",H1856,TODAY())-G1856))</f>
        <v/>
      </c>
      <c r="K1856" s="19" t="n"/>
      <c r="L1856" s="19">
        <f>IF(J1856="","",J1856*IFERROR(INDEX(Equipamentos!$D$6:$D$405,MATCH($D1856,Equipamentos!$A$6:$A$405,0)),0))</f>
        <v/>
      </c>
      <c r="M1856" s="19" t="n"/>
      <c r="N1856" s="16" t="n"/>
      <c r="O1856" s="19" t="n"/>
      <c r="P1856" s="19">
        <f>IF($A1856="","",N(K1856)+N(L1856)+N(M1856))</f>
        <v/>
      </c>
      <c r="Q1856" s="19">
        <f>IF($A1856="","",P1856-N(O1856))</f>
        <v/>
      </c>
      <c r="R1856" s="16">
        <f>IF(OR($A1856="",F1856=""),"",IF(H1856&lt;&gt;"",IF(Q1856&gt;0,"DEVOLVIDO, A RECEBER","ENCERRADO"),IF(G1856="","EM LOCAÇÃO",IF(TODAY()&gt;G1856,"ATRASADO",IF(G1856-TODAY()&lt;=3,"DEVOLVE EM 3 DIAS","EM LOCAÇÃO")))))</f>
        <v/>
      </c>
      <c r="S1856" s="16" t="n"/>
    </row>
    <row r="1857">
      <c r="A1857" s="16" t="n"/>
      <c r="B1857" s="16" t="n"/>
      <c r="C1857" s="16" t="n"/>
      <c r="D1857" s="16" t="n"/>
      <c r="E1857" s="16">
        <f>IF($D1857="","",IFERROR(INDEX(Equipamentos!$B$6:$B$405,MATCH($D1857,Equipamentos!$A$6:$A$405,0)),"Código não cadastrado"))</f>
        <v/>
      </c>
      <c r="F1857" s="17" t="n"/>
      <c r="G1857" s="17" t="n"/>
      <c r="H1857" s="17" t="n"/>
      <c r="I1857" s="18">
        <f>IF(OR(F1857="",G1857=""),"",G1857-F1857)</f>
        <v/>
      </c>
      <c r="J1857" s="18">
        <f>IF(OR(F1857="",G1857=""),"",MAX(0,IF(H1857&lt;&gt;"",H1857,TODAY())-G1857))</f>
        <v/>
      </c>
      <c r="K1857" s="19" t="n"/>
      <c r="L1857" s="19">
        <f>IF(J1857="","",J1857*IFERROR(INDEX(Equipamentos!$D$6:$D$405,MATCH($D1857,Equipamentos!$A$6:$A$405,0)),0))</f>
        <v/>
      </c>
      <c r="M1857" s="19" t="n"/>
      <c r="N1857" s="16" t="n"/>
      <c r="O1857" s="19" t="n"/>
      <c r="P1857" s="19">
        <f>IF($A1857="","",N(K1857)+N(L1857)+N(M1857))</f>
        <v/>
      </c>
      <c r="Q1857" s="19">
        <f>IF($A1857="","",P1857-N(O1857))</f>
        <v/>
      </c>
      <c r="R1857" s="16">
        <f>IF(OR($A1857="",F1857=""),"",IF(H1857&lt;&gt;"",IF(Q1857&gt;0,"DEVOLVIDO, A RECEBER","ENCERRADO"),IF(G1857="","EM LOCAÇÃO",IF(TODAY()&gt;G1857,"ATRASADO",IF(G1857-TODAY()&lt;=3,"DEVOLVE EM 3 DIAS","EM LOCAÇÃO")))))</f>
        <v/>
      </c>
      <c r="S1857" s="16" t="n"/>
    </row>
    <row r="1858">
      <c r="A1858" s="16" t="n"/>
      <c r="B1858" s="16" t="n"/>
      <c r="C1858" s="16" t="n"/>
      <c r="D1858" s="16" t="n"/>
      <c r="E1858" s="16">
        <f>IF($D1858="","",IFERROR(INDEX(Equipamentos!$B$6:$B$405,MATCH($D1858,Equipamentos!$A$6:$A$405,0)),"Código não cadastrado"))</f>
        <v/>
      </c>
      <c r="F1858" s="17" t="n"/>
      <c r="G1858" s="17" t="n"/>
      <c r="H1858" s="17" t="n"/>
      <c r="I1858" s="18">
        <f>IF(OR(F1858="",G1858=""),"",G1858-F1858)</f>
        <v/>
      </c>
      <c r="J1858" s="18">
        <f>IF(OR(F1858="",G1858=""),"",MAX(0,IF(H1858&lt;&gt;"",H1858,TODAY())-G1858))</f>
        <v/>
      </c>
      <c r="K1858" s="19" t="n"/>
      <c r="L1858" s="19">
        <f>IF(J1858="","",J1858*IFERROR(INDEX(Equipamentos!$D$6:$D$405,MATCH($D1858,Equipamentos!$A$6:$A$405,0)),0))</f>
        <v/>
      </c>
      <c r="M1858" s="19" t="n"/>
      <c r="N1858" s="16" t="n"/>
      <c r="O1858" s="19" t="n"/>
      <c r="P1858" s="19">
        <f>IF($A1858="","",N(K1858)+N(L1858)+N(M1858))</f>
        <v/>
      </c>
      <c r="Q1858" s="19">
        <f>IF($A1858="","",P1858-N(O1858))</f>
        <v/>
      </c>
      <c r="R1858" s="16">
        <f>IF(OR($A1858="",F1858=""),"",IF(H1858&lt;&gt;"",IF(Q1858&gt;0,"DEVOLVIDO, A RECEBER","ENCERRADO"),IF(G1858="","EM LOCAÇÃO",IF(TODAY()&gt;G1858,"ATRASADO",IF(G1858-TODAY()&lt;=3,"DEVOLVE EM 3 DIAS","EM LOCAÇÃO")))))</f>
        <v/>
      </c>
      <c r="S1858" s="16" t="n"/>
    </row>
    <row r="1859">
      <c r="A1859" s="16" t="n"/>
      <c r="B1859" s="16" t="n"/>
      <c r="C1859" s="16" t="n"/>
      <c r="D1859" s="16" t="n"/>
      <c r="E1859" s="16">
        <f>IF($D1859="","",IFERROR(INDEX(Equipamentos!$B$6:$B$405,MATCH($D1859,Equipamentos!$A$6:$A$405,0)),"Código não cadastrado"))</f>
        <v/>
      </c>
      <c r="F1859" s="17" t="n"/>
      <c r="G1859" s="17" t="n"/>
      <c r="H1859" s="17" t="n"/>
      <c r="I1859" s="18">
        <f>IF(OR(F1859="",G1859=""),"",G1859-F1859)</f>
        <v/>
      </c>
      <c r="J1859" s="18">
        <f>IF(OR(F1859="",G1859=""),"",MAX(0,IF(H1859&lt;&gt;"",H1859,TODAY())-G1859))</f>
        <v/>
      </c>
      <c r="K1859" s="19" t="n"/>
      <c r="L1859" s="19">
        <f>IF(J1859="","",J1859*IFERROR(INDEX(Equipamentos!$D$6:$D$405,MATCH($D1859,Equipamentos!$A$6:$A$405,0)),0))</f>
        <v/>
      </c>
      <c r="M1859" s="19" t="n"/>
      <c r="N1859" s="16" t="n"/>
      <c r="O1859" s="19" t="n"/>
      <c r="P1859" s="19">
        <f>IF($A1859="","",N(K1859)+N(L1859)+N(M1859))</f>
        <v/>
      </c>
      <c r="Q1859" s="19">
        <f>IF($A1859="","",P1859-N(O1859))</f>
        <v/>
      </c>
      <c r="R1859" s="16">
        <f>IF(OR($A1859="",F1859=""),"",IF(H1859&lt;&gt;"",IF(Q1859&gt;0,"DEVOLVIDO, A RECEBER","ENCERRADO"),IF(G1859="","EM LOCAÇÃO",IF(TODAY()&gt;G1859,"ATRASADO",IF(G1859-TODAY()&lt;=3,"DEVOLVE EM 3 DIAS","EM LOCAÇÃO")))))</f>
        <v/>
      </c>
      <c r="S1859" s="16" t="n"/>
    </row>
    <row r="1860">
      <c r="A1860" s="16" t="n"/>
      <c r="B1860" s="16" t="n"/>
      <c r="C1860" s="16" t="n"/>
      <c r="D1860" s="16" t="n"/>
      <c r="E1860" s="16">
        <f>IF($D1860="","",IFERROR(INDEX(Equipamentos!$B$6:$B$405,MATCH($D1860,Equipamentos!$A$6:$A$405,0)),"Código não cadastrado"))</f>
        <v/>
      </c>
      <c r="F1860" s="17" t="n"/>
      <c r="G1860" s="17" t="n"/>
      <c r="H1860" s="17" t="n"/>
      <c r="I1860" s="18">
        <f>IF(OR(F1860="",G1860=""),"",G1860-F1860)</f>
        <v/>
      </c>
      <c r="J1860" s="18">
        <f>IF(OR(F1860="",G1860=""),"",MAX(0,IF(H1860&lt;&gt;"",H1860,TODAY())-G1860))</f>
        <v/>
      </c>
      <c r="K1860" s="19" t="n"/>
      <c r="L1860" s="19">
        <f>IF(J1860="","",J1860*IFERROR(INDEX(Equipamentos!$D$6:$D$405,MATCH($D1860,Equipamentos!$A$6:$A$405,0)),0))</f>
        <v/>
      </c>
      <c r="M1860" s="19" t="n"/>
      <c r="N1860" s="16" t="n"/>
      <c r="O1860" s="19" t="n"/>
      <c r="P1860" s="19">
        <f>IF($A1860="","",N(K1860)+N(L1860)+N(M1860))</f>
        <v/>
      </c>
      <c r="Q1860" s="19">
        <f>IF($A1860="","",P1860-N(O1860))</f>
        <v/>
      </c>
      <c r="R1860" s="16">
        <f>IF(OR($A1860="",F1860=""),"",IF(H1860&lt;&gt;"",IF(Q1860&gt;0,"DEVOLVIDO, A RECEBER","ENCERRADO"),IF(G1860="","EM LOCAÇÃO",IF(TODAY()&gt;G1860,"ATRASADO",IF(G1860-TODAY()&lt;=3,"DEVOLVE EM 3 DIAS","EM LOCAÇÃO")))))</f>
        <v/>
      </c>
      <c r="S1860" s="16" t="n"/>
    </row>
    <row r="1861">
      <c r="A1861" s="16" t="n"/>
      <c r="B1861" s="16" t="n"/>
      <c r="C1861" s="16" t="n"/>
      <c r="D1861" s="16" t="n"/>
      <c r="E1861" s="16">
        <f>IF($D1861="","",IFERROR(INDEX(Equipamentos!$B$6:$B$405,MATCH($D1861,Equipamentos!$A$6:$A$405,0)),"Código não cadastrado"))</f>
        <v/>
      </c>
      <c r="F1861" s="17" t="n"/>
      <c r="G1861" s="17" t="n"/>
      <c r="H1861" s="17" t="n"/>
      <c r="I1861" s="18">
        <f>IF(OR(F1861="",G1861=""),"",G1861-F1861)</f>
        <v/>
      </c>
      <c r="J1861" s="18">
        <f>IF(OR(F1861="",G1861=""),"",MAX(0,IF(H1861&lt;&gt;"",H1861,TODAY())-G1861))</f>
        <v/>
      </c>
      <c r="K1861" s="19" t="n"/>
      <c r="L1861" s="19">
        <f>IF(J1861="","",J1861*IFERROR(INDEX(Equipamentos!$D$6:$D$405,MATCH($D1861,Equipamentos!$A$6:$A$405,0)),0))</f>
        <v/>
      </c>
      <c r="M1861" s="19" t="n"/>
      <c r="N1861" s="16" t="n"/>
      <c r="O1861" s="19" t="n"/>
      <c r="P1861" s="19">
        <f>IF($A1861="","",N(K1861)+N(L1861)+N(M1861))</f>
        <v/>
      </c>
      <c r="Q1861" s="19">
        <f>IF($A1861="","",P1861-N(O1861))</f>
        <v/>
      </c>
      <c r="R1861" s="16">
        <f>IF(OR($A1861="",F1861=""),"",IF(H1861&lt;&gt;"",IF(Q1861&gt;0,"DEVOLVIDO, A RECEBER","ENCERRADO"),IF(G1861="","EM LOCAÇÃO",IF(TODAY()&gt;G1861,"ATRASADO",IF(G1861-TODAY()&lt;=3,"DEVOLVE EM 3 DIAS","EM LOCAÇÃO")))))</f>
        <v/>
      </c>
      <c r="S1861" s="16" t="n"/>
    </row>
    <row r="1862">
      <c r="A1862" s="16" t="n"/>
      <c r="B1862" s="16" t="n"/>
      <c r="C1862" s="16" t="n"/>
      <c r="D1862" s="16" t="n"/>
      <c r="E1862" s="16">
        <f>IF($D1862="","",IFERROR(INDEX(Equipamentos!$B$6:$B$405,MATCH($D1862,Equipamentos!$A$6:$A$405,0)),"Código não cadastrado"))</f>
        <v/>
      </c>
      <c r="F1862" s="17" t="n"/>
      <c r="G1862" s="17" t="n"/>
      <c r="H1862" s="17" t="n"/>
      <c r="I1862" s="18">
        <f>IF(OR(F1862="",G1862=""),"",G1862-F1862)</f>
        <v/>
      </c>
      <c r="J1862" s="18">
        <f>IF(OR(F1862="",G1862=""),"",MAX(0,IF(H1862&lt;&gt;"",H1862,TODAY())-G1862))</f>
        <v/>
      </c>
      <c r="K1862" s="19" t="n"/>
      <c r="L1862" s="19">
        <f>IF(J1862="","",J1862*IFERROR(INDEX(Equipamentos!$D$6:$D$405,MATCH($D1862,Equipamentos!$A$6:$A$405,0)),0))</f>
        <v/>
      </c>
      <c r="M1862" s="19" t="n"/>
      <c r="N1862" s="16" t="n"/>
      <c r="O1862" s="19" t="n"/>
      <c r="P1862" s="19">
        <f>IF($A1862="","",N(K1862)+N(L1862)+N(M1862))</f>
        <v/>
      </c>
      <c r="Q1862" s="19">
        <f>IF($A1862="","",P1862-N(O1862))</f>
        <v/>
      </c>
      <c r="R1862" s="16">
        <f>IF(OR($A1862="",F1862=""),"",IF(H1862&lt;&gt;"",IF(Q1862&gt;0,"DEVOLVIDO, A RECEBER","ENCERRADO"),IF(G1862="","EM LOCAÇÃO",IF(TODAY()&gt;G1862,"ATRASADO",IF(G1862-TODAY()&lt;=3,"DEVOLVE EM 3 DIAS","EM LOCAÇÃO")))))</f>
        <v/>
      </c>
      <c r="S1862" s="16" t="n"/>
    </row>
    <row r="1863">
      <c r="A1863" s="16" t="n"/>
      <c r="B1863" s="16" t="n"/>
      <c r="C1863" s="16" t="n"/>
      <c r="D1863" s="16" t="n"/>
      <c r="E1863" s="16">
        <f>IF($D1863="","",IFERROR(INDEX(Equipamentos!$B$6:$B$405,MATCH($D1863,Equipamentos!$A$6:$A$405,0)),"Código não cadastrado"))</f>
        <v/>
      </c>
      <c r="F1863" s="17" t="n"/>
      <c r="G1863" s="17" t="n"/>
      <c r="H1863" s="17" t="n"/>
      <c r="I1863" s="18">
        <f>IF(OR(F1863="",G1863=""),"",G1863-F1863)</f>
        <v/>
      </c>
      <c r="J1863" s="18">
        <f>IF(OR(F1863="",G1863=""),"",MAX(0,IF(H1863&lt;&gt;"",H1863,TODAY())-G1863))</f>
        <v/>
      </c>
      <c r="K1863" s="19" t="n"/>
      <c r="L1863" s="19">
        <f>IF(J1863="","",J1863*IFERROR(INDEX(Equipamentos!$D$6:$D$405,MATCH($D1863,Equipamentos!$A$6:$A$405,0)),0))</f>
        <v/>
      </c>
      <c r="M1863" s="19" t="n"/>
      <c r="N1863" s="16" t="n"/>
      <c r="O1863" s="19" t="n"/>
      <c r="P1863" s="19">
        <f>IF($A1863="","",N(K1863)+N(L1863)+N(M1863))</f>
        <v/>
      </c>
      <c r="Q1863" s="19">
        <f>IF($A1863="","",P1863-N(O1863))</f>
        <v/>
      </c>
      <c r="R1863" s="16">
        <f>IF(OR($A1863="",F1863=""),"",IF(H1863&lt;&gt;"",IF(Q1863&gt;0,"DEVOLVIDO, A RECEBER","ENCERRADO"),IF(G1863="","EM LOCAÇÃO",IF(TODAY()&gt;G1863,"ATRASADO",IF(G1863-TODAY()&lt;=3,"DEVOLVE EM 3 DIAS","EM LOCAÇÃO")))))</f>
        <v/>
      </c>
      <c r="S1863" s="16" t="n"/>
    </row>
    <row r="1864">
      <c r="A1864" s="16" t="n"/>
      <c r="B1864" s="16" t="n"/>
      <c r="C1864" s="16" t="n"/>
      <c r="D1864" s="16" t="n"/>
      <c r="E1864" s="16">
        <f>IF($D1864="","",IFERROR(INDEX(Equipamentos!$B$6:$B$405,MATCH($D1864,Equipamentos!$A$6:$A$405,0)),"Código não cadastrado"))</f>
        <v/>
      </c>
      <c r="F1864" s="17" t="n"/>
      <c r="G1864" s="17" t="n"/>
      <c r="H1864" s="17" t="n"/>
      <c r="I1864" s="18">
        <f>IF(OR(F1864="",G1864=""),"",G1864-F1864)</f>
        <v/>
      </c>
      <c r="J1864" s="18">
        <f>IF(OR(F1864="",G1864=""),"",MAX(0,IF(H1864&lt;&gt;"",H1864,TODAY())-G1864))</f>
        <v/>
      </c>
      <c r="K1864" s="19" t="n"/>
      <c r="L1864" s="19">
        <f>IF(J1864="","",J1864*IFERROR(INDEX(Equipamentos!$D$6:$D$405,MATCH($D1864,Equipamentos!$A$6:$A$405,0)),0))</f>
        <v/>
      </c>
      <c r="M1864" s="19" t="n"/>
      <c r="N1864" s="16" t="n"/>
      <c r="O1864" s="19" t="n"/>
      <c r="P1864" s="19">
        <f>IF($A1864="","",N(K1864)+N(L1864)+N(M1864))</f>
        <v/>
      </c>
      <c r="Q1864" s="19">
        <f>IF($A1864="","",P1864-N(O1864))</f>
        <v/>
      </c>
      <c r="R1864" s="16">
        <f>IF(OR($A1864="",F1864=""),"",IF(H1864&lt;&gt;"",IF(Q1864&gt;0,"DEVOLVIDO, A RECEBER","ENCERRADO"),IF(G1864="","EM LOCAÇÃO",IF(TODAY()&gt;G1864,"ATRASADO",IF(G1864-TODAY()&lt;=3,"DEVOLVE EM 3 DIAS","EM LOCAÇÃO")))))</f>
        <v/>
      </c>
      <c r="S1864" s="16" t="n"/>
    </row>
    <row r="1865">
      <c r="A1865" s="16" t="n"/>
      <c r="B1865" s="16" t="n"/>
      <c r="C1865" s="16" t="n"/>
      <c r="D1865" s="16" t="n"/>
      <c r="E1865" s="16">
        <f>IF($D1865="","",IFERROR(INDEX(Equipamentos!$B$6:$B$405,MATCH($D1865,Equipamentos!$A$6:$A$405,0)),"Código não cadastrado"))</f>
        <v/>
      </c>
      <c r="F1865" s="17" t="n"/>
      <c r="G1865" s="17" t="n"/>
      <c r="H1865" s="17" t="n"/>
      <c r="I1865" s="18">
        <f>IF(OR(F1865="",G1865=""),"",G1865-F1865)</f>
        <v/>
      </c>
      <c r="J1865" s="18">
        <f>IF(OR(F1865="",G1865=""),"",MAX(0,IF(H1865&lt;&gt;"",H1865,TODAY())-G1865))</f>
        <v/>
      </c>
      <c r="K1865" s="19" t="n"/>
      <c r="L1865" s="19">
        <f>IF(J1865="","",J1865*IFERROR(INDEX(Equipamentos!$D$6:$D$405,MATCH($D1865,Equipamentos!$A$6:$A$405,0)),0))</f>
        <v/>
      </c>
      <c r="M1865" s="19" t="n"/>
      <c r="N1865" s="16" t="n"/>
      <c r="O1865" s="19" t="n"/>
      <c r="P1865" s="19">
        <f>IF($A1865="","",N(K1865)+N(L1865)+N(M1865))</f>
        <v/>
      </c>
      <c r="Q1865" s="19">
        <f>IF($A1865="","",P1865-N(O1865))</f>
        <v/>
      </c>
      <c r="R1865" s="16">
        <f>IF(OR($A1865="",F1865=""),"",IF(H1865&lt;&gt;"",IF(Q1865&gt;0,"DEVOLVIDO, A RECEBER","ENCERRADO"),IF(G1865="","EM LOCAÇÃO",IF(TODAY()&gt;G1865,"ATRASADO",IF(G1865-TODAY()&lt;=3,"DEVOLVE EM 3 DIAS","EM LOCAÇÃO")))))</f>
        <v/>
      </c>
      <c r="S1865" s="16" t="n"/>
    </row>
    <row r="1866">
      <c r="A1866" s="16" t="n"/>
      <c r="B1866" s="16" t="n"/>
      <c r="C1866" s="16" t="n"/>
      <c r="D1866" s="16" t="n"/>
      <c r="E1866" s="16">
        <f>IF($D1866="","",IFERROR(INDEX(Equipamentos!$B$6:$B$405,MATCH($D1866,Equipamentos!$A$6:$A$405,0)),"Código não cadastrado"))</f>
        <v/>
      </c>
      <c r="F1866" s="17" t="n"/>
      <c r="G1866" s="17" t="n"/>
      <c r="H1866" s="17" t="n"/>
      <c r="I1866" s="18">
        <f>IF(OR(F1866="",G1866=""),"",G1866-F1866)</f>
        <v/>
      </c>
      <c r="J1866" s="18">
        <f>IF(OR(F1866="",G1866=""),"",MAX(0,IF(H1866&lt;&gt;"",H1866,TODAY())-G1866))</f>
        <v/>
      </c>
      <c r="K1866" s="19" t="n"/>
      <c r="L1866" s="19">
        <f>IF(J1866="","",J1866*IFERROR(INDEX(Equipamentos!$D$6:$D$405,MATCH($D1866,Equipamentos!$A$6:$A$405,0)),0))</f>
        <v/>
      </c>
      <c r="M1866" s="19" t="n"/>
      <c r="N1866" s="16" t="n"/>
      <c r="O1866" s="19" t="n"/>
      <c r="P1866" s="19">
        <f>IF($A1866="","",N(K1866)+N(L1866)+N(M1866))</f>
        <v/>
      </c>
      <c r="Q1866" s="19">
        <f>IF($A1866="","",P1866-N(O1866))</f>
        <v/>
      </c>
      <c r="R1866" s="16">
        <f>IF(OR($A1866="",F1866=""),"",IF(H1866&lt;&gt;"",IF(Q1866&gt;0,"DEVOLVIDO, A RECEBER","ENCERRADO"),IF(G1866="","EM LOCAÇÃO",IF(TODAY()&gt;G1866,"ATRASADO",IF(G1866-TODAY()&lt;=3,"DEVOLVE EM 3 DIAS","EM LOCAÇÃO")))))</f>
        <v/>
      </c>
      <c r="S1866" s="16" t="n"/>
    </row>
    <row r="1867">
      <c r="A1867" s="16" t="n"/>
      <c r="B1867" s="16" t="n"/>
      <c r="C1867" s="16" t="n"/>
      <c r="D1867" s="16" t="n"/>
      <c r="E1867" s="16">
        <f>IF($D1867="","",IFERROR(INDEX(Equipamentos!$B$6:$B$405,MATCH($D1867,Equipamentos!$A$6:$A$405,0)),"Código não cadastrado"))</f>
        <v/>
      </c>
      <c r="F1867" s="17" t="n"/>
      <c r="G1867" s="17" t="n"/>
      <c r="H1867" s="17" t="n"/>
      <c r="I1867" s="18">
        <f>IF(OR(F1867="",G1867=""),"",G1867-F1867)</f>
        <v/>
      </c>
      <c r="J1867" s="18">
        <f>IF(OR(F1867="",G1867=""),"",MAX(0,IF(H1867&lt;&gt;"",H1867,TODAY())-G1867))</f>
        <v/>
      </c>
      <c r="K1867" s="19" t="n"/>
      <c r="L1867" s="19">
        <f>IF(J1867="","",J1867*IFERROR(INDEX(Equipamentos!$D$6:$D$405,MATCH($D1867,Equipamentos!$A$6:$A$405,0)),0))</f>
        <v/>
      </c>
      <c r="M1867" s="19" t="n"/>
      <c r="N1867" s="16" t="n"/>
      <c r="O1867" s="19" t="n"/>
      <c r="P1867" s="19">
        <f>IF($A1867="","",N(K1867)+N(L1867)+N(M1867))</f>
        <v/>
      </c>
      <c r="Q1867" s="19">
        <f>IF($A1867="","",P1867-N(O1867))</f>
        <v/>
      </c>
      <c r="R1867" s="16">
        <f>IF(OR($A1867="",F1867=""),"",IF(H1867&lt;&gt;"",IF(Q1867&gt;0,"DEVOLVIDO, A RECEBER","ENCERRADO"),IF(G1867="","EM LOCAÇÃO",IF(TODAY()&gt;G1867,"ATRASADO",IF(G1867-TODAY()&lt;=3,"DEVOLVE EM 3 DIAS","EM LOCAÇÃO")))))</f>
        <v/>
      </c>
      <c r="S1867" s="16" t="n"/>
    </row>
    <row r="1868">
      <c r="A1868" s="16" t="n"/>
      <c r="B1868" s="16" t="n"/>
      <c r="C1868" s="16" t="n"/>
      <c r="D1868" s="16" t="n"/>
      <c r="E1868" s="16">
        <f>IF($D1868="","",IFERROR(INDEX(Equipamentos!$B$6:$B$405,MATCH($D1868,Equipamentos!$A$6:$A$405,0)),"Código não cadastrado"))</f>
        <v/>
      </c>
      <c r="F1868" s="17" t="n"/>
      <c r="G1868" s="17" t="n"/>
      <c r="H1868" s="17" t="n"/>
      <c r="I1868" s="18">
        <f>IF(OR(F1868="",G1868=""),"",G1868-F1868)</f>
        <v/>
      </c>
      <c r="J1868" s="18">
        <f>IF(OR(F1868="",G1868=""),"",MAX(0,IF(H1868&lt;&gt;"",H1868,TODAY())-G1868))</f>
        <v/>
      </c>
      <c r="K1868" s="19" t="n"/>
      <c r="L1868" s="19">
        <f>IF(J1868="","",J1868*IFERROR(INDEX(Equipamentos!$D$6:$D$405,MATCH($D1868,Equipamentos!$A$6:$A$405,0)),0))</f>
        <v/>
      </c>
      <c r="M1868" s="19" t="n"/>
      <c r="N1868" s="16" t="n"/>
      <c r="O1868" s="19" t="n"/>
      <c r="P1868" s="19">
        <f>IF($A1868="","",N(K1868)+N(L1868)+N(M1868))</f>
        <v/>
      </c>
      <c r="Q1868" s="19">
        <f>IF($A1868="","",P1868-N(O1868))</f>
        <v/>
      </c>
      <c r="R1868" s="16">
        <f>IF(OR($A1868="",F1868=""),"",IF(H1868&lt;&gt;"",IF(Q1868&gt;0,"DEVOLVIDO, A RECEBER","ENCERRADO"),IF(G1868="","EM LOCAÇÃO",IF(TODAY()&gt;G1868,"ATRASADO",IF(G1868-TODAY()&lt;=3,"DEVOLVE EM 3 DIAS","EM LOCAÇÃO")))))</f>
        <v/>
      </c>
      <c r="S1868" s="16" t="n"/>
    </row>
    <row r="1869">
      <c r="A1869" s="16" t="n"/>
      <c r="B1869" s="16" t="n"/>
      <c r="C1869" s="16" t="n"/>
      <c r="D1869" s="16" t="n"/>
      <c r="E1869" s="16">
        <f>IF($D1869="","",IFERROR(INDEX(Equipamentos!$B$6:$B$405,MATCH($D1869,Equipamentos!$A$6:$A$405,0)),"Código não cadastrado"))</f>
        <v/>
      </c>
      <c r="F1869" s="17" t="n"/>
      <c r="G1869" s="17" t="n"/>
      <c r="H1869" s="17" t="n"/>
      <c r="I1869" s="18">
        <f>IF(OR(F1869="",G1869=""),"",G1869-F1869)</f>
        <v/>
      </c>
      <c r="J1869" s="18">
        <f>IF(OR(F1869="",G1869=""),"",MAX(0,IF(H1869&lt;&gt;"",H1869,TODAY())-G1869))</f>
        <v/>
      </c>
      <c r="K1869" s="19" t="n"/>
      <c r="L1869" s="19">
        <f>IF(J1869="","",J1869*IFERROR(INDEX(Equipamentos!$D$6:$D$405,MATCH($D1869,Equipamentos!$A$6:$A$405,0)),0))</f>
        <v/>
      </c>
      <c r="M1869" s="19" t="n"/>
      <c r="N1869" s="16" t="n"/>
      <c r="O1869" s="19" t="n"/>
      <c r="P1869" s="19">
        <f>IF($A1869="","",N(K1869)+N(L1869)+N(M1869))</f>
        <v/>
      </c>
      <c r="Q1869" s="19">
        <f>IF($A1869="","",P1869-N(O1869))</f>
        <v/>
      </c>
      <c r="R1869" s="16">
        <f>IF(OR($A1869="",F1869=""),"",IF(H1869&lt;&gt;"",IF(Q1869&gt;0,"DEVOLVIDO, A RECEBER","ENCERRADO"),IF(G1869="","EM LOCAÇÃO",IF(TODAY()&gt;G1869,"ATRASADO",IF(G1869-TODAY()&lt;=3,"DEVOLVE EM 3 DIAS","EM LOCAÇÃO")))))</f>
        <v/>
      </c>
      <c r="S1869" s="16" t="n"/>
    </row>
    <row r="1870">
      <c r="A1870" s="16" t="n"/>
      <c r="B1870" s="16" t="n"/>
      <c r="C1870" s="16" t="n"/>
      <c r="D1870" s="16" t="n"/>
      <c r="E1870" s="16">
        <f>IF($D1870="","",IFERROR(INDEX(Equipamentos!$B$6:$B$405,MATCH($D1870,Equipamentos!$A$6:$A$405,0)),"Código não cadastrado"))</f>
        <v/>
      </c>
      <c r="F1870" s="17" t="n"/>
      <c r="G1870" s="17" t="n"/>
      <c r="H1870" s="17" t="n"/>
      <c r="I1870" s="18">
        <f>IF(OR(F1870="",G1870=""),"",G1870-F1870)</f>
        <v/>
      </c>
      <c r="J1870" s="18">
        <f>IF(OR(F1870="",G1870=""),"",MAX(0,IF(H1870&lt;&gt;"",H1870,TODAY())-G1870))</f>
        <v/>
      </c>
      <c r="K1870" s="19" t="n"/>
      <c r="L1870" s="19">
        <f>IF(J1870="","",J1870*IFERROR(INDEX(Equipamentos!$D$6:$D$405,MATCH($D1870,Equipamentos!$A$6:$A$405,0)),0))</f>
        <v/>
      </c>
      <c r="M1870" s="19" t="n"/>
      <c r="N1870" s="16" t="n"/>
      <c r="O1870" s="19" t="n"/>
      <c r="P1870" s="19">
        <f>IF($A1870="","",N(K1870)+N(L1870)+N(M1870))</f>
        <v/>
      </c>
      <c r="Q1870" s="19">
        <f>IF($A1870="","",P1870-N(O1870))</f>
        <v/>
      </c>
      <c r="R1870" s="16">
        <f>IF(OR($A1870="",F1870=""),"",IF(H1870&lt;&gt;"",IF(Q1870&gt;0,"DEVOLVIDO, A RECEBER","ENCERRADO"),IF(G1870="","EM LOCAÇÃO",IF(TODAY()&gt;G1870,"ATRASADO",IF(G1870-TODAY()&lt;=3,"DEVOLVE EM 3 DIAS","EM LOCAÇÃO")))))</f>
        <v/>
      </c>
      <c r="S1870" s="16" t="n"/>
    </row>
    <row r="1871">
      <c r="A1871" s="16" t="n"/>
      <c r="B1871" s="16" t="n"/>
      <c r="C1871" s="16" t="n"/>
      <c r="D1871" s="16" t="n"/>
      <c r="E1871" s="16">
        <f>IF($D1871="","",IFERROR(INDEX(Equipamentos!$B$6:$B$405,MATCH($D1871,Equipamentos!$A$6:$A$405,0)),"Código não cadastrado"))</f>
        <v/>
      </c>
      <c r="F1871" s="17" t="n"/>
      <c r="G1871" s="17" t="n"/>
      <c r="H1871" s="17" t="n"/>
      <c r="I1871" s="18">
        <f>IF(OR(F1871="",G1871=""),"",G1871-F1871)</f>
        <v/>
      </c>
      <c r="J1871" s="18">
        <f>IF(OR(F1871="",G1871=""),"",MAX(0,IF(H1871&lt;&gt;"",H1871,TODAY())-G1871))</f>
        <v/>
      </c>
      <c r="K1871" s="19" t="n"/>
      <c r="L1871" s="19">
        <f>IF(J1871="","",J1871*IFERROR(INDEX(Equipamentos!$D$6:$D$405,MATCH($D1871,Equipamentos!$A$6:$A$405,0)),0))</f>
        <v/>
      </c>
      <c r="M1871" s="19" t="n"/>
      <c r="N1871" s="16" t="n"/>
      <c r="O1871" s="19" t="n"/>
      <c r="P1871" s="19">
        <f>IF($A1871="","",N(K1871)+N(L1871)+N(M1871))</f>
        <v/>
      </c>
      <c r="Q1871" s="19">
        <f>IF($A1871="","",P1871-N(O1871))</f>
        <v/>
      </c>
      <c r="R1871" s="16">
        <f>IF(OR($A1871="",F1871=""),"",IF(H1871&lt;&gt;"",IF(Q1871&gt;0,"DEVOLVIDO, A RECEBER","ENCERRADO"),IF(G1871="","EM LOCAÇÃO",IF(TODAY()&gt;G1871,"ATRASADO",IF(G1871-TODAY()&lt;=3,"DEVOLVE EM 3 DIAS","EM LOCAÇÃO")))))</f>
        <v/>
      </c>
      <c r="S1871" s="16" t="n"/>
    </row>
    <row r="1872">
      <c r="A1872" s="16" t="n"/>
      <c r="B1872" s="16" t="n"/>
      <c r="C1872" s="16" t="n"/>
      <c r="D1872" s="16" t="n"/>
      <c r="E1872" s="16">
        <f>IF($D1872="","",IFERROR(INDEX(Equipamentos!$B$6:$B$405,MATCH($D1872,Equipamentos!$A$6:$A$405,0)),"Código não cadastrado"))</f>
        <v/>
      </c>
      <c r="F1872" s="17" t="n"/>
      <c r="G1872" s="17" t="n"/>
      <c r="H1872" s="17" t="n"/>
      <c r="I1872" s="18">
        <f>IF(OR(F1872="",G1872=""),"",G1872-F1872)</f>
        <v/>
      </c>
      <c r="J1872" s="18">
        <f>IF(OR(F1872="",G1872=""),"",MAX(0,IF(H1872&lt;&gt;"",H1872,TODAY())-G1872))</f>
        <v/>
      </c>
      <c r="K1872" s="19" t="n"/>
      <c r="L1872" s="19">
        <f>IF(J1872="","",J1872*IFERROR(INDEX(Equipamentos!$D$6:$D$405,MATCH($D1872,Equipamentos!$A$6:$A$405,0)),0))</f>
        <v/>
      </c>
      <c r="M1872" s="19" t="n"/>
      <c r="N1872" s="16" t="n"/>
      <c r="O1872" s="19" t="n"/>
      <c r="P1872" s="19">
        <f>IF($A1872="","",N(K1872)+N(L1872)+N(M1872))</f>
        <v/>
      </c>
      <c r="Q1872" s="19">
        <f>IF($A1872="","",P1872-N(O1872))</f>
        <v/>
      </c>
      <c r="R1872" s="16">
        <f>IF(OR($A1872="",F1872=""),"",IF(H1872&lt;&gt;"",IF(Q1872&gt;0,"DEVOLVIDO, A RECEBER","ENCERRADO"),IF(G1872="","EM LOCAÇÃO",IF(TODAY()&gt;G1872,"ATRASADO",IF(G1872-TODAY()&lt;=3,"DEVOLVE EM 3 DIAS","EM LOCAÇÃO")))))</f>
        <v/>
      </c>
      <c r="S1872" s="16" t="n"/>
    </row>
    <row r="1873">
      <c r="A1873" s="16" t="n"/>
      <c r="B1873" s="16" t="n"/>
      <c r="C1873" s="16" t="n"/>
      <c r="D1873" s="16" t="n"/>
      <c r="E1873" s="16">
        <f>IF($D1873="","",IFERROR(INDEX(Equipamentos!$B$6:$B$405,MATCH($D1873,Equipamentos!$A$6:$A$405,0)),"Código não cadastrado"))</f>
        <v/>
      </c>
      <c r="F1873" s="17" t="n"/>
      <c r="G1873" s="17" t="n"/>
      <c r="H1873" s="17" t="n"/>
      <c r="I1873" s="18">
        <f>IF(OR(F1873="",G1873=""),"",G1873-F1873)</f>
        <v/>
      </c>
      <c r="J1873" s="18">
        <f>IF(OR(F1873="",G1873=""),"",MAX(0,IF(H1873&lt;&gt;"",H1873,TODAY())-G1873))</f>
        <v/>
      </c>
      <c r="K1873" s="19" t="n"/>
      <c r="L1873" s="19">
        <f>IF(J1873="","",J1873*IFERROR(INDEX(Equipamentos!$D$6:$D$405,MATCH($D1873,Equipamentos!$A$6:$A$405,0)),0))</f>
        <v/>
      </c>
      <c r="M1873" s="19" t="n"/>
      <c r="N1873" s="16" t="n"/>
      <c r="O1873" s="19" t="n"/>
      <c r="P1873" s="19">
        <f>IF($A1873="","",N(K1873)+N(L1873)+N(M1873))</f>
        <v/>
      </c>
      <c r="Q1873" s="19">
        <f>IF($A1873="","",P1873-N(O1873))</f>
        <v/>
      </c>
      <c r="R1873" s="16">
        <f>IF(OR($A1873="",F1873=""),"",IF(H1873&lt;&gt;"",IF(Q1873&gt;0,"DEVOLVIDO, A RECEBER","ENCERRADO"),IF(G1873="","EM LOCAÇÃO",IF(TODAY()&gt;G1873,"ATRASADO",IF(G1873-TODAY()&lt;=3,"DEVOLVE EM 3 DIAS","EM LOCAÇÃO")))))</f>
        <v/>
      </c>
      <c r="S1873" s="16" t="n"/>
    </row>
    <row r="1874">
      <c r="A1874" s="16" t="n"/>
      <c r="B1874" s="16" t="n"/>
      <c r="C1874" s="16" t="n"/>
      <c r="D1874" s="16" t="n"/>
      <c r="E1874" s="16">
        <f>IF($D1874="","",IFERROR(INDEX(Equipamentos!$B$6:$B$405,MATCH($D1874,Equipamentos!$A$6:$A$405,0)),"Código não cadastrado"))</f>
        <v/>
      </c>
      <c r="F1874" s="17" t="n"/>
      <c r="G1874" s="17" t="n"/>
      <c r="H1874" s="17" t="n"/>
      <c r="I1874" s="18">
        <f>IF(OR(F1874="",G1874=""),"",G1874-F1874)</f>
        <v/>
      </c>
      <c r="J1874" s="18">
        <f>IF(OR(F1874="",G1874=""),"",MAX(0,IF(H1874&lt;&gt;"",H1874,TODAY())-G1874))</f>
        <v/>
      </c>
      <c r="K1874" s="19" t="n"/>
      <c r="L1874" s="19">
        <f>IF(J1874="","",J1874*IFERROR(INDEX(Equipamentos!$D$6:$D$405,MATCH($D1874,Equipamentos!$A$6:$A$405,0)),0))</f>
        <v/>
      </c>
      <c r="M1874" s="19" t="n"/>
      <c r="N1874" s="16" t="n"/>
      <c r="O1874" s="19" t="n"/>
      <c r="P1874" s="19">
        <f>IF($A1874="","",N(K1874)+N(L1874)+N(M1874))</f>
        <v/>
      </c>
      <c r="Q1874" s="19">
        <f>IF($A1874="","",P1874-N(O1874))</f>
        <v/>
      </c>
      <c r="R1874" s="16">
        <f>IF(OR($A1874="",F1874=""),"",IF(H1874&lt;&gt;"",IF(Q1874&gt;0,"DEVOLVIDO, A RECEBER","ENCERRADO"),IF(G1874="","EM LOCAÇÃO",IF(TODAY()&gt;G1874,"ATRASADO",IF(G1874-TODAY()&lt;=3,"DEVOLVE EM 3 DIAS","EM LOCAÇÃO")))))</f>
        <v/>
      </c>
      <c r="S1874" s="16" t="n"/>
    </row>
    <row r="1875">
      <c r="A1875" s="16" t="n"/>
      <c r="B1875" s="16" t="n"/>
      <c r="C1875" s="16" t="n"/>
      <c r="D1875" s="16" t="n"/>
      <c r="E1875" s="16">
        <f>IF($D1875="","",IFERROR(INDEX(Equipamentos!$B$6:$B$405,MATCH($D1875,Equipamentos!$A$6:$A$405,0)),"Código não cadastrado"))</f>
        <v/>
      </c>
      <c r="F1875" s="17" t="n"/>
      <c r="G1875" s="17" t="n"/>
      <c r="H1875" s="17" t="n"/>
      <c r="I1875" s="18">
        <f>IF(OR(F1875="",G1875=""),"",G1875-F1875)</f>
        <v/>
      </c>
      <c r="J1875" s="18">
        <f>IF(OR(F1875="",G1875=""),"",MAX(0,IF(H1875&lt;&gt;"",H1875,TODAY())-G1875))</f>
        <v/>
      </c>
      <c r="K1875" s="19" t="n"/>
      <c r="L1875" s="19">
        <f>IF(J1875="","",J1875*IFERROR(INDEX(Equipamentos!$D$6:$D$405,MATCH($D1875,Equipamentos!$A$6:$A$405,0)),0))</f>
        <v/>
      </c>
      <c r="M1875" s="19" t="n"/>
      <c r="N1875" s="16" t="n"/>
      <c r="O1875" s="19" t="n"/>
      <c r="P1875" s="19">
        <f>IF($A1875="","",N(K1875)+N(L1875)+N(M1875))</f>
        <v/>
      </c>
      <c r="Q1875" s="19">
        <f>IF($A1875="","",P1875-N(O1875))</f>
        <v/>
      </c>
      <c r="R1875" s="16">
        <f>IF(OR($A1875="",F1875=""),"",IF(H1875&lt;&gt;"",IF(Q1875&gt;0,"DEVOLVIDO, A RECEBER","ENCERRADO"),IF(G1875="","EM LOCAÇÃO",IF(TODAY()&gt;G1875,"ATRASADO",IF(G1875-TODAY()&lt;=3,"DEVOLVE EM 3 DIAS","EM LOCAÇÃO")))))</f>
        <v/>
      </c>
      <c r="S1875" s="16" t="n"/>
    </row>
    <row r="1876">
      <c r="A1876" s="16" t="n"/>
      <c r="B1876" s="16" t="n"/>
      <c r="C1876" s="16" t="n"/>
      <c r="D1876" s="16" t="n"/>
      <c r="E1876" s="16">
        <f>IF($D1876="","",IFERROR(INDEX(Equipamentos!$B$6:$B$405,MATCH($D1876,Equipamentos!$A$6:$A$405,0)),"Código não cadastrado"))</f>
        <v/>
      </c>
      <c r="F1876" s="17" t="n"/>
      <c r="G1876" s="17" t="n"/>
      <c r="H1876" s="17" t="n"/>
      <c r="I1876" s="18">
        <f>IF(OR(F1876="",G1876=""),"",G1876-F1876)</f>
        <v/>
      </c>
      <c r="J1876" s="18">
        <f>IF(OR(F1876="",G1876=""),"",MAX(0,IF(H1876&lt;&gt;"",H1876,TODAY())-G1876))</f>
        <v/>
      </c>
      <c r="K1876" s="19" t="n"/>
      <c r="L1876" s="19">
        <f>IF(J1876="","",J1876*IFERROR(INDEX(Equipamentos!$D$6:$D$405,MATCH($D1876,Equipamentos!$A$6:$A$405,0)),0))</f>
        <v/>
      </c>
      <c r="M1876" s="19" t="n"/>
      <c r="N1876" s="16" t="n"/>
      <c r="O1876" s="19" t="n"/>
      <c r="P1876" s="19">
        <f>IF($A1876="","",N(K1876)+N(L1876)+N(M1876))</f>
        <v/>
      </c>
      <c r="Q1876" s="19">
        <f>IF($A1876="","",P1876-N(O1876))</f>
        <v/>
      </c>
      <c r="R1876" s="16">
        <f>IF(OR($A1876="",F1876=""),"",IF(H1876&lt;&gt;"",IF(Q1876&gt;0,"DEVOLVIDO, A RECEBER","ENCERRADO"),IF(G1876="","EM LOCAÇÃO",IF(TODAY()&gt;G1876,"ATRASADO",IF(G1876-TODAY()&lt;=3,"DEVOLVE EM 3 DIAS","EM LOCAÇÃO")))))</f>
        <v/>
      </c>
      <c r="S1876" s="16" t="n"/>
    </row>
    <row r="1877">
      <c r="A1877" s="16" t="n"/>
      <c r="B1877" s="16" t="n"/>
      <c r="C1877" s="16" t="n"/>
      <c r="D1877" s="16" t="n"/>
      <c r="E1877" s="16">
        <f>IF($D1877="","",IFERROR(INDEX(Equipamentos!$B$6:$B$405,MATCH($D1877,Equipamentos!$A$6:$A$405,0)),"Código não cadastrado"))</f>
        <v/>
      </c>
      <c r="F1877" s="17" t="n"/>
      <c r="G1877" s="17" t="n"/>
      <c r="H1877" s="17" t="n"/>
      <c r="I1877" s="18">
        <f>IF(OR(F1877="",G1877=""),"",G1877-F1877)</f>
        <v/>
      </c>
      <c r="J1877" s="18">
        <f>IF(OR(F1877="",G1877=""),"",MAX(0,IF(H1877&lt;&gt;"",H1877,TODAY())-G1877))</f>
        <v/>
      </c>
      <c r="K1877" s="19" t="n"/>
      <c r="L1877" s="19">
        <f>IF(J1877="","",J1877*IFERROR(INDEX(Equipamentos!$D$6:$D$405,MATCH($D1877,Equipamentos!$A$6:$A$405,0)),0))</f>
        <v/>
      </c>
      <c r="M1877" s="19" t="n"/>
      <c r="N1877" s="16" t="n"/>
      <c r="O1877" s="19" t="n"/>
      <c r="P1877" s="19">
        <f>IF($A1877="","",N(K1877)+N(L1877)+N(M1877))</f>
        <v/>
      </c>
      <c r="Q1877" s="19">
        <f>IF($A1877="","",P1877-N(O1877))</f>
        <v/>
      </c>
      <c r="R1877" s="16">
        <f>IF(OR($A1877="",F1877=""),"",IF(H1877&lt;&gt;"",IF(Q1877&gt;0,"DEVOLVIDO, A RECEBER","ENCERRADO"),IF(G1877="","EM LOCAÇÃO",IF(TODAY()&gt;G1877,"ATRASADO",IF(G1877-TODAY()&lt;=3,"DEVOLVE EM 3 DIAS","EM LOCAÇÃO")))))</f>
        <v/>
      </c>
      <c r="S1877" s="16" t="n"/>
    </row>
    <row r="1878">
      <c r="A1878" s="16" t="n"/>
      <c r="B1878" s="16" t="n"/>
      <c r="C1878" s="16" t="n"/>
      <c r="D1878" s="16" t="n"/>
      <c r="E1878" s="16">
        <f>IF($D1878="","",IFERROR(INDEX(Equipamentos!$B$6:$B$405,MATCH($D1878,Equipamentos!$A$6:$A$405,0)),"Código não cadastrado"))</f>
        <v/>
      </c>
      <c r="F1878" s="17" t="n"/>
      <c r="G1878" s="17" t="n"/>
      <c r="H1878" s="17" t="n"/>
      <c r="I1878" s="18">
        <f>IF(OR(F1878="",G1878=""),"",G1878-F1878)</f>
        <v/>
      </c>
      <c r="J1878" s="18">
        <f>IF(OR(F1878="",G1878=""),"",MAX(0,IF(H1878&lt;&gt;"",H1878,TODAY())-G1878))</f>
        <v/>
      </c>
      <c r="K1878" s="19" t="n"/>
      <c r="L1878" s="19">
        <f>IF(J1878="","",J1878*IFERROR(INDEX(Equipamentos!$D$6:$D$405,MATCH($D1878,Equipamentos!$A$6:$A$405,0)),0))</f>
        <v/>
      </c>
      <c r="M1878" s="19" t="n"/>
      <c r="N1878" s="16" t="n"/>
      <c r="O1878" s="19" t="n"/>
      <c r="P1878" s="19">
        <f>IF($A1878="","",N(K1878)+N(L1878)+N(M1878))</f>
        <v/>
      </c>
      <c r="Q1878" s="19">
        <f>IF($A1878="","",P1878-N(O1878))</f>
        <v/>
      </c>
      <c r="R1878" s="16">
        <f>IF(OR($A1878="",F1878=""),"",IF(H1878&lt;&gt;"",IF(Q1878&gt;0,"DEVOLVIDO, A RECEBER","ENCERRADO"),IF(G1878="","EM LOCAÇÃO",IF(TODAY()&gt;G1878,"ATRASADO",IF(G1878-TODAY()&lt;=3,"DEVOLVE EM 3 DIAS","EM LOCAÇÃO")))))</f>
        <v/>
      </c>
      <c r="S1878" s="16" t="n"/>
    </row>
    <row r="1879">
      <c r="A1879" s="16" t="n"/>
      <c r="B1879" s="16" t="n"/>
      <c r="C1879" s="16" t="n"/>
      <c r="D1879" s="16" t="n"/>
      <c r="E1879" s="16">
        <f>IF($D1879="","",IFERROR(INDEX(Equipamentos!$B$6:$B$405,MATCH($D1879,Equipamentos!$A$6:$A$405,0)),"Código não cadastrado"))</f>
        <v/>
      </c>
      <c r="F1879" s="17" t="n"/>
      <c r="G1879" s="17" t="n"/>
      <c r="H1879" s="17" t="n"/>
      <c r="I1879" s="18">
        <f>IF(OR(F1879="",G1879=""),"",G1879-F1879)</f>
        <v/>
      </c>
      <c r="J1879" s="18">
        <f>IF(OR(F1879="",G1879=""),"",MAX(0,IF(H1879&lt;&gt;"",H1879,TODAY())-G1879))</f>
        <v/>
      </c>
      <c r="K1879" s="19" t="n"/>
      <c r="L1879" s="19">
        <f>IF(J1879="","",J1879*IFERROR(INDEX(Equipamentos!$D$6:$D$405,MATCH($D1879,Equipamentos!$A$6:$A$405,0)),0))</f>
        <v/>
      </c>
      <c r="M1879" s="19" t="n"/>
      <c r="N1879" s="16" t="n"/>
      <c r="O1879" s="19" t="n"/>
      <c r="P1879" s="19">
        <f>IF($A1879="","",N(K1879)+N(L1879)+N(M1879))</f>
        <v/>
      </c>
      <c r="Q1879" s="19">
        <f>IF($A1879="","",P1879-N(O1879))</f>
        <v/>
      </c>
      <c r="R1879" s="16">
        <f>IF(OR($A1879="",F1879=""),"",IF(H1879&lt;&gt;"",IF(Q1879&gt;0,"DEVOLVIDO, A RECEBER","ENCERRADO"),IF(G1879="","EM LOCAÇÃO",IF(TODAY()&gt;G1879,"ATRASADO",IF(G1879-TODAY()&lt;=3,"DEVOLVE EM 3 DIAS","EM LOCAÇÃO")))))</f>
        <v/>
      </c>
      <c r="S1879" s="16" t="n"/>
    </row>
    <row r="1880">
      <c r="A1880" s="16" t="n"/>
      <c r="B1880" s="16" t="n"/>
      <c r="C1880" s="16" t="n"/>
      <c r="D1880" s="16" t="n"/>
      <c r="E1880" s="16">
        <f>IF($D1880="","",IFERROR(INDEX(Equipamentos!$B$6:$B$405,MATCH($D1880,Equipamentos!$A$6:$A$405,0)),"Código não cadastrado"))</f>
        <v/>
      </c>
      <c r="F1880" s="17" t="n"/>
      <c r="G1880" s="17" t="n"/>
      <c r="H1880" s="17" t="n"/>
      <c r="I1880" s="18">
        <f>IF(OR(F1880="",G1880=""),"",G1880-F1880)</f>
        <v/>
      </c>
      <c r="J1880" s="18">
        <f>IF(OR(F1880="",G1880=""),"",MAX(0,IF(H1880&lt;&gt;"",H1880,TODAY())-G1880))</f>
        <v/>
      </c>
      <c r="K1880" s="19" t="n"/>
      <c r="L1880" s="19">
        <f>IF(J1880="","",J1880*IFERROR(INDEX(Equipamentos!$D$6:$D$405,MATCH($D1880,Equipamentos!$A$6:$A$405,0)),0))</f>
        <v/>
      </c>
      <c r="M1880" s="19" t="n"/>
      <c r="N1880" s="16" t="n"/>
      <c r="O1880" s="19" t="n"/>
      <c r="P1880" s="19">
        <f>IF($A1880="","",N(K1880)+N(L1880)+N(M1880))</f>
        <v/>
      </c>
      <c r="Q1880" s="19">
        <f>IF($A1880="","",P1880-N(O1880))</f>
        <v/>
      </c>
      <c r="R1880" s="16">
        <f>IF(OR($A1880="",F1880=""),"",IF(H1880&lt;&gt;"",IF(Q1880&gt;0,"DEVOLVIDO, A RECEBER","ENCERRADO"),IF(G1880="","EM LOCAÇÃO",IF(TODAY()&gt;G1880,"ATRASADO",IF(G1880-TODAY()&lt;=3,"DEVOLVE EM 3 DIAS","EM LOCAÇÃO")))))</f>
        <v/>
      </c>
      <c r="S1880" s="16" t="n"/>
    </row>
    <row r="1881">
      <c r="A1881" s="16" t="n"/>
      <c r="B1881" s="16" t="n"/>
      <c r="C1881" s="16" t="n"/>
      <c r="D1881" s="16" t="n"/>
      <c r="E1881" s="16">
        <f>IF($D1881="","",IFERROR(INDEX(Equipamentos!$B$6:$B$405,MATCH($D1881,Equipamentos!$A$6:$A$405,0)),"Código não cadastrado"))</f>
        <v/>
      </c>
      <c r="F1881" s="17" t="n"/>
      <c r="G1881" s="17" t="n"/>
      <c r="H1881" s="17" t="n"/>
      <c r="I1881" s="18">
        <f>IF(OR(F1881="",G1881=""),"",G1881-F1881)</f>
        <v/>
      </c>
      <c r="J1881" s="18">
        <f>IF(OR(F1881="",G1881=""),"",MAX(0,IF(H1881&lt;&gt;"",H1881,TODAY())-G1881))</f>
        <v/>
      </c>
      <c r="K1881" s="19" t="n"/>
      <c r="L1881" s="19">
        <f>IF(J1881="","",J1881*IFERROR(INDEX(Equipamentos!$D$6:$D$405,MATCH($D1881,Equipamentos!$A$6:$A$405,0)),0))</f>
        <v/>
      </c>
      <c r="M1881" s="19" t="n"/>
      <c r="N1881" s="16" t="n"/>
      <c r="O1881" s="19" t="n"/>
      <c r="P1881" s="19">
        <f>IF($A1881="","",N(K1881)+N(L1881)+N(M1881))</f>
        <v/>
      </c>
      <c r="Q1881" s="19">
        <f>IF($A1881="","",P1881-N(O1881))</f>
        <v/>
      </c>
      <c r="R1881" s="16">
        <f>IF(OR($A1881="",F1881=""),"",IF(H1881&lt;&gt;"",IF(Q1881&gt;0,"DEVOLVIDO, A RECEBER","ENCERRADO"),IF(G1881="","EM LOCAÇÃO",IF(TODAY()&gt;G1881,"ATRASADO",IF(G1881-TODAY()&lt;=3,"DEVOLVE EM 3 DIAS","EM LOCAÇÃO")))))</f>
        <v/>
      </c>
      <c r="S1881" s="16" t="n"/>
    </row>
    <row r="1882">
      <c r="A1882" s="16" t="n"/>
      <c r="B1882" s="16" t="n"/>
      <c r="C1882" s="16" t="n"/>
      <c r="D1882" s="16" t="n"/>
      <c r="E1882" s="16">
        <f>IF($D1882="","",IFERROR(INDEX(Equipamentos!$B$6:$B$405,MATCH($D1882,Equipamentos!$A$6:$A$405,0)),"Código não cadastrado"))</f>
        <v/>
      </c>
      <c r="F1882" s="17" t="n"/>
      <c r="G1882" s="17" t="n"/>
      <c r="H1882" s="17" t="n"/>
      <c r="I1882" s="18">
        <f>IF(OR(F1882="",G1882=""),"",G1882-F1882)</f>
        <v/>
      </c>
      <c r="J1882" s="18">
        <f>IF(OR(F1882="",G1882=""),"",MAX(0,IF(H1882&lt;&gt;"",H1882,TODAY())-G1882))</f>
        <v/>
      </c>
      <c r="K1882" s="19" t="n"/>
      <c r="L1882" s="19">
        <f>IF(J1882="","",J1882*IFERROR(INDEX(Equipamentos!$D$6:$D$405,MATCH($D1882,Equipamentos!$A$6:$A$405,0)),0))</f>
        <v/>
      </c>
      <c r="M1882" s="19" t="n"/>
      <c r="N1882" s="16" t="n"/>
      <c r="O1882" s="19" t="n"/>
      <c r="P1882" s="19">
        <f>IF($A1882="","",N(K1882)+N(L1882)+N(M1882))</f>
        <v/>
      </c>
      <c r="Q1882" s="19">
        <f>IF($A1882="","",P1882-N(O1882))</f>
        <v/>
      </c>
      <c r="R1882" s="16">
        <f>IF(OR($A1882="",F1882=""),"",IF(H1882&lt;&gt;"",IF(Q1882&gt;0,"DEVOLVIDO, A RECEBER","ENCERRADO"),IF(G1882="","EM LOCAÇÃO",IF(TODAY()&gt;G1882,"ATRASADO",IF(G1882-TODAY()&lt;=3,"DEVOLVE EM 3 DIAS","EM LOCAÇÃO")))))</f>
        <v/>
      </c>
      <c r="S1882" s="16" t="n"/>
    </row>
    <row r="1883">
      <c r="A1883" s="16" t="n"/>
      <c r="B1883" s="16" t="n"/>
      <c r="C1883" s="16" t="n"/>
      <c r="D1883" s="16" t="n"/>
      <c r="E1883" s="16">
        <f>IF($D1883="","",IFERROR(INDEX(Equipamentos!$B$6:$B$405,MATCH($D1883,Equipamentos!$A$6:$A$405,0)),"Código não cadastrado"))</f>
        <v/>
      </c>
      <c r="F1883" s="17" t="n"/>
      <c r="G1883" s="17" t="n"/>
      <c r="H1883" s="17" t="n"/>
      <c r="I1883" s="18">
        <f>IF(OR(F1883="",G1883=""),"",G1883-F1883)</f>
        <v/>
      </c>
      <c r="J1883" s="18">
        <f>IF(OR(F1883="",G1883=""),"",MAX(0,IF(H1883&lt;&gt;"",H1883,TODAY())-G1883))</f>
        <v/>
      </c>
      <c r="K1883" s="19" t="n"/>
      <c r="L1883" s="19">
        <f>IF(J1883="","",J1883*IFERROR(INDEX(Equipamentos!$D$6:$D$405,MATCH($D1883,Equipamentos!$A$6:$A$405,0)),0))</f>
        <v/>
      </c>
      <c r="M1883" s="19" t="n"/>
      <c r="N1883" s="16" t="n"/>
      <c r="O1883" s="19" t="n"/>
      <c r="P1883" s="19">
        <f>IF($A1883="","",N(K1883)+N(L1883)+N(M1883))</f>
        <v/>
      </c>
      <c r="Q1883" s="19">
        <f>IF($A1883="","",P1883-N(O1883))</f>
        <v/>
      </c>
      <c r="R1883" s="16">
        <f>IF(OR($A1883="",F1883=""),"",IF(H1883&lt;&gt;"",IF(Q1883&gt;0,"DEVOLVIDO, A RECEBER","ENCERRADO"),IF(G1883="","EM LOCAÇÃO",IF(TODAY()&gt;G1883,"ATRASADO",IF(G1883-TODAY()&lt;=3,"DEVOLVE EM 3 DIAS","EM LOCAÇÃO")))))</f>
        <v/>
      </c>
      <c r="S1883" s="16" t="n"/>
    </row>
    <row r="1884">
      <c r="A1884" s="16" t="n"/>
      <c r="B1884" s="16" t="n"/>
      <c r="C1884" s="16" t="n"/>
      <c r="D1884" s="16" t="n"/>
      <c r="E1884" s="16">
        <f>IF($D1884="","",IFERROR(INDEX(Equipamentos!$B$6:$B$405,MATCH($D1884,Equipamentos!$A$6:$A$405,0)),"Código não cadastrado"))</f>
        <v/>
      </c>
      <c r="F1884" s="17" t="n"/>
      <c r="G1884" s="17" t="n"/>
      <c r="H1884" s="17" t="n"/>
      <c r="I1884" s="18">
        <f>IF(OR(F1884="",G1884=""),"",G1884-F1884)</f>
        <v/>
      </c>
      <c r="J1884" s="18">
        <f>IF(OR(F1884="",G1884=""),"",MAX(0,IF(H1884&lt;&gt;"",H1884,TODAY())-G1884))</f>
        <v/>
      </c>
      <c r="K1884" s="19" t="n"/>
      <c r="L1884" s="19">
        <f>IF(J1884="","",J1884*IFERROR(INDEX(Equipamentos!$D$6:$D$405,MATCH($D1884,Equipamentos!$A$6:$A$405,0)),0))</f>
        <v/>
      </c>
      <c r="M1884" s="19" t="n"/>
      <c r="N1884" s="16" t="n"/>
      <c r="O1884" s="19" t="n"/>
      <c r="P1884" s="19">
        <f>IF($A1884="","",N(K1884)+N(L1884)+N(M1884))</f>
        <v/>
      </c>
      <c r="Q1884" s="19">
        <f>IF($A1884="","",P1884-N(O1884))</f>
        <v/>
      </c>
      <c r="R1884" s="16">
        <f>IF(OR($A1884="",F1884=""),"",IF(H1884&lt;&gt;"",IF(Q1884&gt;0,"DEVOLVIDO, A RECEBER","ENCERRADO"),IF(G1884="","EM LOCAÇÃO",IF(TODAY()&gt;G1884,"ATRASADO",IF(G1884-TODAY()&lt;=3,"DEVOLVE EM 3 DIAS","EM LOCAÇÃO")))))</f>
        <v/>
      </c>
      <c r="S1884" s="16" t="n"/>
    </row>
    <row r="1885">
      <c r="A1885" s="16" t="n"/>
      <c r="B1885" s="16" t="n"/>
      <c r="C1885" s="16" t="n"/>
      <c r="D1885" s="16" t="n"/>
      <c r="E1885" s="16">
        <f>IF($D1885="","",IFERROR(INDEX(Equipamentos!$B$6:$B$405,MATCH($D1885,Equipamentos!$A$6:$A$405,0)),"Código não cadastrado"))</f>
        <v/>
      </c>
      <c r="F1885" s="17" t="n"/>
      <c r="G1885" s="17" t="n"/>
      <c r="H1885" s="17" t="n"/>
      <c r="I1885" s="18">
        <f>IF(OR(F1885="",G1885=""),"",G1885-F1885)</f>
        <v/>
      </c>
      <c r="J1885" s="18">
        <f>IF(OR(F1885="",G1885=""),"",MAX(0,IF(H1885&lt;&gt;"",H1885,TODAY())-G1885))</f>
        <v/>
      </c>
      <c r="K1885" s="19" t="n"/>
      <c r="L1885" s="19">
        <f>IF(J1885="","",J1885*IFERROR(INDEX(Equipamentos!$D$6:$D$405,MATCH($D1885,Equipamentos!$A$6:$A$405,0)),0))</f>
        <v/>
      </c>
      <c r="M1885" s="19" t="n"/>
      <c r="N1885" s="16" t="n"/>
      <c r="O1885" s="19" t="n"/>
      <c r="P1885" s="19">
        <f>IF($A1885="","",N(K1885)+N(L1885)+N(M1885))</f>
        <v/>
      </c>
      <c r="Q1885" s="19">
        <f>IF($A1885="","",P1885-N(O1885))</f>
        <v/>
      </c>
      <c r="R1885" s="16">
        <f>IF(OR($A1885="",F1885=""),"",IF(H1885&lt;&gt;"",IF(Q1885&gt;0,"DEVOLVIDO, A RECEBER","ENCERRADO"),IF(G1885="","EM LOCAÇÃO",IF(TODAY()&gt;G1885,"ATRASADO",IF(G1885-TODAY()&lt;=3,"DEVOLVE EM 3 DIAS","EM LOCAÇÃO")))))</f>
        <v/>
      </c>
      <c r="S1885" s="16" t="n"/>
    </row>
    <row r="1886">
      <c r="A1886" s="16" t="n"/>
      <c r="B1886" s="16" t="n"/>
      <c r="C1886" s="16" t="n"/>
      <c r="D1886" s="16" t="n"/>
      <c r="E1886" s="16">
        <f>IF($D1886="","",IFERROR(INDEX(Equipamentos!$B$6:$B$405,MATCH($D1886,Equipamentos!$A$6:$A$405,0)),"Código não cadastrado"))</f>
        <v/>
      </c>
      <c r="F1886" s="17" t="n"/>
      <c r="G1886" s="17" t="n"/>
      <c r="H1886" s="17" t="n"/>
      <c r="I1886" s="18">
        <f>IF(OR(F1886="",G1886=""),"",G1886-F1886)</f>
        <v/>
      </c>
      <c r="J1886" s="18">
        <f>IF(OR(F1886="",G1886=""),"",MAX(0,IF(H1886&lt;&gt;"",H1886,TODAY())-G1886))</f>
        <v/>
      </c>
      <c r="K1886" s="19" t="n"/>
      <c r="L1886" s="19">
        <f>IF(J1886="","",J1886*IFERROR(INDEX(Equipamentos!$D$6:$D$405,MATCH($D1886,Equipamentos!$A$6:$A$405,0)),0))</f>
        <v/>
      </c>
      <c r="M1886" s="19" t="n"/>
      <c r="N1886" s="16" t="n"/>
      <c r="O1886" s="19" t="n"/>
      <c r="P1886" s="19">
        <f>IF($A1886="","",N(K1886)+N(L1886)+N(M1886))</f>
        <v/>
      </c>
      <c r="Q1886" s="19">
        <f>IF($A1886="","",P1886-N(O1886))</f>
        <v/>
      </c>
      <c r="R1886" s="16">
        <f>IF(OR($A1886="",F1886=""),"",IF(H1886&lt;&gt;"",IF(Q1886&gt;0,"DEVOLVIDO, A RECEBER","ENCERRADO"),IF(G1886="","EM LOCAÇÃO",IF(TODAY()&gt;G1886,"ATRASADO",IF(G1886-TODAY()&lt;=3,"DEVOLVE EM 3 DIAS","EM LOCAÇÃO")))))</f>
        <v/>
      </c>
      <c r="S1886" s="16" t="n"/>
    </row>
    <row r="1887">
      <c r="A1887" s="16" t="n"/>
      <c r="B1887" s="16" t="n"/>
      <c r="C1887" s="16" t="n"/>
      <c r="D1887" s="16" t="n"/>
      <c r="E1887" s="16">
        <f>IF($D1887="","",IFERROR(INDEX(Equipamentos!$B$6:$B$405,MATCH($D1887,Equipamentos!$A$6:$A$405,0)),"Código não cadastrado"))</f>
        <v/>
      </c>
      <c r="F1887" s="17" t="n"/>
      <c r="G1887" s="17" t="n"/>
      <c r="H1887" s="17" t="n"/>
      <c r="I1887" s="18">
        <f>IF(OR(F1887="",G1887=""),"",G1887-F1887)</f>
        <v/>
      </c>
      <c r="J1887" s="18">
        <f>IF(OR(F1887="",G1887=""),"",MAX(0,IF(H1887&lt;&gt;"",H1887,TODAY())-G1887))</f>
        <v/>
      </c>
      <c r="K1887" s="19" t="n"/>
      <c r="L1887" s="19">
        <f>IF(J1887="","",J1887*IFERROR(INDEX(Equipamentos!$D$6:$D$405,MATCH($D1887,Equipamentos!$A$6:$A$405,0)),0))</f>
        <v/>
      </c>
      <c r="M1887" s="19" t="n"/>
      <c r="N1887" s="16" t="n"/>
      <c r="O1887" s="19" t="n"/>
      <c r="P1887" s="19">
        <f>IF($A1887="","",N(K1887)+N(L1887)+N(M1887))</f>
        <v/>
      </c>
      <c r="Q1887" s="19">
        <f>IF($A1887="","",P1887-N(O1887))</f>
        <v/>
      </c>
      <c r="R1887" s="16">
        <f>IF(OR($A1887="",F1887=""),"",IF(H1887&lt;&gt;"",IF(Q1887&gt;0,"DEVOLVIDO, A RECEBER","ENCERRADO"),IF(G1887="","EM LOCAÇÃO",IF(TODAY()&gt;G1887,"ATRASADO",IF(G1887-TODAY()&lt;=3,"DEVOLVE EM 3 DIAS","EM LOCAÇÃO")))))</f>
        <v/>
      </c>
      <c r="S1887" s="16" t="n"/>
    </row>
    <row r="1888">
      <c r="A1888" s="16" t="n"/>
      <c r="B1888" s="16" t="n"/>
      <c r="C1888" s="16" t="n"/>
      <c r="D1888" s="16" t="n"/>
      <c r="E1888" s="16">
        <f>IF($D1888="","",IFERROR(INDEX(Equipamentos!$B$6:$B$405,MATCH($D1888,Equipamentos!$A$6:$A$405,0)),"Código não cadastrado"))</f>
        <v/>
      </c>
      <c r="F1888" s="17" t="n"/>
      <c r="G1888" s="17" t="n"/>
      <c r="H1888" s="17" t="n"/>
      <c r="I1888" s="18">
        <f>IF(OR(F1888="",G1888=""),"",G1888-F1888)</f>
        <v/>
      </c>
      <c r="J1888" s="18">
        <f>IF(OR(F1888="",G1888=""),"",MAX(0,IF(H1888&lt;&gt;"",H1888,TODAY())-G1888))</f>
        <v/>
      </c>
      <c r="K1888" s="19" t="n"/>
      <c r="L1888" s="19">
        <f>IF(J1888="","",J1888*IFERROR(INDEX(Equipamentos!$D$6:$D$405,MATCH($D1888,Equipamentos!$A$6:$A$405,0)),0))</f>
        <v/>
      </c>
      <c r="M1888" s="19" t="n"/>
      <c r="N1888" s="16" t="n"/>
      <c r="O1888" s="19" t="n"/>
      <c r="P1888" s="19">
        <f>IF($A1888="","",N(K1888)+N(L1888)+N(M1888))</f>
        <v/>
      </c>
      <c r="Q1888" s="19">
        <f>IF($A1888="","",P1888-N(O1888))</f>
        <v/>
      </c>
      <c r="R1888" s="16">
        <f>IF(OR($A1888="",F1888=""),"",IF(H1888&lt;&gt;"",IF(Q1888&gt;0,"DEVOLVIDO, A RECEBER","ENCERRADO"),IF(G1888="","EM LOCAÇÃO",IF(TODAY()&gt;G1888,"ATRASADO",IF(G1888-TODAY()&lt;=3,"DEVOLVE EM 3 DIAS","EM LOCAÇÃO")))))</f>
        <v/>
      </c>
      <c r="S1888" s="16" t="n"/>
    </row>
    <row r="1889">
      <c r="A1889" s="16" t="n"/>
      <c r="B1889" s="16" t="n"/>
      <c r="C1889" s="16" t="n"/>
      <c r="D1889" s="16" t="n"/>
      <c r="E1889" s="16">
        <f>IF($D1889="","",IFERROR(INDEX(Equipamentos!$B$6:$B$405,MATCH($D1889,Equipamentos!$A$6:$A$405,0)),"Código não cadastrado"))</f>
        <v/>
      </c>
      <c r="F1889" s="17" t="n"/>
      <c r="G1889" s="17" t="n"/>
      <c r="H1889" s="17" t="n"/>
      <c r="I1889" s="18">
        <f>IF(OR(F1889="",G1889=""),"",G1889-F1889)</f>
        <v/>
      </c>
      <c r="J1889" s="18">
        <f>IF(OR(F1889="",G1889=""),"",MAX(0,IF(H1889&lt;&gt;"",H1889,TODAY())-G1889))</f>
        <v/>
      </c>
      <c r="K1889" s="19" t="n"/>
      <c r="L1889" s="19">
        <f>IF(J1889="","",J1889*IFERROR(INDEX(Equipamentos!$D$6:$D$405,MATCH($D1889,Equipamentos!$A$6:$A$405,0)),0))</f>
        <v/>
      </c>
      <c r="M1889" s="19" t="n"/>
      <c r="N1889" s="16" t="n"/>
      <c r="O1889" s="19" t="n"/>
      <c r="P1889" s="19">
        <f>IF($A1889="","",N(K1889)+N(L1889)+N(M1889))</f>
        <v/>
      </c>
      <c r="Q1889" s="19">
        <f>IF($A1889="","",P1889-N(O1889))</f>
        <v/>
      </c>
      <c r="R1889" s="16">
        <f>IF(OR($A1889="",F1889=""),"",IF(H1889&lt;&gt;"",IF(Q1889&gt;0,"DEVOLVIDO, A RECEBER","ENCERRADO"),IF(G1889="","EM LOCAÇÃO",IF(TODAY()&gt;G1889,"ATRASADO",IF(G1889-TODAY()&lt;=3,"DEVOLVE EM 3 DIAS","EM LOCAÇÃO")))))</f>
        <v/>
      </c>
      <c r="S1889" s="16" t="n"/>
    </row>
    <row r="1890">
      <c r="A1890" s="16" t="n"/>
      <c r="B1890" s="16" t="n"/>
      <c r="C1890" s="16" t="n"/>
      <c r="D1890" s="16" t="n"/>
      <c r="E1890" s="16">
        <f>IF($D1890="","",IFERROR(INDEX(Equipamentos!$B$6:$B$405,MATCH($D1890,Equipamentos!$A$6:$A$405,0)),"Código não cadastrado"))</f>
        <v/>
      </c>
      <c r="F1890" s="17" t="n"/>
      <c r="G1890" s="17" t="n"/>
      <c r="H1890" s="17" t="n"/>
      <c r="I1890" s="18">
        <f>IF(OR(F1890="",G1890=""),"",G1890-F1890)</f>
        <v/>
      </c>
      <c r="J1890" s="18">
        <f>IF(OR(F1890="",G1890=""),"",MAX(0,IF(H1890&lt;&gt;"",H1890,TODAY())-G1890))</f>
        <v/>
      </c>
      <c r="K1890" s="19" t="n"/>
      <c r="L1890" s="19">
        <f>IF(J1890="","",J1890*IFERROR(INDEX(Equipamentos!$D$6:$D$405,MATCH($D1890,Equipamentos!$A$6:$A$405,0)),0))</f>
        <v/>
      </c>
      <c r="M1890" s="19" t="n"/>
      <c r="N1890" s="16" t="n"/>
      <c r="O1890" s="19" t="n"/>
      <c r="P1890" s="19">
        <f>IF($A1890="","",N(K1890)+N(L1890)+N(M1890))</f>
        <v/>
      </c>
      <c r="Q1890" s="19">
        <f>IF($A1890="","",P1890-N(O1890))</f>
        <v/>
      </c>
      <c r="R1890" s="16">
        <f>IF(OR($A1890="",F1890=""),"",IF(H1890&lt;&gt;"",IF(Q1890&gt;0,"DEVOLVIDO, A RECEBER","ENCERRADO"),IF(G1890="","EM LOCAÇÃO",IF(TODAY()&gt;G1890,"ATRASADO",IF(G1890-TODAY()&lt;=3,"DEVOLVE EM 3 DIAS","EM LOCAÇÃO")))))</f>
        <v/>
      </c>
      <c r="S1890" s="16" t="n"/>
    </row>
    <row r="1891">
      <c r="A1891" s="16" t="n"/>
      <c r="B1891" s="16" t="n"/>
      <c r="C1891" s="16" t="n"/>
      <c r="D1891" s="16" t="n"/>
      <c r="E1891" s="16">
        <f>IF($D1891="","",IFERROR(INDEX(Equipamentos!$B$6:$B$405,MATCH($D1891,Equipamentos!$A$6:$A$405,0)),"Código não cadastrado"))</f>
        <v/>
      </c>
      <c r="F1891" s="17" t="n"/>
      <c r="G1891" s="17" t="n"/>
      <c r="H1891" s="17" t="n"/>
      <c r="I1891" s="18">
        <f>IF(OR(F1891="",G1891=""),"",G1891-F1891)</f>
        <v/>
      </c>
      <c r="J1891" s="18">
        <f>IF(OR(F1891="",G1891=""),"",MAX(0,IF(H1891&lt;&gt;"",H1891,TODAY())-G1891))</f>
        <v/>
      </c>
      <c r="K1891" s="19" t="n"/>
      <c r="L1891" s="19">
        <f>IF(J1891="","",J1891*IFERROR(INDEX(Equipamentos!$D$6:$D$405,MATCH($D1891,Equipamentos!$A$6:$A$405,0)),0))</f>
        <v/>
      </c>
      <c r="M1891" s="19" t="n"/>
      <c r="N1891" s="16" t="n"/>
      <c r="O1891" s="19" t="n"/>
      <c r="P1891" s="19">
        <f>IF($A1891="","",N(K1891)+N(L1891)+N(M1891))</f>
        <v/>
      </c>
      <c r="Q1891" s="19">
        <f>IF($A1891="","",P1891-N(O1891))</f>
        <v/>
      </c>
      <c r="R1891" s="16">
        <f>IF(OR($A1891="",F1891=""),"",IF(H1891&lt;&gt;"",IF(Q1891&gt;0,"DEVOLVIDO, A RECEBER","ENCERRADO"),IF(G1891="","EM LOCAÇÃO",IF(TODAY()&gt;G1891,"ATRASADO",IF(G1891-TODAY()&lt;=3,"DEVOLVE EM 3 DIAS","EM LOCAÇÃO")))))</f>
        <v/>
      </c>
      <c r="S1891" s="16" t="n"/>
    </row>
    <row r="1892">
      <c r="A1892" s="16" t="n"/>
      <c r="B1892" s="16" t="n"/>
      <c r="C1892" s="16" t="n"/>
      <c r="D1892" s="16" t="n"/>
      <c r="E1892" s="16">
        <f>IF($D1892="","",IFERROR(INDEX(Equipamentos!$B$6:$B$405,MATCH($D1892,Equipamentos!$A$6:$A$405,0)),"Código não cadastrado"))</f>
        <v/>
      </c>
      <c r="F1892" s="17" t="n"/>
      <c r="G1892" s="17" t="n"/>
      <c r="H1892" s="17" t="n"/>
      <c r="I1892" s="18">
        <f>IF(OR(F1892="",G1892=""),"",G1892-F1892)</f>
        <v/>
      </c>
      <c r="J1892" s="18">
        <f>IF(OR(F1892="",G1892=""),"",MAX(0,IF(H1892&lt;&gt;"",H1892,TODAY())-G1892))</f>
        <v/>
      </c>
      <c r="K1892" s="19" t="n"/>
      <c r="L1892" s="19">
        <f>IF(J1892="","",J1892*IFERROR(INDEX(Equipamentos!$D$6:$D$405,MATCH($D1892,Equipamentos!$A$6:$A$405,0)),0))</f>
        <v/>
      </c>
      <c r="M1892" s="19" t="n"/>
      <c r="N1892" s="16" t="n"/>
      <c r="O1892" s="19" t="n"/>
      <c r="P1892" s="19">
        <f>IF($A1892="","",N(K1892)+N(L1892)+N(M1892))</f>
        <v/>
      </c>
      <c r="Q1892" s="19">
        <f>IF($A1892="","",P1892-N(O1892))</f>
        <v/>
      </c>
      <c r="R1892" s="16">
        <f>IF(OR($A1892="",F1892=""),"",IF(H1892&lt;&gt;"",IF(Q1892&gt;0,"DEVOLVIDO, A RECEBER","ENCERRADO"),IF(G1892="","EM LOCAÇÃO",IF(TODAY()&gt;G1892,"ATRASADO",IF(G1892-TODAY()&lt;=3,"DEVOLVE EM 3 DIAS","EM LOCAÇÃO")))))</f>
        <v/>
      </c>
      <c r="S1892" s="16" t="n"/>
    </row>
    <row r="1893">
      <c r="A1893" s="16" t="n"/>
      <c r="B1893" s="16" t="n"/>
      <c r="C1893" s="16" t="n"/>
      <c r="D1893" s="16" t="n"/>
      <c r="E1893" s="16">
        <f>IF($D1893="","",IFERROR(INDEX(Equipamentos!$B$6:$B$405,MATCH($D1893,Equipamentos!$A$6:$A$405,0)),"Código não cadastrado"))</f>
        <v/>
      </c>
      <c r="F1893" s="17" t="n"/>
      <c r="G1893" s="17" t="n"/>
      <c r="H1893" s="17" t="n"/>
      <c r="I1893" s="18">
        <f>IF(OR(F1893="",G1893=""),"",G1893-F1893)</f>
        <v/>
      </c>
      <c r="J1893" s="18">
        <f>IF(OR(F1893="",G1893=""),"",MAX(0,IF(H1893&lt;&gt;"",H1893,TODAY())-G1893))</f>
        <v/>
      </c>
      <c r="K1893" s="19" t="n"/>
      <c r="L1893" s="19">
        <f>IF(J1893="","",J1893*IFERROR(INDEX(Equipamentos!$D$6:$D$405,MATCH($D1893,Equipamentos!$A$6:$A$405,0)),0))</f>
        <v/>
      </c>
      <c r="M1893" s="19" t="n"/>
      <c r="N1893" s="16" t="n"/>
      <c r="O1893" s="19" t="n"/>
      <c r="P1893" s="19">
        <f>IF($A1893="","",N(K1893)+N(L1893)+N(M1893))</f>
        <v/>
      </c>
      <c r="Q1893" s="19">
        <f>IF($A1893="","",P1893-N(O1893))</f>
        <v/>
      </c>
      <c r="R1893" s="16">
        <f>IF(OR($A1893="",F1893=""),"",IF(H1893&lt;&gt;"",IF(Q1893&gt;0,"DEVOLVIDO, A RECEBER","ENCERRADO"),IF(G1893="","EM LOCAÇÃO",IF(TODAY()&gt;G1893,"ATRASADO",IF(G1893-TODAY()&lt;=3,"DEVOLVE EM 3 DIAS","EM LOCAÇÃO")))))</f>
        <v/>
      </c>
      <c r="S1893" s="16" t="n"/>
    </row>
    <row r="1894">
      <c r="A1894" s="16" t="n"/>
      <c r="B1894" s="16" t="n"/>
      <c r="C1894" s="16" t="n"/>
      <c r="D1894" s="16" t="n"/>
      <c r="E1894" s="16">
        <f>IF($D1894="","",IFERROR(INDEX(Equipamentos!$B$6:$B$405,MATCH($D1894,Equipamentos!$A$6:$A$405,0)),"Código não cadastrado"))</f>
        <v/>
      </c>
      <c r="F1894" s="17" t="n"/>
      <c r="G1894" s="17" t="n"/>
      <c r="H1894" s="17" t="n"/>
      <c r="I1894" s="18">
        <f>IF(OR(F1894="",G1894=""),"",G1894-F1894)</f>
        <v/>
      </c>
      <c r="J1894" s="18">
        <f>IF(OR(F1894="",G1894=""),"",MAX(0,IF(H1894&lt;&gt;"",H1894,TODAY())-G1894))</f>
        <v/>
      </c>
      <c r="K1894" s="19" t="n"/>
      <c r="L1894" s="19">
        <f>IF(J1894="","",J1894*IFERROR(INDEX(Equipamentos!$D$6:$D$405,MATCH($D1894,Equipamentos!$A$6:$A$405,0)),0))</f>
        <v/>
      </c>
      <c r="M1894" s="19" t="n"/>
      <c r="N1894" s="16" t="n"/>
      <c r="O1894" s="19" t="n"/>
      <c r="P1894" s="19">
        <f>IF($A1894="","",N(K1894)+N(L1894)+N(M1894))</f>
        <v/>
      </c>
      <c r="Q1894" s="19">
        <f>IF($A1894="","",P1894-N(O1894))</f>
        <v/>
      </c>
      <c r="R1894" s="16">
        <f>IF(OR($A1894="",F1894=""),"",IF(H1894&lt;&gt;"",IF(Q1894&gt;0,"DEVOLVIDO, A RECEBER","ENCERRADO"),IF(G1894="","EM LOCAÇÃO",IF(TODAY()&gt;G1894,"ATRASADO",IF(G1894-TODAY()&lt;=3,"DEVOLVE EM 3 DIAS","EM LOCAÇÃO")))))</f>
        <v/>
      </c>
      <c r="S1894" s="16" t="n"/>
    </row>
    <row r="1895">
      <c r="A1895" s="16" t="n"/>
      <c r="B1895" s="16" t="n"/>
      <c r="C1895" s="16" t="n"/>
      <c r="D1895" s="16" t="n"/>
      <c r="E1895" s="16">
        <f>IF($D1895="","",IFERROR(INDEX(Equipamentos!$B$6:$B$405,MATCH($D1895,Equipamentos!$A$6:$A$405,0)),"Código não cadastrado"))</f>
        <v/>
      </c>
      <c r="F1895" s="17" t="n"/>
      <c r="G1895" s="17" t="n"/>
      <c r="H1895" s="17" t="n"/>
      <c r="I1895" s="18">
        <f>IF(OR(F1895="",G1895=""),"",G1895-F1895)</f>
        <v/>
      </c>
      <c r="J1895" s="18">
        <f>IF(OR(F1895="",G1895=""),"",MAX(0,IF(H1895&lt;&gt;"",H1895,TODAY())-G1895))</f>
        <v/>
      </c>
      <c r="K1895" s="19" t="n"/>
      <c r="L1895" s="19">
        <f>IF(J1895="","",J1895*IFERROR(INDEX(Equipamentos!$D$6:$D$405,MATCH($D1895,Equipamentos!$A$6:$A$405,0)),0))</f>
        <v/>
      </c>
      <c r="M1895" s="19" t="n"/>
      <c r="N1895" s="16" t="n"/>
      <c r="O1895" s="19" t="n"/>
      <c r="P1895" s="19">
        <f>IF($A1895="","",N(K1895)+N(L1895)+N(M1895))</f>
        <v/>
      </c>
      <c r="Q1895" s="19">
        <f>IF($A1895="","",P1895-N(O1895))</f>
        <v/>
      </c>
      <c r="R1895" s="16">
        <f>IF(OR($A1895="",F1895=""),"",IF(H1895&lt;&gt;"",IF(Q1895&gt;0,"DEVOLVIDO, A RECEBER","ENCERRADO"),IF(G1895="","EM LOCAÇÃO",IF(TODAY()&gt;G1895,"ATRASADO",IF(G1895-TODAY()&lt;=3,"DEVOLVE EM 3 DIAS","EM LOCAÇÃO")))))</f>
        <v/>
      </c>
      <c r="S1895" s="16" t="n"/>
    </row>
    <row r="1896">
      <c r="A1896" s="16" t="n"/>
      <c r="B1896" s="16" t="n"/>
      <c r="C1896" s="16" t="n"/>
      <c r="D1896" s="16" t="n"/>
      <c r="E1896" s="16">
        <f>IF($D1896="","",IFERROR(INDEX(Equipamentos!$B$6:$B$405,MATCH($D1896,Equipamentos!$A$6:$A$405,0)),"Código não cadastrado"))</f>
        <v/>
      </c>
      <c r="F1896" s="17" t="n"/>
      <c r="G1896" s="17" t="n"/>
      <c r="H1896" s="17" t="n"/>
      <c r="I1896" s="18">
        <f>IF(OR(F1896="",G1896=""),"",G1896-F1896)</f>
        <v/>
      </c>
      <c r="J1896" s="18">
        <f>IF(OR(F1896="",G1896=""),"",MAX(0,IF(H1896&lt;&gt;"",H1896,TODAY())-G1896))</f>
        <v/>
      </c>
      <c r="K1896" s="19" t="n"/>
      <c r="L1896" s="19">
        <f>IF(J1896="","",J1896*IFERROR(INDEX(Equipamentos!$D$6:$D$405,MATCH($D1896,Equipamentos!$A$6:$A$405,0)),0))</f>
        <v/>
      </c>
      <c r="M1896" s="19" t="n"/>
      <c r="N1896" s="16" t="n"/>
      <c r="O1896" s="19" t="n"/>
      <c r="P1896" s="19">
        <f>IF($A1896="","",N(K1896)+N(L1896)+N(M1896))</f>
        <v/>
      </c>
      <c r="Q1896" s="19">
        <f>IF($A1896="","",P1896-N(O1896))</f>
        <v/>
      </c>
      <c r="R1896" s="16">
        <f>IF(OR($A1896="",F1896=""),"",IF(H1896&lt;&gt;"",IF(Q1896&gt;0,"DEVOLVIDO, A RECEBER","ENCERRADO"),IF(G1896="","EM LOCAÇÃO",IF(TODAY()&gt;G1896,"ATRASADO",IF(G1896-TODAY()&lt;=3,"DEVOLVE EM 3 DIAS","EM LOCAÇÃO")))))</f>
        <v/>
      </c>
      <c r="S1896" s="16" t="n"/>
    </row>
    <row r="1897">
      <c r="A1897" s="16" t="n"/>
      <c r="B1897" s="16" t="n"/>
      <c r="C1897" s="16" t="n"/>
      <c r="D1897" s="16" t="n"/>
      <c r="E1897" s="16">
        <f>IF($D1897="","",IFERROR(INDEX(Equipamentos!$B$6:$B$405,MATCH($D1897,Equipamentos!$A$6:$A$405,0)),"Código não cadastrado"))</f>
        <v/>
      </c>
      <c r="F1897" s="17" t="n"/>
      <c r="G1897" s="17" t="n"/>
      <c r="H1897" s="17" t="n"/>
      <c r="I1897" s="18">
        <f>IF(OR(F1897="",G1897=""),"",G1897-F1897)</f>
        <v/>
      </c>
      <c r="J1897" s="18">
        <f>IF(OR(F1897="",G1897=""),"",MAX(0,IF(H1897&lt;&gt;"",H1897,TODAY())-G1897))</f>
        <v/>
      </c>
      <c r="K1897" s="19" t="n"/>
      <c r="L1897" s="19">
        <f>IF(J1897="","",J1897*IFERROR(INDEX(Equipamentos!$D$6:$D$405,MATCH($D1897,Equipamentos!$A$6:$A$405,0)),0))</f>
        <v/>
      </c>
      <c r="M1897" s="19" t="n"/>
      <c r="N1897" s="16" t="n"/>
      <c r="O1897" s="19" t="n"/>
      <c r="P1897" s="19">
        <f>IF($A1897="","",N(K1897)+N(L1897)+N(M1897))</f>
        <v/>
      </c>
      <c r="Q1897" s="19">
        <f>IF($A1897="","",P1897-N(O1897))</f>
        <v/>
      </c>
      <c r="R1897" s="16">
        <f>IF(OR($A1897="",F1897=""),"",IF(H1897&lt;&gt;"",IF(Q1897&gt;0,"DEVOLVIDO, A RECEBER","ENCERRADO"),IF(G1897="","EM LOCAÇÃO",IF(TODAY()&gt;G1897,"ATRASADO",IF(G1897-TODAY()&lt;=3,"DEVOLVE EM 3 DIAS","EM LOCAÇÃO")))))</f>
        <v/>
      </c>
      <c r="S1897" s="16" t="n"/>
    </row>
    <row r="1898">
      <c r="A1898" s="16" t="n"/>
      <c r="B1898" s="16" t="n"/>
      <c r="C1898" s="16" t="n"/>
      <c r="D1898" s="16" t="n"/>
      <c r="E1898" s="16">
        <f>IF($D1898="","",IFERROR(INDEX(Equipamentos!$B$6:$B$405,MATCH($D1898,Equipamentos!$A$6:$A$405,0)),"Código não cadastrado"))</f>
        <v/>
      </c>
      <c r="F1898" s="17" t="n"/>
      <c r="G1898" s="17" t="n"/>
      <c r="H1898" s="17" t="n"/>
      <c r="I1898" s="18">
        <f>IF(OR(F1898="",G1898=""),"",G1898-F1898)</f>
        <v/>
      </c>
      <c r="J1898" s="18">
        <f>IF(OR(F1898="",G1898=""),"",MAX(0,IF(H1898&lt;&gt;"",H1898,TODAY())-G1898))</f>
        <v/>
      </c>
      <c r="K1898" s="19" t="n"/>
      <c r="L1898" s="19">
        <f>IF(J1898="","",J1898*IFERROR(INDEX(Equipamentos!$D$6:$D$405,MATCH($D1898,Equipamentos!$A$6:$A$405,0)),0))</f>
        <v/>
      </c>
      <c r="M1898" s="19" t="n"/>
      <c r="N1898" s="16" t="n"/>
      <c r="O1898" s="19" t="n"/>
      <c r="P1898" s="19">
        <f>IF($A1898="","",N(K1898)+N(L1898)+N(M1898))</f>
        <v/>
      </c>
      <c r="Q1898" s="19">
        <f>IF($A1898="","",P1898-N(O1898))</f>
        <v/>
      </c>
      <c r="R1898" s="16">
        <f>IF(OR($A1898="",F1898=""),"",IF(H1898&lt;&gt;"",IF(Q1898&gt;0,"DEVOLVIDO, A RECEBER","ENCERRADO"),IF(G1898="","EM LOCAÇÃO",IF(TODAY()&gt;G1898,"ATRASADO",IF(G1898-TODAY()&lt;=3,"DEVOLVE EM 3 DIAS","EM LOCAÇÃO")))))</f>
        <v/>
      </c>
      <c r="S1898" s="16" t="n"/>
    </row>
    <row r="1899">
      <c r="A1899" s="16" t="n"/>
      <c r="B1899" s="16" t="n"/>
      <c r="C1899" s="16" t="n"/>
      <c r="D1899" s="16" t="n"/>
      <c r="E1899" s="16">
        <f>IF($D1899="","",IFERROR(INDEX(Equipamentos!$B$6:$B$405,MATCH($D1899,Equipamentos!$A$6:$A$405,0)),"Código não cadastrado"))</f>
        <v/>
      </c>
      <c r="F1899" s="17" t="n"/>
      <c r="G1899" s="17" t="n"/>
      <c r="H1899" s="17" t="n"/>
      <c r="I1899" s="18">
        <f>IF(OR(F1899="",G1899=""),"",G1899-F1899)</f>
        <v/>
      </c>
      <c r="J1899" s="18">
        <f>IF(OR(F1899="",G1899=""),"",MAX(0,IF(H1899&lt;&gt;"",H1899,TODAY())-G1899))</f>
        <v/>
      </c>
      <c r="K1899" s="19" t="n"/>
      <c r="L1899" s="19">
        <f>IF(J1899="","",J1899*IFERROR(INDEX(Equipamentos!$D$6:$D$405,MATCH($D1899,Equipamentos!$A$6:$A$405,0)),0))</f>
        <v/>
      </c>
      <c r="M1899" s="19" t="n"/>
      <c r="N1899" s="16" t="n"/>
      <c r="O1899" s="19" t="n"/>
      <c r="P1899" s="19">
        <f>IF($A1899="","",N(K1899)+N(L1899)+N(M1899))</f>
        <v/>
      </c>
      <c r="Q1899" s="19">
        <f>IF($A1899="","",P1899-N(O1899))</f>
        <v/>
      </c>
      <c r="R1899" s="16">
        <f>IF(OR($A1899="",F1899=""),"",IF(H1899&lt;&gt;"",IF(Q1899&gt;0,"DEVOLVIDO, A RECEBER","ENCERRADO"),IF(G1899="","EM LOCAÇÃO",IF(TODAY()&gt;G1899,"ATRASADO",IF(G1899-TODAY()&lt;=3,"DEVOLVE EM 3 DIAS","EM LOCAÇÃO")))))</f>
        <v/>
      </c>
      <c r="S1899" s="16" t="n"/>
    </row>
    <row r="1900">
      <c r="A1900" s="16" t="n"/>
      <c r="B1900" s="16" t="n"/>
      <c r="C1900" s="16" t="n"/>
      <c r="D1900" s="16" t="n"/>
      <c r="E1900" s="16">
        <f>IF($D1900="","",IFERROR(INDEX(Equipamentos!$B$6:$B$405,MATCH($D1900,Equipamentos!$A$6:$A$405,0)),"Código não cadastrado"))</f>
        <v/>
      </c>
      <c r="F1900" s="17" t="n"/>
      <c r="G1900" s="17" t="n"/>
      <c r="H1900" s="17" t="n"/>
      <c r="I1900" s="18">
        <f>IF(OR(F1900="",G1900=""),"",G1900-F1900)</f>
        <v/>
      </c>
      <c r="J1900" s="18">
        <f>IF(OR(F1900="",G1900=""),"",MAX(0,IF(H1900&lt;&gt;"",H1900,TODAY())-G1900))</f>
        <v/>
      </c>
      <c r="K1900" s="19" t="n"/>
      <c r="L1900" s="19">
        <f>IF(J1900="","",J1900*IFERROR(INDEX(Equipamentos!$D$6:$D$405,MATCH($D1900,Equipamentos!$A$6:$A$405,0)),0))</f>
        <v/>
      </c>
      <c r="M1900" s="19" t="n"/>
      <c r="N1900" s="16" t="n"/>
      <c r="O1900" s="19" t="n"/>
      <c r="P1900" s="19">
        <f>IF($A1900="","",N(K1900)+N(L1900)+N(M1900))</f>
        <v/>
      </c>
      <c r="Q1900" s="19">
        <f>IF($A1900="","",P1900-N(O1900))</f>
        <v/>
      </c>
      <c r="R1900" s="16">
        <f>IF(OR($A1900="",F1900=""),"",IF(H1900&lt;&gt;"",IF(Q1900&gt;0,"DEVOLVIDO, A RECEBER","ENCERRADO"),IF(G1900="","EM LOCAÇÃO",IF(TODAY()&gt;G1900,"ATRASADO",IF(G1900-TODAY()&lt;=3,"DEVOLVE EM 3 DIAS","EM LOCAÇÃO")))))</f>
        <v/>
      </c>
      <c r="S1900" s="16" t="n"/>
    </row>
    <row r="1901">
      <c r="A1901" s="16" t="n"/>
      <c r="B1901" s="16" t="n"/>
      <c r="C1901" s="16" t="n"/>
      <c r="D1901" s="16" t="n"/>
      <c r="E1901" s="16">
        <f>IF($D1901="","",IFERROR(INDEX(Equipamentos!$B$6:$B$405,MATCH($D1901,Equipamentos!$A$6:$A$405,0)),"Código não cadastrado"))</f>
        <v/>
      </c>
      <c r="F1901" s="17" t="n"/>
      <c r="G1901" s="17" t="n"/>
      <c r="H1901" s="17" t="n"/>
      <c r="I1901" s="18">
        <f>IF(OR(F1901="",G1901=""),"",G1901-F1901)</f>
        <v/>
      </c>
      <c r="J1901" s="18">
        <f>IF(OR(F1901="",G1901=""),"",MAX(0,IF(H1901&lt;&gt;"",H1901,TODAY())-G1901))</f>
        <v/>
      </c>
      <c r="K1901" s="19" t="n"/>
      <c r="L1901" s="19">
        <f>IF(J1901="","",J1901*IFERROR(INDEX(Equipamentos!$D$6:$D$405,MATCH($D1901,Equipamentos!$A$6:$A$405,0)),0))</f>
        <v/>
      </c>
      <c r="M1901" s="19" t="n"/>
      <c r="N1901" s="16" t="n"/>
      <c r="O1901" s="19" t="n"/>
      <c r="P1901" s="19">
        <f>IF($A1901="","",N(K1901)+N(L1901)+N(M1901))</f>
        <v/>
      </c>
      <c r="Q1901" s="19">
        <f>IF($A1901="","",P1901-N(O1901))</f>
        <v/>
      </c>
      <c r="R1901" s="16">
        <f>IF(OR($A1901="",F1901=""),"",IF(H1901&lt;&gt;"",IF(Q1901&gt;0,"DEVOLVIDO, A RECEBER","ENCERRADO"),IF(G1901="","EM LOCAÇÃO",IF(TODAY()&gt;G1901,"ATRASADO",IF(G1901-TODAY()&lt;=3,"DEVOLVE EM 3 DIAS","EM LOCAÇÃO")))))</f>
        <v/>
      </c>
      <c r="S1901" s="16" t="n"/>
    </row>
    <row r="1902">
      <c r="A1902" s="16" t="n"/>
      <c r="B1902" s="16" t="n"/>
      <c r="C1902" s="16" t="n"/>
      <c r="D1902" s="16" t="n"/>
      <c r="E1902" s="16">
        <f>IF($D1902="","",IFERROR(INDEX(Equipamentos!$B$6:$B$405,MATCH($D1902,Equipamentos!$A$6:$A$405,0)),"Código não cadastrado"))</f>
        <v/>
      </c>
      <c r="F1902" s="17" t="n"/>
      <c r="G1902" s="17" t="n"/>
      <c r="H1902" s="17" t="n"/>
      <c r="I1902" s="18">
        <f>IF(OR(F1902="",G1902=""),"",G1902-F1902)</f>
        <v/>
      </c>
      <c r="J1902" s="18">
        <f>IF(OR(F1902="",G1902=""),"",MAX(0,IF(H1902&lt;&gt;"",H1902,TODAY())-G1902))</f>
        <v/>
      </c>
      <c r="K1902" s="19" t="n"/>
      <c r="L1902" s="19">
        <f>IF(J1902="","",J1902*IFERROR(INDEX(Equipamentos!$D$6:$D$405,MATCH($D1902,Equipamentos!$A$6:$A$405,0)),0))</f>
        <v/>
      </c>
      <c r="M1902" s="19" t="n"/>
      <c r="N1902" s="16" t="n"/>
      <c r="O1902" s="19" t="n"/>
      <c r="P1902" s="19">
        <f>IF($A1902="","",N(K1902)+N(L1902)+N(M1902))</f>
        <v/>
      </c>
      <c r="Q1902" s="19">
        <f>IF($A1902="","",P1902-N(O1902))</f>
        <v/>
      </c>
      <c r="R1902" s="16">
        <f>IF(OR($A1902="",F1902=""),"",IF(H1902&lt;&gt;"",IF(Q1902&gt;0,"DEVOLVIDO, A RECEBER","ENCERRADO"),IF(G1902="","EM LOCAÇÃO",IF(TODAY()&gt;G1902,"ATRASADO",IF(G1902-TODAY()&lt;=3,"DEVOLVE EM 3 DIAS","EM LOCAÇÃO")))))</f>
        <v/>
      </c>
      <c r="S1902" s="16" t="n"/>
    </row>
    <row r="1903">
      <c r="A1903" s="16" t="n"/>
      <c r="B1903" s="16" t="n"/>
      <c r="C1903" s="16" t="n"/>
      <c r="D1903" s="16" t="n"/>
      <c r="E1903" s="16">
        <f>IF($D1903="","",IFERROR(INDEX(Equipamentos!$B$6:$B$405,MATCH($D1903,Equipamentos!$A$6:$A$405,0)),"Código não cadastrado"))</f>
        <v/>
      </c>
      <c r="F1903" s="17" t="n"/>
      <c r="G1903" s="17" t="n"/>
      <c r="H1903" s="17" t="n"/>
      <c r="I1903" s="18">
        <f>IF(OR(F1903="",G1903=""),"",G1903-F1903)</f>
        <v/>
      </c>
      <c r="J1903" s="18">
        <f>IF(OR(F1903="",G1903=""),"",MAX(0,IF(H1903&lt;&gt;"",H1903,TODAY())-G1903))</f>
        <v/>
      </c>
      <c r="K1903" s="19" t="n"/>
      <c r="L1903" s="19">
        <f>IF(J1903="","",J1903*IFERROR(INDEX(Equipamentos!$D$6:$D$405,MATCH($D1903,Equipamentos!$A$6:$A$405,0)),0))</f>
        <v/>
      </c>
      <c r="M1903" s="19" t="n"/>
      <c r="N1903" s="16" t="n"/>
      <c r="O1903" s="19" t="n"/>
      <c r="P1903" s="19">
        <f>IF($A1903="","",N(K1903)+N(L1903)+N(M1903))</f>
        <v/>
      </c>
      <c r="Q1903" s="19">
        <f>IF($A1903="","",P1903-N(O1903))</f>
        <v/>
      </c>
      <c r="R1903" s="16">
        <f>IF(OR($A1903="",F1903=""),"",IF(H1903&lt;&gt;"",IF(Q1903&gt;0,"DEVOLVIDO, A RECEBER","ENCERRADO"),IF(G1903="","EM LOCAÇÃO",IF(TODAY()&gt;G1903,"ATRASADO",IF(G1903-TODAY()&lt;=3,"DEVOLVE EM 3 DIAS","EM LOCAÇÃO")))))</f>
        <v/>
      </c>
      <c r="S1903" s="16" t="n"/>
    </row>
    <row r="1904">
      <c r="A1904" s="16" t="n"/>
      <c r="B1904" s="16" t="n"/>
      <c r="C1904" s="16" t="n"/>
      <c r="D1904" s="16" t="n"/>
      <c r="E1904" s="16">
        <f>IF($D1904="","",IFERROR(INDEX(Equipamentos!$B$6:$B$405,MATCH($D1904,Equipamentos!$A$6:$A$405,0)),"Código não cadastrado"))</f>
        <v/>
      </c>
      <c r="F1904" s="17" t="n"/>
      <c r="G1904" s="17" t="n"/>
      <c r="H1904" s="17" t="n"/>
      <c r="I1904" s="18">
        <f>IF(OR(F1904="",G1904=""),"",G1904-F1904)</f>
        <v/>
      </c>
      <c r="J1904" s="18">
        <f>IF(OR(F1904="",G1904=""),"",MAX(0,IF(H1904&lt;&gt;"",H1904,TODAY())-G1904))</f>
        <v/>
      </c>
      <c r="K1904" s="19" t="n"/>
      <c r="L1904" s="19">
        <f>IF(J1904="","",J1904*IFERROR(INDEX(Equipamentos!$D$6:$D$405,MATCH($D1904,Equipamentos!$A$6:$A$405,0)),0))</f>
        <v/>
      </c>
      <c r="M1904" s="19" t="n"/>
      <c r="N1904" s="16" t="n"/>
      <c r="O1904" s="19" t="n"/>
      <c r="P1904" s="19">
        <f>IF($A1904="","",N(K1904)+N(L1904)+N(M1904))</f>
        <v/>
      </c>
      <c r="Q1904" s="19">
        <f>IF($A1904="","",P1904-N(O1904))</f>
        <v/>
      </c>
      <c r="R1904" s="16">
        <f>IF(OR($A1904="",F1904=""),"",IF(H1904&lt;&gt;"",IF(Q1904&gt;0,"DEVOLVIDO, A RECEBER","ENCERRADO"),IF(G1904="","EM LOCAÇÃO",IF(TODAY()&gt;G1904,"ATRASADO",IF(G1904-TODAY()&lt;=3,"DEVOLVE EM 3 DIAS","EM LOCAÇÃO")))))</f>
        <v/>
      </c>
      <c r="S1904" s="16" t="n"/>
    </row>
    <row r="1905">
      <c r="A1905" s="16" t="n"/>
      <c r="B1905" s="16" t="n"/>
      <c r="C1905" s="16" t="n"/>
      <c r="D1905" s="16" t="n"/>
      <c r="E1905" s="16">
        <f>IF($D1905="","",IFERROR(INDEX(Equipamentos!$B$6:$B$405,MATCH($D1905,Equipamentos!$A$6:$A$405,0)),"Código não cadastrado"))</f>
        <v/>
      </c>
      <c r="F1905" s="17" t="n"/>
      <c r="G1905" s="17" t="n"/>
      <c r="H1905" s="17" t="n"/>
      <c r="I1905" s="18">
        <f>IF(OR(F1905="",G1905=""),"",G1905-F1905)</f>
        <v/>
      </c>
      <c r="J1905" s="18">
        <f>IF(OR(F1905="",G1905=""),"",MAX(0,IF(H1905&lt;&gt;"",H1905,TODAY())-G1905))</f>
        <v/>
      </c>
      <c r="K1905" s="19" t="n"/>
      <c r="L1905" s="19">
        <f>IF(J1905="","",J1905*IFERROR(INDEX(Equipamentos!$D$6:$D$405,MATCH($D1905,Equipamentos!$A$6:$A$405,0)),0))</f>
        <v/>
      </c>
      <c r="M1905" s="19" t="n"/>
      <c r="N1905" s="16" t="n"/>
      <c r="O1905" s="19" t="n"/>
      <c r="P1905" s="19">
        <f>IF($A1905="","",N(K1905)+N(L1905)+N(M1905))</f>
        <v/>
      </c>
      <c r="Q1905" s="19">
        <f>IF($A1905="","",P1905-N(O1905))</f>
        <v/>
      </c>
      <c r="R1905" s="16">
        <f>IF(OR($A1905="",F1905=""),"",IF(H1905&lt;&gt;"",IF(Q1905&gt;0,"DEVOLVIDO, A RECEBER","ENCERRADO"),IF(G1905="","EM LOCAÇÃO",IF(TODAY()&gt;G1905,"ATRASADO",IF(G1905-TODAY()&lt;=3,"DEVOLVE EM 3 DIAS","EM LOCAÇÃO")))))</f>
        <v/>
      </c>
      <c r="S1905" s="16" t="n"/>
    </row>
    <row r="1906">
      <c r="A1906" s="16" t="n"/>
      <c r="B1906" s="16" t="n"/>
      <c r="C1906" s="16" t="n"/>
      <c r="D1906" s="16" t="n"/>
      <c r="E1906" s="16">
        <f>IF($D1906="","",IFERROR(INDEX(Equipamentos!$B$6:$B$405,MATCH($D1906,Equipamentos!$A$6:$A$405,0)),"Código não cadastrado"))</f>
        <v/>
      </c>
      <c r="F1906" s="17" t="n"/>
      <c r="G1906" s="17" t="n"/>
      <c r="H1906" s="17" t="n"/>
      <c r="I1906" s="18">
        <f>IF(OR(F1906="",G1906=""),"",G1906-F1906)</f>
        <v/>
      </c>
      <c r="J1906" s="18">
        <f>IF(OR(F1906="",G1906=""),"",MAX(0,IF(H1906&lt;&gt;"",H1906,TODAY())-G1906))</f>
        <v/>
      </c>
      <c r="K1906" s="19" t="n"/>
      <c r="L1906" s="19">
        <f>IF(J1906="","",J1906*IFERROR(INDEX(Equipamentos!$D$6:$D$405,MATCH($D1906,Equipamentos!$A$6:$A$405,0)),0))</f>
        <v/>
      </c>
      <c r="M1906" s="19" t="n"/>
      <c r="N1906" s="16" t="n"/>
      <c r="O1906" s="19" t="n"/>
      <c r="P1906" s="19">
        <f>IF($A1906="","",N(K1906)+N(L1906)+N(M1906))</f>
        <v/>
      </c>
      <c r="Q1906" s="19">
        <f>IF($A1906="","",P1906-N(O1906))</f>
        <v/>
      </c>
      <c r="R1906" s="16">
        <f>IF(OR($A1906="",F1906=""),"",IF(H1906&lt;&gt;"",IF(Q1906&gt;0,"DEVOLVIDO, A RECEBER","ENCERRADO"),IF(G1906="","EM LOCAÇÃO",IF(TODAY()&gt;G1906,"ATRASADO",IF(G1906-TODAY()&lt;=3,"DEVOLVE EM 3 DIAS","EM LOCAÇÃO")))))</f>
        <v/>
      </c>
      <c r="S1906" s="16" t="n"/>
    </row>
    <row r="1907">
      <c r="A1907" s="16" t="n"/>
      <c r="B1907" s="16" t="n"/>
      <c r="C1907" s="16" t="n"/>
      <c r="D1907" s="16" t="n"/>
      <c r="E1907" s="16">
        <f>IF($D1907="","",IFERROR(INDEX(Equipamentos!$B$6:$B$405,MATCH($D1907,Equipamentos!$A$6:$A$405,0)),"Código não cadastrado"))</f>
        <v/>
      </c>
      <c r="F1907" s="17" t="n"/>
      <c r="G1907" s="17" t="n"/>
      <c r="H1907" s="17" t="n"/>
      <c r="I1907" s="18">
        <f>IF(OR(F1907="",G1907=""),"",G1907-F1907)</f>
        <v/>
      </c>
      <c r="J1907" s="18">
        <f>IF(OR(F1907="",G1907=""),"",MAX(0,IF(H1907&lt;&gt;"",H1907,TODAY())-G1907))</f>
        <v/>
      </c>
      <c r="K1907" s="19" t="n"/>
      <c r="L1907" s="19">
        <f>IF(J1907="","",J1907*IFERROR(INDEX(Equipamentos!$D$6:$D$405,MATCH($D1907,Equipamentos!$A$6:$A$405,0)),0))</f>
        <v/>
      </c>
      <c r="M1907" s="19" t="n"/>
      <c r="N1907" s="16" t="n"/>
      <c r="O1907" s="19" t="n"/>
      <c r="P1907" s="19">
        <f>IF($A1907="","",N(K1907)+N(L1907)+N(M1907))</f>
        <v/>
      </c>
      <c r="Q1907" s="19">
        <f>IF($A1907="","",P1907-N(O1907))</f>
        <v/>
      </c>
      <c r="R1907" s="16">
        <f>IF(OR($A1907="",F1907=""),"",IF(H1907&lt;&gt;"",IF(Q1907&gt;0,"DEVOLVIDO, A RECEBER","ENCERRADO"),IF(G1907="","EM LOCAÇÃO",IF(TODAY()&gt;G1907,"ATRASADO",IF(G1907-TODAY()&lt;=3,"DEVOLVE EM 3 DIAS","EM LOCAÇÃO")))))</f>
        <v/>
      </c>
      <c r="S1907" s="16" t="n"/>
    </row>
    <row r="1908">
      <c r="A1908" s="16" t="n"/>
      <c r="B1908" s="16" t="n"/>
      <c r="C1908" s="16" t="n"/>
      <c r="D1908" s="16" t="n"/>
      <c r="E1908" s="16">
        <f>IF($D1908="","",IFERROR(INDEX(Equipamentos!$B$6:$B$405,MATCH($D1908,Equipamentos!$A$6:$A$405,0)),"Código não cadastrado"))</f>
        <v/>
      </c>
      <c r="F1908" s="17" t="n"/>
      <c r="G1908" s="17" t="n"/>
      <c r="H1908" s="17" t="n"/>
      <c r="I1908" s="18">
        <f>IF(OR(F1908="",G1908=""),"",G1908-F1908)</f>
        <v/>
      </c>
      <c r="J1908" s="18">
        <f>IF(OR(F1908="",G1908=""),"",MAX(0,IF(H1908&lt;&gt;"",H1908,TODAY())-G1908))</f>
        <v/>
      </c>
      <c r="K1908" s="19" t="n"/>
      <c r="L1908" s="19">
        <f>IF(J1908="","",J1908*IFERROR(INDEX(Equipamentos!$D$6:$D$405,MATCH($D1908,Equipamentos!$A$6:$A$405,0)),0))</f>
        <v/>
      </c>
      <c r="M1908" s="19" t="n"/>
      <c r="N1908" s="16" t="n"/>
      <c r="O1908" s="19" t="n"/>
      <c r="P1908" s="19">
        <f>IF($A1908="","",N(K1908)+N(L1908)+N(M1908))</f>
        <v/>
      </c>
      <c r="Q1908" s="19">
        <f>IF($A1908="","",P1908-N(O1908))</f>
        <v/>
      </c>
      <c r="R1908" s="16">
        <f>IF(OR($A1908="",F1908=""),"",IF(H1908&lt;&gt;"",IF(Q1908&gt;0,"DEVOLVIDO, A RECEBER","ENCERRADO"),IF(G1908="","EM LOCAÇÃO",IF(TODAY()&gt;G1908,"ATRASADO",IF(G1908-TODAY()&lt;=3,"DEVOLVE EM 3 DIAS","EM LOCAÇÃO")))))</f>
        <v/>
      </c>
      <c r="S1908" s="16" t="n"/>
    </row>
    <row r="1909">
      <c r="A1909" s="16" t="n"/>
      <c r="B1909" s="16" t="n"/>
      <c r="C1909" s="16" t="n"/>
      <c r="D1909" s="16" t="n"/>
      <c r="E1909" s="16">
        <f>IF($D1909="","",IFERROR(INDEX(Equipamentos!$B$6:$B$405,MATCH($D1909,Equipamentos!$A$6:$A$405,0)),"Código não cadastrado"))</f>
        <v/>
      </c>
      <c r="F1909" s="17" t="n"/>
      <c r="G1909" s="17" t="n"/>
      <c r="H1909" s="17" t="n"/>
      <c r="I1909" s="18">
        <f>IF(OR(F1909="",G1909=""),"",G1909-F1909)</f>
        <v/>
      </c>
      <c r="J1909" s="18">
        <f>IF(OR(F1909="",G1909=""),"",MAX(0,IF(H1909&lt;&gt;"",H1909,TODAY())-G1909))</f>
        <v/>
      </c>
      <c r="K1909" s="19" t="n"/>
      <c r="L1909" s="19">
        <f>IF(J1909="","",J1909*IFERROR(INDEX(Equipamentos!$D$6:$D$405,MATCH($D1909,Equipamentos!$A$6:$A$405,0)),0))</f>
        <v/>
      </c>
      <c r="M1909" s="19" t="n"/>
      <c r="N1909" s="16" t="n"/>
      <c r="O1909" s="19" t="n"/>
      <c r="P1909" s="19">
        <f>IF($A1909="","",N(K1909)+N(L1909)+N(M1909))</f>
        <v/>
      </c>
      <c r="Q1909" s="19">
        <f>IF($A1909="","",P1909-N(O1909))</f>
        <v/>
      </c>
      <c r="R1909" s="16">
        <f>IF(OR($A1909="",F1909=""),"",IF(H1909&lt;&gt;"",IF(Q1909&gt;0,"DEVOLVIDO, A RECEBER","ENCERRADO"),IF(G1909="","EM LOCAÇÃO",IF(TODAY()&gt;G1909,"ATRASADO",IF(G1909-TODAY()&lt;=3,"DEVOLVE EM 3 DIAS","EM LOCAÇÃO")))))</f>
        <v/>
      </c>
      <c r="S1909" s="16" t="n"/>
    </row>
    <row r="1910">
      <c r="A1910" s="16" t="n"/>
      <c r="B1910" s="16" t="n"/>
      <c r="C1910" s="16" t="n"/>
      <c r="D1910" s="16" t="n"/>
      <c r="E1910" s="16">
        <f>IF($D1910="","",IFERROR(INDEX(Equipamentos!$B$6:$B$405,MATCH($D1910,Equipamentos!$A$6:$A$405,0)),"Código não cadastrado"))</f>
        <v/>
      </c>
      <c r="F1910" s="17" t="n"/>
      <c r="G1910" s="17" t="n"/>
      <c r="H1910" s="17" t="n"/>
      <c r="I1910" s="18">
        <f>IF(OR(F1910="",G1910=""),"",G1910-F1910)</f>
        <v/>
      </c>
      <c r="J1910" s="18">
        <f>IF(OR(F1910="",G1910=""),"",MAX(0,IF(H1910&lt;&gt;"",H1910,TODAY())-G1910))</f>
        <v/>
      </c>
      <c r="K1910" s="19" t="n"/>
      <c r="L1910" s="19">
        <f>IF(J1910="","",J1910*IFERROR(INDEX(Equipamentos!$D$6:$D$405,MATCH($D1910,Equipamentos!$A$6:$A$405,0)),0))</f>
        <v/>
      </c>
      <c r="M1910" s="19" t="n"/>
      <c r="N1910" s="16" t="n"/>
      <c r="O1910" s="19" t="n"/>
      <c r="P1910" s="19">
        <f>IF($A1910="","",N(K1910)+N(L1910)+N(M1910))</f>
        <v/>
      </c>
      <c r="Q1910" s="19">
        <f>IF($A1910="","",P1910-N(O1910))</f>
        <v/>
      </c>
      <c r="R1910" s="16">
        <f>IF(OR($A1910="",F1910=""),"",IF(H1910&lt;&gt;"",IF(Q1910&gt;0,"DEVOLVIDO, A RECEBER","ENCERRADO"),IF(G1910="","EM LOCAÇÃO",IF(TODAY()&gt;G1910,"ATRASADO",IF(G1910-TODAY()&lt;=3,"DEVOLVE EM 3 DIAS","EM LOCAÇÃO")))))</f>
        <v/>
      </c>
      <c r="S1910" s="16" t="n"/>
    </row>
    <row r="1911">
      <c r="A1911" s="16" t="n"/>
      <c r="B1911" s="16" t="n"/>
      <c r="C1911" s="16" t="n"/>
      <c r="D1911" s="16" t="n"/>
      <c r="E1911" s="16">
        <f>IF($D1911="","",IFERROR(INDEX(Equipamentos!$B$6:$B$405,MATCH($D1911,Equipamentos!$A$6:$A$405,0)),"Código não cadastrado"))</f>
        <v/>
      </c>
      <c r="F1911" s="17" t="n"/>
      <c r="G1911" s="17" t="n"/>
      <c r="H1911" s="17" t="n"/>
      <c r="I1911" s="18">
        <f>IF(OR(F1911="",G1911=""),"",G1911-F1911)</f>
        <v/>
      </c>
      <c r="J1911" s="18">
        <f>IF(OR(F1911="",G1911=""),"",MAX(0,IF(H1911&lt;&gt;"",H1911,TODAY())-G1911))</f>
        <v/>
      </c>
      <c r="K1911" s="19" t="n"/>
      <c r="L1911" s="19">
        <f>IF(J1911="","",J1911*IFERROR(INDEX(Equipamentos!$D$6:$D$405,MATCH($D1911,Equipamentos!$A$6:$A$405,0)),0))</f>
        <v/>
      </c>
      <c r="M1911" s="19" t="n"/>
      <c r="N1911" s="16" t="n"/>
      <c r="O1911" s="19" t="n"/>
      <c r="P1911" s="19">
        <f>IF($A1911="","",N(K1911)+N(L1911)+N(M1911))</f>
        <v/>
      </c>
      <c r="Q1911" s="19">
        <f>IF($A1911="","",P1911-N(O1911))</f>
        <v/>
      </c>
      <c r="R1911" s="16">
        <f>IF(OR($A1911="",F1911=""),"",IF(H1911&lt;&gt;"",IF(Q1911&gt;0,"DEVOLVIDO, A RECEBER","ENCERRADO"),IF(G1911="","EM LOCAÇÃO",IF(TODAY()&gt;G1911,"ATRASADO",IF(G1911-TODAY()&lt;=3,"DEVOLVE EM 3 DIAS","EM LOCAÇÃO")))))</f>
        <v/>
      </c>
      <c r="S1911" s="16" t="n"/>
    </row>
    <row r="1912">
      <c r="A1912" s="16" t="n"/>
      <c r="B1912" s="16" t="n"/>
      <c r="C1912" s="16" t="n"/>
      <c r="D1912" s="16" t="n"/>
      <c r="E1912" s="16">
        <f>IF($D1912="","",IFERROR(INDEX(Equipamentos!$B$6:$B$405,MATCH($D1912,Equipamentos!$A$6:$A$405,0)),"Código não cadastrado"))</f>
        <v/>
      </c>
      <c r="F1912" s="17" t="n"/>
      <c r="G1912" s="17" t="n"/>
      <c r="H1912" s="17" t="n"/>
      <c r="I1912" s="18">
        <f>IF(OR(F1912="",G1912=""),"",G1912-F1912)</f>
        <v/>
      </c>
      <c r="J1912" s="18">
        <f>IF(OR(F1912="",G1912=""),"",MAX(0,IF(H1912&lt;&gt;"",H1912,TODAY())-G1912))</f>
        <v/>
      </c>
      <c r="K1912" s="19" t="n"/>
      <c r="L1912" s="19">
        <f>IF(J1912="","",J1912*IFERROR(INDEX(Equipamentos!$D$6:$D$405,MATCH($D1912,Equipamentos!$A$6:$A$405,0)),0))</f>
        <v/>
      </c>
      <c r="M1912" s="19" t="n"/>
      <c r="N1912" s="16" t="n"/>
      <c r="O1912" s="19" t="n"/>
      <c r="P1912" s="19">
        <f>IF($A1912="","",N(K1912)+N(L1912)+N(M1912))</f>
        <v/>
      </c>
      <c r="Q1912" s="19">
        <f>IF($A1912="","",P1912-N(O1912))</f>
        <v/>
      </c>
      <c r="R1912" s="16">
        <f>IF(OR($A1912="",F1912=""),"",IF(H1912&lt;&gt;"",IF(Q1912&gt;0,"DEVOLVIDO, A RECEBER","ENCERRADO"),IF(G1912="","EM LOCAÇÃO",IF(TODAY()&gt;G1912,"ATRASADO",IF(G1912-TODAY()&lt;=3,"DEVOLVE EM 3 DIAS","EM LOCAÇÃO")))))</f>
        <v/>
      </c>
      <c r="S1912" s="16" t="n"/>
    </row>
    <row r="1913">
      <c r="A1913" s="16" t="n"/>
      <c r="B1913" s="16" t="n"/>
      <c r="C1913" s="16" t="n"/>
      <c r="D1913" s="16" t="n"/>
      <c r="E1913" s="16">
        <f>IF($D1913="","",IFERROR(INDEX(Equipamentos!$B$6:$B$405,MATCH($D1913,Equipamentos!$A$6:$A$405,0)),"Código não cadastrado"))</f>
        <v/>
      </c>
      <c r="F1913" s="17" t="n"/>
      <c r="G1913" s="17" t="n"/>
      <c r="H1913" s="17" t="n"/>
      <c r="I1913" s="18">
        <f>IF(OR(F1913="",G1913=""),"",G1913-F1913)</f>
        <v/>
      </c>
      <c r="J1913" s="18">
        <f>IF(OR(F1913="",G1913=""),"",MAX(0,IF(H1913&lt;&gt;"",H1913,TODAY())-G1913))</f>
        <v/>
      </c>
      <c r="K1913" s="19" t="n"/>
      <c r="L1913" s="19">
        <f>IF(J1913="","",J1913*IFERROR(INDEX(Equipamentos!$D$6:$D$405,MATCH($D1913,Equipamentos!$A$6:$A$405,0)),0))</f>
        <v/>
      </c>
      <c r="M1913" s="19" t="n"/>
      <c r="N1913" s="16" t="n"/>
      <c r="O1913" s="19" t="n"/>
      <c r="P1913" s="19">
        <f>IF($A1913="","",N(K1913)+N(L1913)+N(M1913))</f>
        <v/>
      </c>
      <c r="Q1913" s="19">
        <f>IF($A1913="","",P1913-N(O1913))</f>
        <v/>
      </c>
      <c r="R1913" s="16">
        <f>IF(OR($A1913="",F1913=""),"",IF(H1913&lt;&gt;"",IF(Q1913&gt;0,"DEVOLVIDO, A RECEBER","ENCERRADO"),IF(G1913="","EM LOCAÇÃO",IF(TODAY()&gt;G1913,"ATRASADO",IF(G1913-TODAY()&lt;=3,"DEVOLVE EM 3 DIAS","EM LOCAÇÃO")))))</f>
        <v/>
      </c>
      <c r="S1913" s="16" t="n"/>
    </row>
    <row r="1914">
      <c r="A1914" s="16" t="n"/>
      <c r="B1914" s="16" t="n"/>
      <c r="C1914" s="16" t="n"/>
      <c r="D1914" s="16" t="n"/>
      <c r="E1914" s="16">
        <f>IF($D1914="","",IFERROR(INDEX(Equipamentos!$B$6:$B$405,MATCH($D1914,Equipamentos!$A$6:$A$405,0)),"Código não cadastrado"))</f>
        <v/>
      </c>
      <c r="F1914" s="17" t="n"/>
      <c r="G1914" s="17" t="n"/>
      <c r="H1914" s="17" t="n"/>
      <c r="I1914" s="18">
        <f>IF(OR(F1914="",G1914=""),"",G1914-F1914)</f>
        <v/>
      </c>
      <c r="J1914" s="18">
        <f>IF(OR(F1914="",G1914=""),"",MAX(0,IF(H1914&lt;&gt;"",H1914,TODAY())-G1914))</f>
        <v/>
      </c>
      <c r="K1914" s="19" t="n"/>
      <c r="L1914" s="19">
        <f>IF(J1914="","",J1914*IFERROR(INDEX(Equipamentos!$D$6:$D$405,MATCH($D1914,Equipamentos!$A$6:$A$405,0)),0))</f>
        <v/>
      </c>
      <c r="M1914" s="19" t="n"/>
      <c r="N1914" s="16" t="n"/>
      <c r="O1914" s="19" t="n"/>
      <c r="P1914" s="19">
        <f>IF($A1914="","",N(K1914)+N(L1914)+N(M1914))</f>
        <v/>
      </c>
      <c r="Q1914" s="19">
        <f>IF($A1914="","",P1914-N(O1914))</f>
        <v/>
      </c>
      <c r="R1914" s="16">
        <f>IF(OR($A1914="",F1914=""),"",IF(H1914&lt;&gt;"",IF(Q1914&gt;0,"DEVOLVIDO, A RECEBER","ENCERRADO"),IF(G1914="","EM LOCAÇÃO",IF(TODAY()&gt;G1914,"ATRASADO",IF(G1914-TODAY()&lt;=3,"DEVOLVE EM 3 DIAS","EM LOCAÇÃO")))))</f>
        <v/>
      </c>
      <c r="S1914" s="16" t="n"/>
    </row>
    <row r="1915">
      <c r="A1915" s="16" t="n"/>
      <c r="B1915" s="16" t="n"/>
      <c r="C1915" s="16" t="n"/>
      <c r="D1915" s="16" t="n"/>
      <c r="E1915" s="16">
        <f>IF($D1915="","",IFERROR(INDEX(Equipamentos!$B$6:$B$405,MATCH($D1915,Equipamentos!$A$6:$A$405,0)),"Código não cadastrado"))</f>
        <v/>
      </c>
      <c r="F1915" s="17" t="n"/>
      <c r="G1915" s="17" t="n"/>
      <c r="H1915" s="17" t="n"/>
      <c r="I1915" s="18">
        <f>IF(OR(F1915="",G1915=""),"",G1915-F1915)</f>
        <v/>
      </c>
      <c r="J1915" s="18">
        <f>IF(OR(F1915="",G1915=""),"",MAX(0,IF(H1915&lt;&gt;"",H1915,TODAY())-G1915))</f>
        <v/>
      </c>
      <c r="K1915" s="19" t="n"/>
      <c r="L1915" s="19">
        <f>IF(J1915="","",J1915*IFERROR(INDEX(Equipamentos!$D$6:$D$405,MATCH($D1915,Equipamentos!$A$6:$A$405,0)),0))</f>
        <v/>
      </c>
      <c r="M1915" s="19" t="n"/>
      <c r="N1915" s="16" t="n"/>
      <c r="O1915" s="19" t="n"/>
      <c r="P1915" s="19">
        <f>IF($A1915="","",N(K1915)+N(L1915)+N(M1915))</f>
        <v/>
      </c>
      <c r="Q1915" s="19">
        <f>IF($A1915="","",P1915-N(O1915))</f>
        <v/>
      </c>
      <c r="R1915" s="16">
        <f>IF(OR($A1915="",F1915=""),"",IF(H1915&lt;&gt;"",IF(Q1915&gt;0,"DEVOLVIDO, A RECEBER","ENCERRADO"),IF(G1915="","EM LOCAÇÃO",IF(TODAY()&gt;G1915,"ATRASADO",IF(G1915-TODAY()&lt;=3,"DEVOLVE EM 3 DIAS","EM LOCAÇÃO")))))</f>
        <v/>
      </c>
      <c r="S1915" s="16" t="n"/>
    </row>
    <row r="1916">
      <c r="A1916" s="16" t="n"/>
      <c r="B1916" s="16" t="n"/>
      <c r="C1916" s="16" t="n"/>
      <c r="D1916" s="16" t="n"/>
      <c r="E1916" s="16">
        <f>IF($D1916="","",IFERROR(INDEX(Equipamentos!$B$6:$B$405,MATCH($D1916,Equipamentos!$A$6:$A$405,0)),"Código não cadastrado"))</f>
        <v/>
      </c>
      <c r="F1916" s="17" t="n"/>
      <c r="G1916" s="17" t="n"/>
      <c r="H1916" s="17" t="n"/>
      <c r="I1916" s="18">
        <f>IF(OR(F1916="",G1916=""),"",G1916-F1916)</f>
        <v/>
      </c>
      <c r="J1916" s="18">
        <f>IF(OR(F1916="",G1916=""),"",MAX(0,IF(H1916&lt;&gt;"",H1916,TODAY())-G1916))</f>
        <v/>
      </c>
      <c r="K1916" s="19" t="n"/>
      <c r="L1916" s="19">
        <f>IF(J1916="","",J1916*IFERROR(INDEX(Equipamentos!$D$6:$D$405,MATCH($D1916,Equipamentos!$A$6:$A$405,0)),0))</f>
        <v/>
      </c>
      <c r="M1916" s="19" t="n"/>
      <c r="N1916" s="16" t="n"/>
      <c r="O1916" s="19" t="n"/>
      <c r="P1916" s="19">
        <f>IF($A1916="","",N(K1916)+N(L1916)+N(M1916))</f>
        <v/>
      </c>
      <c r="Q1916" s="19">
        <f>IF($A1916="","",P1916-N(O1916))</f>
        <v/>
      </c>
      <c r="R1916" s="16">
        <f>IF(OR($A1916="",F1916=""),"",IF(H1916&lt;&gt;"",IF(Q1916&gt;0,"DEVOLVIDO, A RECEBER","ENCERRADO"),IF(G1916="","EM LOCAÇÃO",IF(TODAY()&gt;G1916,"ATRASADO",IF(G1916-TODAY()&lt;=3,"DEVOLVE EM 3 DIAS","EM LOCAÇÃO")))))</f>
        <v/>
      </c>
      <c r="S1916" s="16" t="n"/>
    </row>
    <row r="1917">
      <c r="A1917" s="16" t="n"/>
      <c r="B1917" s="16" t="n"/>
      <c r="C1917" s="16" t="n"/>
      <c r="D1917" s="16" t="n"/>
      <c r="E1917" s="16">
        <f>IF($D1917="","",IFERROR(INDEX(Equipamentos!$B$6:$B$405,MATCH($D1917,Equipamentos!$A$6:$A$405,0)),"Código não cadastrado"))</f>
        <v/>
      </c>
      <c r="F1917" s="17" t="n"/>
      <c r="G1917" s="17" t="n"/>
      <c r="H1917" s="17" t="n"/>
      <c r="I1917" s="18">
        <f>IF(OR(F1917="",G1917=""),"",G1917-F1917)</f>
        <v/>
      </c>
      <c r="J1917" s="18">
        <f>IF(OR(F1917="",G1917=""),"",MAX(0,IF(H1917&lt;&gt;"",H1917,TODAY())-G1917))</f>
        <v/>
      </c>
      <c r="K1917" s="19" t="n"/>
      <c r="L1917" s="19">
        <f>IF(J1917="","",J1917*IFERROR(INDEX(Equipamentos!$D$6:$D$405,MATCH($D1917,Equipamentos!$A$6:$A$405,0)),0))</f>
        <v/>
      </c>
      <c r="M1917" s="19" t="n"/>
      <c r="N1917" s="16" t="n"/>
      <c r="O1917" s="19" t="n"/>
      <c r="P1917" s="19">
        <f>IF($A1917="","",N(K1917)+N(L1917)+N(M1917))</f>
        <v/>
      </c>
      <c r="Q1917" s="19">
        <f>IF($A1917="","",P1917-N(O1917))</f>
        <v/>
      </c>
      <c r="R1917" s="16">
        <f>IF(OR($A1917="",F1917=""),"",IF(H1917&lt;&gt;"",IF(Q1917&gt;0,"DEVOLVIDO, A RECEBER","ENCERRADO"),IF(G1917="","EM LOCAÇÃO",IF(TODAY()&gt;G1917,"ATRASADO",IF(G1917-TODAY()&lt;=3,"DEVOLVE EM 3 DIAS","EM LOCAÇÃO")))))</f>
        <v/>
      </c>
      <c r="S1917" s="16" t="n"/>
    </row>
    <row r="1918">
      <c r="A1918" s="16" t="n"/>
      <c r="B1918" s="16" t="n"/>
      <c r="C1918" s="16" t="n"/>
      <c r="D1918" s="16" t="n"/>
      <c r="E1918" s="16">
        <f>IF($D1918="","",IFERROR(INDEX(Equipamentos!$B$6:$B$405,MATCH($D1918,Equipamentos!$A$6:$A$405,0)),"Código não cadastrado"))</f>
        <v/>
      </c>
      <c r="F1918" s="17" t="n"/>
      <c r="G1918" s="17" t="n"/>
      <c r="H1918" s="17" t="n"/>
      <c r="I1918" s="18">
        <f>IF(OR(F1918="",G1918=""),"",G1918-F1918)</f>
        <v/>
      </c>
      <c r="J1918" s="18">
        <f>IF(OR(F1918="",G1918=""),"",MAX(0,IF(H1918&lt;&gt;"",H1918,TODAY())-G1918))</f>
        <v/>
      </c>
      <c r="K1918" s="19" t="n"/>
      <c r="L1918" s="19">
        <f>IF(J1918="","",J1918*IFERROR(INDEX(Equipamentos!$D$6:$D$405,MATCH($D1918,Equipamentos!$A$6:$A$405,0)),0))</f>
        <v/>
      </c>
      <c r="M1918" s="19" t="n"/>
      <c r="N1918" s="16" t="n"/>
      <c r="O1918" s="19" t="n"/>
      <c r="P1918" s="19">
        <f>IF($A1918="","",N(K1918)+N(L1918)+N(M1918))</f>
        <v/>
      </c>
      <c r="Q1918" s="19">
        <f>IF($A1918="","",P1918-N(O1918))</f>
        <v/>
      </c>
      <c r="R1918" s="16">
        <f>IF(OR($A1918="",F1918=""),"",IF(H1918&lt;&gt;"",IF(Q1918&gt;0,"DEVOLVIDO, A RECEBER","ENCERRADO"),IF(G1918="","EM LOCAÇÃO",IF(TODAY()&gt;G1918,"ATRASADO",IF(G1918-TODAY()&lt;=3,"DEVOLVE EM 3 DIAS","EM LOCAÇÃO")))))</f>
        <v/>
      </c>
      <c r="S1918" s="16" t="n"/>
    </row>
    <row r="1919">
      <c r="A1919" s="16" t="n"/>
      <c r="B1919" s="16" t="n"/>
      <c r="C1919" s="16" t="n"/>
      <c r="D1919" s="16" t="n"/>
      <c r="E1919" s="16">
        <f>IF($D1919="","",IFERROR(INDEX(Equipamentos!$B$6:$B$405,MATCH($D1919,Equipamentos!$A$6:$A$405,0)),"Código não cadastrado"))</f>
        <v/>
      </c>
      <c r="F1919" s="17" t="n"/>
      <c r="G1919" s="17" t="n"/>
      <c r="H1919" s="17" t="n"/>
      <c r="I1919" s="18">
        <f>IF(OR(F1919="",G1919=""),"",G1919-F1919)</f>
        <v/>
      </c>
      <c r="J1919" s="18">
        <f>IF(OR(F1919="",G1919=""),"",MAX(0,IF(H1919&lt;&gt;"",H1919,TODAY())-G1919))</f>
        <v/>
      </c>
      <c r="K1919" s="19" t="n"/>
      <c r="L1919" s="19">
        <f>IF(J1919="","",J1919*IFERROR(INDEX(Equipamentos!$D$6:$D$405,MATCH($D1919,Equipamentos!$A$6:$A$405,0)),0))</f>
        <v/>
      </c>
      <c r="M1919" s="19" t="n"/>
      <c r="N1919" s="16" t="n"/>
      <c r="O1919" s="19" t="n"/>
      <c r="P1919" s="19">
        <f>IF($A1919="","",N(K1919)+N(L1919)+N(M1919))</f>
        <v/>
      </c>
      <c r="Q1919" s="19">
        <f>IF($A1919="","",P1919-N(O1919))</f>
        <v/>
      </c>
      <c r="R1919" s="16">
        <f>IF(OR($A1919="",F1919=""),"",IF(H1919&lt;&gt;"",IF(Q1919&gt;0,"DEVOLVIDO, A RECEBER","ENCERRADO"),IF(G1919="","EM LOCAÇÃO",IF(TODAY()&gt;G1919,"ATRASADO",IF(G1919-TODAY()&lt;=3,"DEVOLVE EM 3 DIAS","EM LOCAÇÃO")))))</f>
        <v/>
      </c>
      <c r="S1919" s="16" t="n"/>
    </row>
    <row r="1920">
      <c r="A1920" s="16" t="n"/>
      <c r="B1920" s="16" t="n"/>
      <c r="C1920" s="16" t="n"/>
      <c r="D1920" s="16" t="n"/>
      <c r="E1920" s="16">
        <f>IF($D1920="","",IFERROR(INDEX(Equipamentos!$B$6:$B$405,MATCH($D1920,Equipamentos!$A$6:$A$405,0)),"Código não cadastrado"))</f>
        <v/>
      </c>
      <c r="F1920" s="17" t="n"/>
      <c r="G1920" s="17" t="n"/>
      <c r="H1920" s="17" t="n"/>
      <c r="I1920" s="18">
        <f>IF(OR(F1920="",G1920=""),"",G1920-F1920)</f>
        <v/>
      </c>
      <c r="J1920" s="18">
        <f>IF(OR(F1920="",G1920=""),"",MAX(0,IF(H1920&lt;&gt;"",H1920,TODAY())-G1920))</f>
        <v/>
      </c>
      <c r="K1920" s="19" t="n"/>
      <c r="L1920" s="19">
        <f>IF(J1920="","",J1920*IFERROR(INDEX(Equipamentos!$D$6:$D$405,MATCH($D1920,Equipamentos!$A$6:$A$405,0)),0))</f>
        <v/>
      </c>
      <c r="M1920" s="19" t="n"/>
      <c r="N1920" s="16" t="n"/>
      <c r="O1920" s="19" t="n"/>
      <c r="P1920" s="19">
        <f>IF($A1920="","",N(K1920)+N(L1920)+N(M1920))</f>
        <v/>
      </c>
      <c r="Q1920" s="19">
        <f>IF($A1920="","",P1920-N(O1920))</f>
        <v/>
      </c>
      <c r="R1920" s="16">
        <f>IF(OR($A1920="",F1920=""),"",IF(H1920&lt;&gt;"",IF(Q1920&gt;0,"DEVOLVIDO, A RECEBER","ENCERRADO"),IF(G1920="","EM LOCAÇÃO",IF(TODAY()&gt;G1920,"ATRASADO",IF(G1920-TODAY()&lt;=3,"DEVOLVE EM 3 DIAS","EM LOCAÇÃO")))))</f>
        <v/>
      </c>
      <c r="S1920" s="16" t="n"/>
    </row>
    <row r="1921">
      <c r="A1921" s="16" t="n"/>
      <c r="B1921" s="16" t="n"/>
      <c r="C1921" s="16" t="n"/>
      <c r="D1921" s="16" t="n"/>
      <c r="E1921" s="16">
        <f>IF($D1921="","",IFERROR(INDEX(Equipamentos!$B$6:$B$405,MATCH($D1921,Equipamentos!$A$6:$A$405,0)),"Código não cadastrado"))</f>
        <v/>
      </c>
      <c r="F1921" s="17" t="n"/>
      <c r="G1921" s="17" t="n"/>
      <c r="H1921" s="17" t="n"/>
      <c r="I1921" s="18">
        <f>IF(OR(F1921="",G1921=""),"",G1921-F1921)</f>
        <v/>
      </c>
      <c r="J1921" s="18">
        <f>IF(OR(F1921="",G1921=""),"",MAX(0,IF(H1921&lt;&gt;"",H1921,TODAY())-G1921))</f>
        <v/>
      </c>
      <c r="K1921" s="19" t="n"/>
      <c r="L1921" s="19">
        <f>IF(J1921="","",J1921*IFERROR(INDEX(Equipamentos!$D$6:$D$405,MATCH($D1921,Equipamentos!$A$6:$A$405,0)),0))</f>
        <v/>
      </c>
      <c r="M1921" s="19" t="n"/>
      <c r="N1921" s="16" t="n"/>
      <c r="O1921" s="19" t="n"/>
      <c r="P1921" s="19">
        <f>IF($A1921="","",N(K1921)+N(L1921)+N(M1921))</f>
        <v/>
      </c>
      <c r="Q1921" s="19">
        <f>IF($A1921="","",P1921-N(O1921))</f>
        <v/>
      </c>
      <c r="R1921" s="16">
        <f>IF(OR($A1921="",F1921=""),"",IF(H1921&lt;&gt;"",IF(Q1921&gt;0,"DEVOLVIDO, A RECEBER","ENCERRADO"),IF(G1921="","EM LOCAÇÃO",IF(TODAY()&gt;G1921,"ATRASADO",IF(G1921-TODAY()&lt;=3,"DEVOLVE EM 3 DIAS","EM LOCAÇÃO")))))</f>
        <v/>
      </c>
      <c r="S1921" s="16" t="n"/>
    </row>
    <row r="1922">
      <c r="A1922" s="16" t="n"/>
      <c r="B1922" s="16" t="n"/>
      <c r="C1922" s="16" t="n"/>
      <c r="D1922" s="16" t="n"/>
      <c r="E1922" s="16">
        <f>IF($D1922="","",IFERROR(INDEX(Equipamentos!$B$6:$B$405,MATCH($D1922,Equipamentos!$A$6:$A$405,0)),"Código não cadastrado"))</f>
        <v/>
      </c>
      <c r="F1922" s="17" t="n"/>
      <c r="G1922" s="17" t="n"/>
      <c r="H1922" s="17" t="n"/>
      <c r="I1922" s="18">
        <f>IF(OR(F1922="",G1922=""),"",G1922-F1922)</f>
        <v/>
      </c>
      <c r="J1922" s="18">
        <f>IF(OR(F1922="",G1922=""),"",MAX(0,IF(H1922&lt;&gt;"",H1922,TODAY())-G1922))</f>
        <v/>
      </c>
      <c r="K1922" s="19" t="n"/>
      <c r="L1922" s="19">
        <f>IF(J1922="","",J1922*IFERROR(INDEX(Equipamentos!$D$6:$D$405,MATCH($D1922,Equipamentos!$A$6:$A$405,0)),0))</f>
        <v/>
      </c>
      <c r="M1922" s="19" t="n"/>
      <c r="N1922" s="16" t="n"/>
      <c r="O1922" s="19" t="n"/>
      <c r="P1922" s="19">
        <f>IF($A1922="","",N(K1922)+N(L1922)+N(M1922))</f>
        <v/>
      </c>
      <c r="Q1922" s="19">
        <f>IF($A1922="","",P1922-N(O1922))</f>
        <v/>
      </c>
      <c r="R1922" s="16">
        <f>IF(OR($A1922="",F1922=""),"",IF(H1922&lt;&gt;"",IF(Q1922&gt;0,"DEVOLVIDO, A RECEBER","ENCERRADO"),IF(G1922="","EM LOCAÇÃO",IF(TODAY()&gt;G1922,"ATRASADO",IF(G1922-TODAY()&lt;=3,"DEVOLVE EM 3 DIAS","EM LOCAÇÃO")))))</f>
        <v/>
      </c>
      <c r="S1922" s="16" t="n"/>
    </row>
    <row r="1923">
      <c r="A1923" s="16" t="n"/>
      <c r="B1923" s="16" t="n"/>
      <c r="C1923" s="16" t="n"/>
      <c r="D1923" s="16" t="n"/>
      <c r="E1923" s="16">
        <f>IF($D1923="","",IFERROR(INDEX(Equipamentos!$B$6:$B$405,MATCH($D1923,Equipamentos!$A$6:$A$405,0)),"Código não cadastrado"))</f>
        <v/>
      </c>
      <c r="F1923" s="17" t="n"/>
      <c r="G1923" s="17" t="n"/>
      <c r="H1923" s="17" t="n"/>
      <c r="I1923" s="18">
        <f>IF(OR(F1923="",G1923=""),"",G1923-F1923)</f>
        <v/>
      </c>
      <c r="J1923" s="18">
        <f>IF(OR(F1923="",G1923=""),"",MAX(0,IF(H1923&lt;&gt;"",H1923,TODAY())-G1923))</f>
        <v/>
      </c>
      <c r="K1923" s="19" t="n"/>
      <c r="L1923" s="19">
        <f>IF(J1923="","",J1923*IFERROR(INDEX(Equipamentos!$D$6:$D$405,MATCH($D1923,Equipamentos!$A$6:$A$405,0)),0))</f>
        <v/>
      </c>
      <c r="M1923" s="19" t="n"/>
      <c r="N1923" s="16" t="n"/>
      <c r="O1923" s="19" t="n"/>
      <c r="P1923" s="19">
        <f>IF($A1923="","",N(K1923)+N(L1923)+N(M1923))</f>
        <v/>
      </c>
      <c r="Q1923" s="19">
        <f>IF($A1923="","",P1923-N(O1923))</f>
        <v/>
      </c>
      <c r="R1923" s="16">
        <f>IF(OR($A1923="",F1923=""),"",IF(H1923&lt;&gt;"",IF(Q1923&gt;0,"DEVOLVIDO, A RECEBER","ENCERRADO"),IF(G1923="","EM LOCAÇÃO",IF(TODAY()&gt;G1923,"ATRASADO",IF(G1923-TODAY()&lt;=3,"DEVOLVE EM 3 DIAS","EM LOCAÇÃO")))))</f>
        <v/>
      </c>
      <c r="S1923" s="16" t="n"/>
    </row>
    <row r="1924">
      <c r="A1924" s="16" t="n"/>
      <c r="B1924" s="16" t="n"/>
      <c r="C1924" s="16" t="n"/>
      <c r="D1924" s="16" t="n"/>
      <c r="E1924" s="16">
        <f>IF($D1924="","",IFERROR(INDEX(Equipamentos!$B$6:$B$405,MATCH($D1924,Equipamentos!$A$6:$A$405,0)),"Código não cadastrado"))</f>
        <v/>
      </c>
      <c r="F1924" s="17" t="n"/>
      <c r="G1924" s="17" t="n"/>
      <c r="H1924" s="17" t="n"/>
      <c r="I1924" s="18">
        <f>IF(OR(F1924="",G1924=""),"",G1924-F1924)</f>
        <v/>
      </c>
      <c r="J1924" s="18">
        <f>IF(OR(F1924="",G1924=""),"",MAX(0,IF(H1924&lt;&gt;"",H1924,TODAY())-G1924))</f>
        <v/>
      </c>
      <c r="K1924" s="19" t="n"/>
      <c r="L1924" s="19">
        <f>IF(J1924="","",J1924*IFERROR(INDEX(Equipamentos!$D$6:$D$405,MATCH($D1924,Equipamentos!$A$6:$A$405,0)),0))</f>
        <v/>
      </c>
      <c r="M1924" s="19" t="n"/>
      <c r="N1924" s="16" t="n"/>
      <c r="O1924" s="19" t="n"/>
      <c r="P1924" s="19">
        <f>IF($A1924="","",N(K1924)+N(L1924)+N(M1924))</f>
        <v/>
      </c>
      <c r="Q1924" s="19">
        <f>IF($A1924="","",P1924-N(O1924))</f>
        <v/>
      </c>
      <c r="R1924" s="16">
        <f>IF(OR($A1924="",F1924=""),"",IF(H1924&lt;&gt;"",IF(Q1924&gt;0,"DEVOLVIDO, A RECEBER","ENCERRADO"),IF(G1924="","EM LOCAÇÃO",IF(TODAY()&gt;G1924,"ATRASADO",IF(G1924-TODAY()&lt;=3,"DEVOLVE EM 3 DIAS","EM LOCAÇÃO")))))</f>
        <v/>
      </c>
      <c r="S1924" s="16" t="n"/>
    </row>
    <row r="1925">
      <c r="A1925" s="16" t="n"/>
      <c r="B1925" s="16" t="n"/>
      <c r="C1925" s="16" t="n"/>
      <c r="D1925" s="16" t="n"/>
      <c r="E1925" s="16">
        <f>IF($D1925="","",IFERROR(INDEX(Equipamentos!$B$6:$B$405,MATCH($D1925,Equipamentos!$A$6:$A$405,0)),"Código não cadastrado"))</f>
        <v/>
      </c>
      <c r="F1925" s="17" t="n"/>
      <c r="G1925" s="17" t="n"/>
      <c r="H1925" s="17" t="n"/>
      <c r="I1925" s="18">
        <f>IF(OR(F1925="",G1925=""),"",G1925-F1925)</f>
        <v/>
      </c>
      <c r="J1925" s="18">
        <f>IF(OR(F1925="",G1925=""),"",MAX(0,IF(H1925&lt;&gt;"",H1925,TODAY())-G1925))</f>
        <v/>
      </c>
      <c r="K1925" s="19" t="n"/>
      <c r="L1925" s="19">
        <f>IF(J1925="","",J1925*IFERROR(INDEX(Equipamentos!$D$6:$D$405,MATCH($D1925,Equipamentos!$A$6:$A$405,0)),0))</f>
        <v/>
      </c>
      <c r="M1925" s="19" t="n"/>
      <c r="N1925" s="16" t="n"/>
      <c r="O1925" s="19" t="n"/>
      <c r="P1925" s="19">
        <f>IF($A1925="","",N(K1925)+N(L1925)+N(M1925))</f>
        <v/>
      </c>
      <c r="Q1925" s="19">
        <f>IF($A1925="","",P1925-N(O1925))</f>
        <v/>
      </c>
      <c r="R1925" s="16">
        <f>IF(OR($A1925="",F1925=""),"",IF(H1925&lt;&gt;"",IF(Q1925&gt;0,"DEVOLVIDO, A RECEBER","ENCERRADO"),IF(G1925="","EM LOCAÇÃO",IF(TODAY()&gt;G1925,"ATRASADO",IF(G1925-TODAY()&lt;=3,"DEVOLVE EM 3 DIAS","EM LOCAÇÃO")))))</f>
        <v/>
      </c>
      <c r="S1925" s="16" t="n"/>
    </row>
    <row r="1926">
      <c r="A1926" s="16" t="n"/>
      <c r="B1926" s="16" t="n"/>
      <c r="C1926" s="16" t="n"/>
      <c r="D1926" s="16" t="n"/>
      <c r="E1926" s="16">
        <f>IF($D1926="","",IFERROR(INDEX(Equipamentos!$B$6:$B$405,MATCH($D1926,Equipamentos!$A$6:$A$405,0)),"Código não cadastrado"))</f>
        <v/>
      </c>
      <c r="F1926" s="17" t="n"/>
      <c r="G1926" s="17" t="n"/>
      <c r="H1926" s="17" t="n"/>
      <c r="I1926" s="18">
        <f>IF(OR(F1926="",G1926=""),"",G1926-F1926)</f>
        <v/>
      </c>
      <c r="J1926" s="18">
        <f>IF(OR(F1926="",G1926=""),"",MAX(0,IF(H1926&lt;&gt;"",H1926,TODAY())-G1926))</f>
        <v/>
      </c>
      <c r="K1926" s="19" t="n"/>
      <c r="L1926" s="19">
        <f>IF(J1926="","",J1926*IFERROR(INDEX(Equipamentos!$D$6:$D$405,MATCH($D1926,Equipamentos!$A$6:$A$405,0)),0))</f>
        <v/>
      </c>
      <c r="M1926" s="19" t="n"/>
      <c r="N1926" s="16" t="n"/>
      <c r="O1926" s="19" t="n"/>
      <c r="P1926" s="19">
        <f>IF($A1926="","",N(K1926)+N(L1926)+N(M1926))</f>
        <v/>
      </c>
      <c r="Q1926" s="19">
        <f>IF($A1926="","",P1926-N(O1926))</f>
        <v/>
      </c>
      <c r="R1926" s="16">
        <f>IF(OR($A1926="",F1926=""),"",IF(H1926&lt;&gt;"",IF(Q1926&gt;0,"DEVOLVIDO, A RECEBER","ENCERRADO"),IF(G1926="","EM LOCAÇÃO",IF(TODAY()&gt;G1926,"ATRASADO",IF(G1926-TODAY()&lt;=3,"DEVOLVE EM 3 DIAS","EM LOCAÇÃO")))))</f>
        <v/>
      </c>
      <c r="S1926" s="16" t="n"/>
    </row>
    <row r="1927">
      <c r="A1927" s="16" t="n"/>
      <c r="B1927" s="16" t="n"/>
      <c r="C1927" s="16" t="n"/>
      <c r="D1927" s="16" t="n"/>
      <c r="E1927" s="16">
        <f>IF($D1927="","",IFERROR(INDEX(Equipamentos!$B$6:$B$405,MATCH($D1927,Equipamentos!$A$6:$A$405,0)),"Código não cadastrado"))</f>
        <v/>
      </c>
      <c r="F1927" s="17" t="n"/>
      <c r="G1927" s="17" t="n"/>
      <c r="H1927" s="17" t="n"/>
      <c r="I1927" s="18">
        <f>IF(OR(F1927="",G1927=""),"",G1927-F1927)</f>
        <v/>
      </c>
      <c r="J1927" s="18">
        <f>IF(OR(F1927="",G1927=""),"",MAX(0,IF(H1927&lt;&gt;"",H1927,TODAY())-G1927))</f>
        <v/>
      </c>
      <c r="K1927" s="19" t="n"/>
      <c r="L1927" s="19">
        <f>IF(J1927="","",J1927*IFERROR(INDEX(Equipamentos!$D$6:$D$405,MATCH($D1927,Equipamentos!$A$6:$A$405,0)),0))</f>
        <v/>
      </c>
      <c r="M1927" s="19" t="n"/>
      <c r="N1927" s="16" t="n"/>
      <c r="O1927" s="19" t="n"/>
      <c r="P1927" s="19">
        <f>IF($A1927="","",N(K1927)+N(L1927)+N(M1927))</f>
        <v/>
      </c>
      <c r="Q1927" s="19">
        <f>IF($A1927="","",P1927-N(O1927))</f>
        <v/>
      </c>
      <c r="R1927" s="16">
        <f>IF(OR($A1927="",F1927=""),"",IF(H1927&lt;&gt;"",IF(Q1927&gt;0,"DEVOLVIDO, A RECEBER","ENCERRADO"),IF(G1927="","EM LOCAÇÃO",IF(TODAY()&gt;G1927,"ATRASADO",IF(G1927-TODAY()&lt;=3,"DEVOLVE EM 3 DIAS","EM LOCAÇÃO")))))</f>
        <v/>
      </c>
      <c r="S1927" s="16" t="n"/>
    </row>
    <row r="1928">
      <c r="A1928" s="16" t="n"/>
      <c r="B1928" s="16" t="n"/>
      <c r="C1928" s="16" t="n"/>
      <c r="D1928" s="16" t="n"/>
      <c r="E1928" s="16">
        <f>IF($D1928="","",IFERROR(INDEX(Equipamentos!$B$6:$B$405,MATCH($D1928,Equipamentos!$A$6:$A$405,0)),"Código não cadastrado"))</f>
        <v/>
      </c>
      <c r="F1928" s="17" t="n"/>
      <c r="G1928" s="17" t="n"/>
      <c r="H1928" s="17" t="n"/>
      <c r="I1928" s="18">
        <f>IF(OR(F1928="",G1928=""),"",G1928-F1928)</f>
        <v/>
      </c>
      <c r="J1928" s="18">
        <f>IF(OR(F1928="",G1928=""),"",MAX(0,IF(H1928&lt;&gt;"",H1928,TODAY())-G1928))</f>
        <v/>
      </c>
      <c r="K1928" s="19" t="n"/>
      <c r="L1928" s="19">
        <f>IF(J1928="","",J1928*IFERROR(INDEX(Equipamentos!$D$6:$D$405,MATCH($D1928,Equipamentos!$A$6:$A$405,0)),0))</f>
        <v/>
      </c>
      <c r="M1928" s="19" t="n"/>
      <c r="N1928" s="16" t="n"/>
      <c r="O1928" s="19" t="n"/>
      <c r="P1928" s="19">
        <f>IF($A1928="","",N(K1928)+N(L1928)+N(M1928))</f>
        <v/>
      </c>
      <c r="Q1928" s="19">
        <f>IF($A1928="","",P1928-N(O1928))</f>
        <v/>
      </c>
      <c r="R1928" s="16">
        <f>IF(OR($A1928="",F1928=""),"",IF(H1928&lt;&gt;"",IF(Q1928&gt;0,"DEVOLVIDO, A RECEBER","ENCERRADO"),IF(G1928="","EM LOCAÇÃO",IF(TODAY()&gt;G1928,"ATRASADO",IF(G1928-TODAY()&lt;=3,"DEVOLVE EM 3 DIAS","EM LOCAÇÃO")))))</f>
        <v/>
      </c>
      <c r="S1928" s="16" t="n"/>
    </row>
    <row r="1929">
      <c r="A1929" s="16" t="n"/>
      <c r="B1929" s="16" t="n"/>
      <c r="C1929" s="16" t="n"/>
      <c r="D1929" s="16" t="n"/>
      <c r="E1929" s="16">
        <f>IF($D1929="","",IFERROR(INDEX(Equipamentos!$B$6:$B$405,MATCH($D1929,Equipamentos!$A$6:$A$405,0)),"Código não cadastrado"))</f>
        <v/>
      </c>
      <c r="F1929" s="17" t="n"/>
      <c r="G1929" s="17" t="n"/>
      <c r="H1929" s="17" t="n"/>
      <c r="I1929" s="18">
        <f>IF(OR(F1929="",G1929=""),"",G1929-F1929)</f>
        <v/>
      </c>
      <c r="J1929" s="18">
        <f>IF(OR(F1929="",G1929=""),"",MAX(0,IF(H1929&lt;&gt;"",H1929,TODAY())-G1929))</f>
        <v/>
      </c>
      <c r="K1929" s="19" t="n"/>
      <c r="L1929" s="19">
        <f>IF(J1929="","",J1929*IFERROR(INDEX(Equipamentos!$D$6:$D$405,MATCH($D1929,Equipamentos!$A$6:$A$405,0)),0))</f>
        <v/>
      </c>
      <c r="M1929" s="19" t="n"/>
      <c r="N1929" s="16" t="n"/>
      <c r="O1929" s="19" t="n"/>
      <c r="P1929" s="19">
        <f>IF($A1929="","",N(K1929)+N(L1929)+N(M1929))</f>
        <v/>
      </c>
      <c r="Q1929" s="19">
        <f>IF($A1929="","",P1929-N(O1929))</f>
        <v/>
      </c>
      <c r="R1929" s="16">
        <f>IF(OR($A1929="",F1929=""),"",IF(H1929&lt;&gt;"",IF(Q1929&gt;0,"DEVOLVIDO, A RECEBER","ENCERRADO"),IF(G1929="","EM LOCAÇÃO",IF(TODAY()&gt;G1929,"ATRASADO",IF(G1929-TODAY()&lt;=3,"DEVOLVE EM 3 DIAS","EM LOCAÇÃO")))))</f>
        <v/>
      </c>
      <c r="S1929" s="16" t="n"/>
    </row>
    <row r="1930">
      <c r="A1930" s="16" t="n"/>
      <c r="B1930" s="16" t="n"/>
      <c r="C1930" s="16" t="n"/>
      <c r="D1930" s="16" t="n"/>
      <c r="E1930" s="16">
        <f>IF($D1930="","",IFERROR(INDEX(Equipamentos!$B$6:$B$405,MATCH($D1930,Equipamentos!$A$6:$A$405,0)),"Código não cadastrado"))</f>
        <v/>
      </c>
      <c r="F1930" s="17" t="n"/>
      <c r="G1930" s="17" t="n"/>
      <c r="H1930" s="17" t="n"/>
      <c r="I1930" s="18">
        <f>IF(OR(F1930="",G1930=""),"",G1930-F1930)</f>
        <v/>
      </c>
      <c r="J1930" s="18">
        <f>IF(OR(F1930="",G1930=""),"",MAX(0,IF(H1930&lt;&gt;"",H1930,TODAY())-G1930))</f>
        <v/>
      </c>
      <c r="K1930" s="19" t="n"/>
      <c r="L1930" s="19">
        <f>IF(J1930="","",J1930*IFERROR(INDEX(Equipamentos!$D$6:$D$405,MATCH($D1930,Equipamentos!$A$6:$A$405,0)),0))</f>
        <v/>
      </c>
      <c r="M1930" s="19" t="n"/>
      <c r="N1930" s="16" t="n"/>
      <c r="O1930" s="19" t="n"/>
      <c r="P1930" s="19">
        <f>IF($A1930="","",N(K1930)+N(L1930)+N(M1930))</f>
        <v/>
      </c>
      <c r="Q1930" s="19">
        <f>IF($A1930="","",P1930-N(O1930))</f>
        <v/>
      </c>
      <c r="R1930" s="16">
        <f>IF(OR($A1930="",F1930=""),"",IF(H1930&lt;&gt;"",IF(Q1930&gt;0,"DEVOLVIDO, A RECEBER","ENCERRADO"),IF(G1930="","EM LOCAÇÃO",IF(TODAY()&gt;G1930,"ATRASADO",IF(G1930-TODAY()&lt;=3,"DEVOLVE EM 3 DIAS","EM LOCAÇÃO")))))</f>
        <v/>
      </c>
      <c r="S1930" s="16" t="n"/>
    </row>
    <row r="1931">
      <c r="A1931" s="16" t="n"/>
      <c r="B1931" s="16" t="n"/>
      <c r="C1931" s="16" t="n"/>
      <c r="D1931" s="16" t="n"/>
      <c r="E1931" s="16">
        <f>IF($D1931="","",IFERROR(INDEX(Equipamentos!$B$6:$B$405,MATCH($D1931,Equipamentos!$A$6:$A$405,0)),"Código não cadastrado"))</f>
        <v/>
      </c>
      <c r="F1931" s="17" t="n"/>
      <c r="G1931" s="17" t="n"/>
      <c r="H1931" s="17" t="n"/>
      <c r="I1931" s="18">
        <f>IF(OR(F1931="",G1931=""),"",G1931-F1931)</f>
        <v/>
      </c>
      <c r="J1931" s="18">
        <f>IF(OR(F1931="",G1931=""),"",MAX(0,IF(H1931&lt;&gt;"",H1931,TODAY())-G1931))</f>
        <v/>
      </c>
      <c r="K1931" s="19" t="n"/>
      <c r="L1931" s="19">
        <f>IF(J1931="","",J1931*IFERROR(INDEX(Equipamentos!$D$6:$D$405,MATCH($D1931,Equipamentos!$A$6:$A$405,0)),0))</f>
        <v/>
      </c>
      <c r="M1931" s="19" t="n"/>
      <c r="N1931" s="16" t="n"/>
      <c r="O1931" s="19" t="n"/>
      <c r="P1931" s="19">
        <f>IF($A1931="","",N(K1931)+N(L1931)+N(M1931))</f>
        <v/>
      </c>
      <c r="Q1931" s="19">
        <f>IF($A1931="","",P1931-N(O1931))</f>
        <v/>
      </c>
      <c r="R1931" s="16">
        <f>IF(OR($A1931="",F1931=""),"",IF(H1931&lt;&gt;"",IF(Q1931&gt;0,"DEVOLVIDO, A RECEBER","ENCERRADO"),IF(G1931="","EM LOCAÇÃO",IF(TODAY()&gt;G1931,"ATRASADO",IF(G1931-TODAY()&lt;=3,"DEVOLVE EM 3 DIAS","EM LOCAÇÃO")))))</f>
        <v/>
      </c>
      <c r="S1931" s="16" t="n"/>
    </row>
    <row r="1932">
      <c r="A1932" s="16" t="n"/>
      <c r="B1932" s="16" t="n"/>
      <c r="C1932" s="16" t="n"/>
      <c r="D1932" s="16" t="n"/>
      <c r="E1932" s="16">
        <f>IF($D1932="","",IFERROR(INDEX(Equipamentos!$B$6:$B$405,MATCH($D1932,Equipamentos!$A$6:$A$405,0)),"Código não cadastrado"))</f>
        <v/>
      </c>
      <c r="F1932" s="17" t="n"/>
      <c r="G1932" s="17" t="n"/>
      <c r="H1932" s="17" t="n"/>
      <c r="I1932" s="18">
        <f>IF(OR(F1932="",G1932=""),"",G1932-F1932)</f>
        <v/>
      </c>
      <c r="J1932" s="18">
        <f>IF(OR(F1932="",G1932=""),"",MAX(0,IF(H1932&lt;&gt;"",H1932,TODAY())-G1932))</f>
        <v/>
      </c>
      <c r="K1932" s="19" t="n"/>
      <c r="L1932" s="19">
        <f>IF(J1932="","",J1932*IFERROR(INDEX(Equipamentos!$D$6:$D$405,MATCH($D1932,Equipamentos!$A$6:$A$405,0)),0))</f>
        <v/>
      </c>
      <c r="M1932" s="19" t="n"/>
      <c r="N1932" s="16" t="n"/>
      <c r="O1932" s="19" t="n"/>
      <c r="P1932" s="19">
        <f>IF($A1932="","",N(K1932)+N(L1932)+N(M1932))</f>
        <v/>
      </c>
      <c r="Q1932" s="19">
        <f>IF($A1932="","",P1932-N(O1932))</f>
        <v/>
      </c>
      <c r="R1932" s="16">
        <f>IF(OR($A1932="",F1932=""),"",IF(H1932&lt;&gt;"",IF(Q1932&gt;0,"DEVOLVIDO, A RECEBER","ENCERRADO"),IF(G1932="","EM LOCAÇÃO",IF(TODAY()&gt;G1932,"ATRASADO",IF(G1932-TODAY()&lt;=3,"DEVOLVE EM 3 DIAS","EM LOCAÇÃO")))))</f>
        <v/>
      </c>
      <c r="S1932" s="16" t="n"/>
    </row>
    <row r="1933">
      <c r="A1933" s="16" t="n"/>
      <c r="B1933" s="16" t="n"/>
      <c r="C1933" s="16" t="n"/>
      <c r="D1933" s="16" t="n"/>
      <c r="E1933" s="16">
        <f>IF($D1933="","",IFERROR(INDEX(Equipamentos!$B$6:$B$405,MATCH($D1933,Equipamentos!$A$6:$A$405,0)),"Código não cadastrado"))</f>
        <v/>
      </c>
      <c r="F1933" s="17" t="n"/>
      <c r="G1933" s="17" t="n"/>
      <c r="H1933" s="17" t="n"/>
      <c r="I1933" s="18">
        <f>IF(OR(F1933="",G1933=""),"",G1933-F1933)</f>
        <v/>
      </c>
      <c r="J1933" s="18">
        <f>IF(OR(F1933="",G1933=""),"",MAX(0,IF(H1933&lt;&gt;"",H1933,TODAY())-G1933))</f>
        <v/>
      </c>
      <c r="K1933" s="19" t="n"/>
      <c r="L1933" s="19">
        <f>IF(J1933="","",J1933*IFERROR(INDEX(Equipamentos!$D$6:$D$405,MATCH($D1933,Equipamentos!$A$6:$A$405,0)),0))</f>
        <v/>
      </c>
      <c r="M1933" s="19" t="n"/>
      <c r="N1933" s="16" t="n"/>
      <c r="O1933" s="19" t="n"/>
      <c r="P1933" s="19">
        <f>IF($A1933="","",N(K1933)+N(L1933)+N(M1933))</f>
        <v/>
      </c>
      <c r="Q1933" s="19">
        <f>IF($A1933="","",P1933-N(O1933))</f>
        <v/>
      </c>
      <c r="R1933" s="16">
        <f>IF(OR($A1933="",F1933=""),"",IF(H1933&lt;&gt;"",IF(Q1933&gt;0,"DEVOLVIDO, A RECEBER","ENCERRADO"),IF(G1933="","EM LOCAÇÃO",IF(TODAY()&gt;G1933,"ATRASADO",IF(G1933-TODAY()&lt;=3,"DEVOLVE EM 3 DIAS","EM LOCAÇÃO")))))</f>
        <v/>
      </c>
      <c r="S1933" s="16" t="n"/>
    </row>
    <row r="1934">
      <c r="A1934" s="16" t="n"/>
      <c r="B1934" s="16" t="n"/>
      <c r="C1934" s="16" t="n"/>
      <c r="D1934" s="16" t="n"/>
      <c r="E1934" s="16">
        <f>IF($D1934="","",IFERROR(INDEX(Equipamentos!$B$6:$B$405,MATCH($D1934,Equipamentos!$A$6:$A$405,0)),"Código não cadastrado"))</f>
        <v/>
      </c>
      <c r="F1934" s="17" t="n"/>
      <c r="G1934" s="17" t="n"/>
      <c r="H1934" s="17" t="n"/>
      <c r="I1934" s="18">
        <f>IF(OR(F1934="",G1934=""),"",G1934-F1934)</f>
        <v/>
      </c>
      <c r="J1934" s="18">
        <f>IF(OR(F1934="",G1934=""),"",MAX(0,IF(H1934&lt;&gt;"",H1934,TODAY())-G1934))</f>
        <v/>
      </c>
      <c r="K1934" s="19" t="n"/>
      <c r="L1934" s="19">
        <f>IF(J1934="","",J1934*IFERROR(INDEX(Equipamentos!$D$6:$D$405,MATCH($D1934,Equipamentos!$A$6:$A$405,0)),0))</f>
        <v/>
      </c>
      <c r="M1934" s="19" t="n"/>
      <c r="N1934" s="16" t="n"/>
      <c r="O1934" s="19" t="n"/>
      <c r="P1934" s="19">
        <f>IF($A1934="","",N(K1934)+N(L1934)+N(M1934))</f>
        <v/>
      </c>
      <c r="Q1934" s="19">
        <f>IF($A1934="","",P1934-N(O1934))</f>
        <v/>
      </c>
      <c r="R1934" s="16">
        <f>IF(OR($A1934="",F1934=""),"",IF(H1934&lt;&gt;"",IF(Q1934&gt;0,"DEVOLVIDO, A RECEBER","ENCERRADO"),IF(G1934="","EM LOCAÇÃO",IF(TODAY()&gt;G1934,"ATRASADO",IF(G1934-TODAY()&lt;=3,"DEVOLVE EM 3 DIAS","EM LOCAÇÃO")))))</f>
        <v/>
      </c>
      <c r="S1934" s="16" t="n"/>
    </row>
    <row r="1935">
      <c r="A1935" s="16" t="n"/>
      <c r="B1935" s="16" t="n"/>
      <c r="C1935" s="16" t="n"/>
      <c r="D1935" s="16" t="n"/>
      <c r="E1935" s="16">
        <f>IF($D1935="","",IFERROR(INDEX(Equipamentos!$B$6:$B$405,MATCH($D1935,Equipamentos!$A$6:$A$405,0)),"Código não cadastrado"))</f>
        <v/>
      </c>
      <c r="F1935" s="17" t="n"/>
      <c r="G1935" s="17" t="n"/>
      <c r="H1935" s="17" t="n"/>
      <c r="I1935" s="18">
        <f>IF(OR(F1935="",G1935=""),"",G1935-F1935)</f>
        <v/>
      </c>
      <c r="J1935" s="18">
        <f>IF(OR(F1935="",G1935=""),"",MAX(0,IF(H1935&lt;&gt;"",H1935,TODAY())-G1935))</f>
        <v/>
      </c>
      <c r="K1935" s="19" t="n"/>
      <c r="L1935" s="19">
        <f>IF(J1935="","",J1935*IFERROR(INDEX(Equipamentos!$D$6:$D$405,MATCH($D1935,Equipamentos!$A$6:$A$405,0)),0))</f>
        <v/>
      </c>
      <c r="M1935" s="19" t="n"/>
      <c r="N1935" s="16" t="n"/>
      <c r="O1935" s="19" t="n"/>
      <c r="P1935" s="19">
        <f>IF($A1935="","",N(K1935)+N(L1935)+N(M1935))</f>
        <v/>
      </c>
      <c r="Q1935" s="19">
        <f>IF($A1935="","",P1935-N(O1935))</f>
        <v/>
      </c>
      <c r="R1935" s="16">
        <f>IF(OR($A1935="",F1935=""),"",IF(H1935&lt;&gt;"",IF(Q1935&gt;0,"DEVOLVIDO, A RECEBER","ENCERRADO"),IF(G1935="","EM LOCAÇÃO",IF(TODAY()&gt;G1935,"ATRASADO",IF(G1935-TODAY()&lt;=3,"DEVOLVE EM 3 DIAS","EM LOCAÇÃO")))))</f>
        <v/>
      </c>
      <c r="S1935" s="16" t="n"/>
    </row>
    <row r="1936">
      <c r="A1936" s="16" t="n"/>
      <c r="B1936" s="16" t="n"/>
      <c r="C1936" s="16" t="n"/>
      <c r="D1936" s="16" t="n"/>
      <c r="E1936" s="16">
        <f>IF($D1936="","",IFERROR(INDEX(Equipamentos!$B$6:$B$405,MATCH($D1936,Equipamentos!$A$6:$A$405,0)),"Código não cadastrado"))</f>
        <v/>
      </c>
      <c r="F1936" s="17" t="n"/>
      <c r="G1936" s="17" t="n"/>
      <c r="H1936" s="17" t="n"/>
      <c r="I1936" s="18">
        <f>IF(OR(F1936="",G1936=""),"",G1936-F1936)</f>
        <v/>
      </c>
      <c r="J1936" s="18">
        <f>IF(OR(F1936="",G1936=""),"",MAX(0,IF(H1936&lt;&gt;"",H1936,TODAY())-G1936))</f>
        <v/>
      </c>
      <c r="K1936" s="19" t="n"/>
      <c r="L1936" s="19">
        <f>IF(J1936="","",J1936*IFERROR(INDEX(Equipamentos!$D$6:$D$405,MATCH($D1936,Equipamentos!$A$6:$A$405,0)),0))</f>
        <v/>
      </c>
      <c r="M1936" s="19" t="n"/>
      <c r="N1936" s="16" t="n"/>
      <c r="O1936" s="19" t="n"/>
      <c r="P1936" s="19">
        <f>IF($A1936="","",N(K1936)+N(L1936)+N(M1936))</f>
        <v/>
      </c>
      <c r="Q1936" s="19">
        <f>IF($A1936="","",P1936-N(O1936))</f>
        <v/>
      </c>
      <c r="R1936" s="16">
        <f>IF(OR($A1936="",F1936=""),"",IF(H1936&lt;&gt;"",IF(Q1936&gt;0,"DEVOLVIDO, A RECEBER","ENCERRADO"),IF(G1936="","EM LOCAÇÃO",IF(TODAY()&gt;G1936,"ATRASADO",IF(G1936-TODAY()&lt;=3,"DEVOLVE EM 3 DIAS","EM LOCAÇÃO")))))</f>
        <v/>
      </c>
      <c r="S1936" s="16" t="n"/>
    </row>
    <row r="1937">
      <c r="A1937" s="16" t="n"/>
      <c r="B1937" s="16" t="n"/>
      <c r="C1937" s="16" t="n"/>
      <c r="D1937" s="16" t="n"/>
      <c r="E1937" s="16">
        <f>IF($D1937="","",IFERROR(INDEX(Equipamentos!$B$6:$B$405,MATCH($D1937,Equipamentos!$A$6:$A$405,0)),"Código não cadastrado"))</f>
        <v/>
      </c>
      <c r="F1937" s="17" t="n"/>
      <c r="G1937" s="17" t="n"/>
      <c r="H1937" s="17" t="n"/>
      <c r="I1937" s="18">
        <f>IF(OR(F1937="",G1937=""),"",G1937-F1937)</f>
        <v/>
      </c>
      <c r="J1937" s="18">
        <f>IF(OR(F1937="",G1937=""),"",MAX(0,IF(H1937&lt;&gt;"",H1937,TODAY())-G1937))</f>
        <v/>
      </c>
      <c r="K1937" s="19" t="n"/>
      <c r="L1937" s="19">
        <f>IF(J1937="","",J1937*IFERROR(INDEX(Equipamentos!$D$6:$D$405,MATCH($D1937,Equipamentos!$A$6:$A$405,0)),0))</f>
        <v/>
      </c>
      <c r="M1937" s="19" t="n"/>
      <c r="N1937" s="16" t="n"/>
      <c r="O1937" s="19" t="n"/>
      <c r="P1937" s="19">
        <f>IF($A1937="","",N(K1937)+N(L1937)+N(M1937))</f>
        <v/>
      </c>
      <c r="Q1937" s="19">
        <f>IF($A1937="","",P1937-N(O1937))</f>
        <v/>
      </c>
      <c r="R1937" s="16">
        <f>IF(OR($A1937="",F1937=""),"",IF(H1937&lt;&gt;"",IF(Q1937&gt;0,"DEVOLVIDO, A RECEBER","ENCERRADO"),IF(G1937="","EM LOCAÇÃO",IF(TODAY()&gt;G1937,"ATRASADO",IF(G1937-TODAY()&lt;=3,"DEVOLVE EM 3 DIAS","EM LOCAÇÃO")))))</f>
        <v/>
      </c>
      <c r="S1937" s="16" t="n"/>
    </row>
    <row r="1938">
      <c r="A1938" s="16" t="n"/>
      <c r="B1938" s="16" t="n"/>
      <c r="C1938" s="16" t="n"/>
      <c r="D1938" s="16" t="n"/>
      <c r="E1938" s="16">
        <f>IF($D1938="","",IFERROR(INDEX(Equipamentos!$B$6:$B$405,MATCH($D1938,Equipamentos!$A$6:$A$405,0)),"Código não cadastrado"))</f>
        <v/>
      </c>
      <c r="F1938" s="17" t="n"/>
      <c r="G1938" s="17" t="n"/>
      <c r="H1938" s="17" t="n"/>
      <c r="I1938" s="18">
        <f>IF(OR(F1938="",G1938=""),"",G1938-F1938)</f>
        <v/>
      </c>
      <c r="J1938" s="18">
        <f>IF(OR(F1938="",G1938=""),"",MAX(0,IF(H1938&lt;&gt;"",H1938,TODAY())-G1938))</f>
        <v/>
      </c>
      <c r="K1938" s="19" t="n"/>
      <c r="L1938" s="19">
        <f>IF(J1938="","",J1938*IFERROR(INDEX(Equipamentos!$D$6:$D$405,MATCH($D1938,Equipamentos!$A$6:$A$405,0)),0))</f>
        <v/>
      </c>
      <c r="M1938" s="19" t="n"/>
      <c r="N1938" s="16" t="n"/>
      <c r="O1938" s="19" t="n"/>
      <c r="P1938" s="19">
        <f>IF($A1938="","",N(K1938)+N(L1938)+N(M1938))</f>
        <v/>
      </c>
      <c r="Q1938" s="19">
        <f>IF($A1938="","",P1938-N(O1938))</f>
        <v/>
      </c>
      <c r="R1938" s="16">
        <f>IF(OR($A1938="",F1938=""),"",IF(H1938&lt;&gt;"",IF(Q1938&gt;0,"DEVOLVIDO, A RECEBER","ENCERRADO"),IF(G1938="","EM LOCAÇÃO",IF(TODAY()&gt;G1938,"ATRASADO",IF(G1938-TODAY()&lt;=3,"DEVOLVE EM 3 DIAS","EM LOCAÇÃO")))))</f>
        <v/>
      </c>
      <c r="S1938" s="16" t="n"/>
    </row>
    <row r="1939">
      <c r="A1939" s="16" t="n"/>
      <c r="B1939" s="16" t="n"/>
      <c r="C1939" s="16" t="n"/>
      <c r="D1939" s="16" t="n"/>
      <c r="E1939" s="16">
        <f>IF($D1939="","",IFERROR(INDEX(Equipamentos!$B$6:$B$405,MATCH($D1939,Equipamentos!$A$6:$A$405,0)),"Código não cadastrado"))</f>
        <v/>
      </c>
      <c r="F1939" s="17" t="n"/>
      <c r="G1939" s="17" t="n"/>
      <c r="H1939" s="17" t="n"/>
      <c r="I1939" s="18">
        <f>IF(OR(F1939="",G1939=""),"",G1939-F1939)</f>
        <v/>
      </c>
      <c r="J1939" s="18">
        <f>IF(OR(F1939="",G1939=""),"",MAX(0,IF(H1939&lt;&gt;"",H1939,TODAY())-G1939))</f>
        <v/>
      </c>
      <c r="K1939" s="19" t="n"/>
      <c r="L1939" s="19">
        <f>IF(J1939="","",J1939*IFERROR(INDEX(Equipamentos!$D$6:$D$405,MATCH($D1939,Equipamentos!$A$6:$A$405,0)),0))</f>
        <v/>
      </c>
      <c r="M1939" s="19" t="n"/>
      <c r="N1939" s="16" t="n"/>
      <c r="O1939" s="19" t="n"/>
      <c r="P1939" s="19">
        <f>IF($A1939="","",N(K1939)+N(L1939)+N(M1939))</f>
        <v/>
      </c>
      <c r="Q1939" s="19">
        <f>IF($A1939="","",P1939-N(O1939))</f>
        <v/>
      </c>
      <c r="R1939" s="16">
        <f>IF(OR($A1939="",F1939=""),"",IF(H1939&lt;&gt;"",IF(Q1939&gt;0,"DEVOLVIDO, A RECEBER","ENCERRADO"),IF(G1939="","EM LOCAÇÃO",IF(TODAY()&gt;G1939,"ATRASADO",IF(G1939-TODAY()&lt;=3,"DEVOLVE EM 3 DIAS","EM LOCAÇÃO")))))</f>
        <v/>
      </c>
      <c r="S1939" s="16" t="n"/>
    </row>
    <row r="1940">
      <c r="A1940" s="16" t="n"/>
      <c r="B1940" s="16" t="n"/>
      <c r="C1940" s="16" t="n"/>
      <c r="D1940" s="16" t="n"/>
      <c r="E1940" s="16">
        <f>IF($D1940="","",IFERROR(INDEX(Equipamentos!$B$6:$B$405,MATCH($D1940,Equipamentos!$A$6:$A$405,0)),"Código não cadastrado"))</f>
        <v/>
      </c>
      <c r="F1940" s="17" t="n"/>
      <c r="G1940" s="17" t="n"/>
      <c r="H1940" s="17" t="n"/>
      <c r="I1940" s="18">
        <f>IF(OR(F1940="",G1940=""),"",G1940-F1940)</f>
        <v/>
      </c>
      <c r="J1940" s="18">
        <f>IF(OR(F1940="",G1940=""),"",MAX(0,IF(H1940&lt;&gt;"",H1940,TODAY())-G1940))</f>
        <v/>
      </c>
      <c r="K1940" s="19" t="n"/>
      <c r="L1940" s="19">
        <f>IF(J1940="","",J1940*IFERROR(INDEX(Equipamentos!$D$6:$D$405,MATCH($D1940,Equipamentos!$A$6:$A$405,0)),0))</f>
        <v/>
      </c>
      <c r="M1940" s="19" t="n"/>
      <c r="N1940" s="16" t="n"/>
      <c r="O1940" s="19" t="n"/>
      <c r="P1940" s="19">
        <f>IF($A1940="","",N(K1940)+N(L1940)+N(M1940))</f>
        <v/>
      </c>
      <c r="Q1940" s="19">
        <f>IF($A1940="","",P1940-N(O1940))</f>
        <v/>
      </c>
      <c r="R1940" s="16">
        <f>IF(OR($A1940="",F1940=""),"",IF(H1940&lt;&gt;"",IF(Q1940&gt;0,"DEVOLVIDO, A RECEBER","ENCERRADO"),IF(G1940="","EM LOCAÇÃO",IF(TODAY()&gt;G1940,"ATRASADO",IF(G1940-TODAY()&lt;=3,"DEVOLVE EM 3 DIAS","EM LOCAÇÃO")))))</f>
        <v/>
      </c>
      <c r="S1940" s="16" t="n"/>
    </row>
    <row r="1941">
      <c r="A1941" s="16" t="n"/>
      <c r="B1941" s="16" t="n"/>
      <c r="C1941" s="16" t="n"/>
      <c r="D1941" s="16" t="n"/>
      <c r="E1941" s="16">
        <f>IF($D1941="","",IFERROR(INDEX(Equipamentos!$B$6:$B$405,MATCH($D1941,Equipamentos!$A$6:$A$405,0)),"Código não cadastrado"))</f>
        <v/>
      </c>
      <c r="F1941" s="17" t="n"/>
      <c r="G1941" s="17" t="n"/>
      <c r="H1941" s="17" t="n"/>
      <c r="I1941" s="18">
        <f>IF(OR(F1941="",G1941=""),"",G1941-F1941)</f>
        <v/>
      </c>
      <c r="J1941" s="18">
        <f>IF(OR(F1941="",G1941=""),"",MAX(0,IF(H1941&lt;&gt;"",H1941,TODAY())-G1941))</f>
        <v/>
      </c>
      <c r="K1941" s="19" t="n"/>
      <c r="L1941" s="19">
        <f>IF(J1941="","",J1941*IFERROR(INDEX(Equipamentos!$D$6:$D$405,MATCH($D1941,Equipamentos!$A$6:$A$405,0)),0))</f>
        <v/>
      </c>
      <c r="M1941" s="19" t="n"/>
      <c r="N1941" s="16" t="n"/>
      <c r="O1941" s="19" t="n"/>
      <c r="P1941" s="19">
        <f>IF($A1941="","",N(K1941)+N(L1941)+N(M1941))</f>
        <v/>
      </c>
      <c r="Q1941" s="19">
        <f>IF($A1941="","",P1941-N(O1941))</f>
        <v/>
      </c>
      <c r="R1941" s="16">
        <f>IF(OR($A1941="",F1941=""),"",IF(H1941&lt;&gt;"",IF(Q1941&gt;0,"DEVOLVIDO, A RECEBER","ENCERRADO"),IF(G1941="","EM LOCAÇÃO",IF(TODAY()&gt;G1941,"ATRASADO",IF(G1941-TODAY()&lt;=3,"DEVOLVE EM 3 DIAS","EM LOCAÇÃO")))))</f>
        <v/>
      </c>
      <c r="S1941" s="16" t="n"/>
    </row>
    <row r="1942">
      <c r="A1942" s="16" t="n"/>
      <c r="B1942" s="16" t="n"/>
      <c r="C1942" s="16" t="n"/>
      <c r="D1942" s="16" t="n"/>
      <c r="E1942" s="16">
        <f>IF($D1942="","",IFERROR(INDEX(Equipamentos!$B$6:$B$405,MATCH($D1942,Equipamentos!$A$6:$A$405,0)),"Código não cadastrado"))</f>
        <v/>
      </c>
      <c r="F1942" s="17" t="n"/>
      <c r="G1942" s="17" t="n"/>
      <c r="H1942" s="17" t="n"/>
      <c r="I1942" s="18">
        <f>IF(OR(F1942="",G1942=""),"",G1942-F1942)</f>
        <v/>
      </c>
      <c r="J1942" s="18">
        <f>IF(OR(F1942="",G1942=""),"",MAX(0,IF(H1942&lt;&gt;"",H1942,TODAY())-G1942))</f>
        <v/>
      </c>
      <c r="K1942" s="19" t="n"/>
      <c r="L1942" s="19">
        <f>IF(J1942="","",J1942*IFERROR(INDEX(Equipamentos!$D$6:$D$405,MATCH($D1942,Equipamentos!$A$6:$A$405,0)),0))</f>
        <v/>
      </c>
      <c r="M1942" s="19" t="n"/>
      <c r="N1942" s="16" t="n"/>
      <c r="O1942" s="19" t="n"/>
      <c r="P1942" s="19">
        <f>IF($A1942="","",N(K1942)+N(L1942)+N(M1942))</f>
        <v/>
      </c>
      <c r="Q1942" s="19">
        <f>IF($A1942="","",P1942-N(O1942))</f>
        <v/>
      </c>
      <c r="R1942" s="16">
        <f>IF(OR($A1942="",F1942=""),"",IF(H1942&lt;&gt;"",IF(Q1942&gt;0,"DEVOLVIDO, A RECEBER","ENCERRADO"),IF(G1942="","EM LOCAÇÃO",IF(TODAY()&gt;G1942,"ATRASADO",IF(G1942-TODAY()&lt;=3,"DEVOLVE EM 3 DIAS","EM LOCAÇÃO")))))</f>
        <v/>
      </c>
      <c r="S1942" s="16" t="n"/>
    </row>
    <row r="1943">
      <c r="A1943" s="16" t="n"/>
      <c r="B1943" s="16" t="n"/>
      <c r="C1943" s="16" t="n"/>
      <c r="D1943" s="16" t="n"/>
      <c r="E1943" s="16">
        <f>IF($D1943="","",IFERROR(INDEX(Equipamentos!$B$6:$B$405,MATCH($D1943,Equipamentos!$A$6:$A$405,0)),"Código não cadastrado"))</f>
        <v/>
      </c>
      <c r="F1943" s="17" t="n"/>
      <c r="G1943" s="17" t="n"/>
      <c r="H1943" s="17" t="n"/>
      <c r="I1943" s="18">
        <f>IF(OR(F1943="",G1943=""),"",G1943-F1943)</f>
        <v/>
      </c>
      <c r="J1943" s="18">
        <f>IF(OR(F1943="",G1943=""),"",MAX(0,IF(H1943&lt;&gt;"",H1943,TODAY())-G1943))</f>
        <v/>
      </c>
      <c r="K1943" s="19" t="n"/>
      <c r="L1943" s="19">
        <f>IF(J1943="","",J1943*IFERROR(INDEX(Equipamentos!$D$6:$D$405,MATCH($D1943,Equipamentos!$A$6:$A$405,0)),0))</f>
        <v/>
      </c>
      <c r="M1943" s="19" t="n"/>
      <c r="N1943" s="16" t="n"/>
      <c r="O1943" s="19" t="n"/>
      <c r="P1943" s="19">
        <f>IF($A1943="","",N(K1943)+N(L1943)+N(M1943))</f>
        <v/>
      </c>
      <c r="Q1943" s="19">
        <f>IF($A1943="","",P1943-N(O1943))</f>
        <v/>
      </c>
      <c r="R1943" s="16">
        <f>IF(OR($A1943="",F1943=""),"",IF(H1943&lt;&gt;"",IF(Q1943&gt;0,"DEVOLVIDO, A RECEBER","ENCERRADO"),IF(G1943="","EM LOCAÇÃO",IF(TODAY()&gt;G1943,"ATRASADO",IF(G1943-TODAY()&lt;=3,"DEVOLVE EM 3 DIAS","EM LOCAÇÃO")))))</f>
        <v/>
      </c>
      <c r="S1943" s="16" t="n"/>
    </row>
    <row r="1944">
      <c r="A1944" s="16" t="n"/>
      <c r="B1944" s="16" t="n"/>
      <c r="C1944" s="16" t="n"/>
      <c r="D1944" s="16" t="n"/>
      <c r="E1944" s="16">
        <f>IF($D1944="","",IFERROR(INDEX(Equipamentos!$B$6:$B$405,MATCH($D1944,Equipamentos!$A$6:$A$405,0)),"Código não cadastrado"))</f>
        <v/>
      </c>
      <c r="F1944" s="17" t="n"/>
      <c r="G1944" s="17" t="n"/>
      <c r="H1944" s="17" t="n"/>
      <c r="I1944" s="18">
        <f>IF(OR(F1944="",G1944=""),"",G1944-F1944)</f>
        <v/>
      </c>
      <c r="J1944" s="18">
        <f>IF(OR(F1944="",G1944=""),"",MAX(0,IF(H1944&lt;&gt;"",H1944,TODAY())-G1944))</f>
        <v/>
      </c>
      <c r="K1944" s="19" t="n"/>
      <c r="L1944" s="19">
        <f>IF(J1944="","",J1944*IFERROR(INDEX(Equipamentos!$D$6:$D$405,MATCH($D1944,Equipamentos!$A$6:$A$405,0)),0))</f>
        <v/>
      </c>
      <c r="M1944" s="19" t="n"/>
      <c r="N1944" s="16" t="n"/>
      <c r="O1944" s="19" t="n"/>
      <c r="P1944" s="19">
        <f>IF($A1944="","",N(K1944)+N(L1944)+N(M1944))</f>
        <v/>
      </c>
      <c r="Q1944" s="19">
        <f>IF($A1944="","",P1944-N(O1944))</f>
        <v/>
      </c>
      <c r="R1944" s="16">
        <f>IF(OR($A1944="",F1944=""),"",IF(H1944&lt;&gt;"",IF(Q1944&gt;0,"DEVOLVIDO, A RECEBER","ENCERRADO"),IF(G1944="","EM LOCAÇÃO",IF(TODAY()&gt;G1944,"ATRASADO",IF(G1944-TODAY()&lt;=3,"DEVOLVE EM 3 DIAS","EM LOCAÇÃO")))))</f>
        <v/>
      </c>
      <c r="S1944" s="16" t="n"/>
    </row>
    <row r="1945">
      <c r="A1945" s="16" t="n"/>
      <c r="B1945" s="16" t="n"/>
      <c r="C1945" s="16" t="n"/>
      <c r="D1945" s="16" t="n"/>
      <c r="E1945" s="16">
        <f>IF($D1945="","",IFERROR(INDEX(Equipamentos!$B$6:$B$405,MATCH($D1945,Equipamentos!$A$6:$A$405,0)),"Código não cadastrado"))</f>
        <v/>
      </c>
      <c r="F1945" s="17" t="n"/>
      <c r="G1945" s="17" t="n"/>
      <c r="H1945" s="17" t="n"/>
      <c r="I1945" s="18">
        <f>IF(OR(F1945="",G1945=""),"",G1945-F1945)</f>
        <v/>
      </c>
      <c r="J1945" s="18">
        <f>IF(OR(F1945="",G1945=""),"",MAX(0,IF(H1945&lt;&gt;"",H1945,TODAY())-G1945))</f>
        <v/>
      </c>
      <c r="K1945" s="19" t="n"/>
      <c r="L1945" s="19">
        <f>IF(J1945="","",J1945*IFERROR(INDEX(Equipamentos!$D$6:$D$405,MATCH($D1945,Equipamentos!$A$6:$A$405,0)),0))</f>
        <v/>
      </c>
      <c r="M1945" s="19" t="n"/>
      <c r="N1945" s="16" t="n"/>
      <c r="O1945" s="19" t="n"/>
      <c r="P1945" s="19">
        <f>IF($A1945="","",N(K1945)+N(L1945)+N(M1945))</f>
        <v/>
      </c>
      <c r="Q1945" s="19">
        <f>IF($A1945="","",P1945-N(O1945))</f>
        <v/>
      </c>
      <c r="R1945" s="16">
        <f>IF(OR($A1945="",F1945=""),"",IF(H1945&lt;&gt;"",IF(Q1945&gt;0,"DEVOLVIDO, A RECEBER","ENCERRADO"),IF(G1945="","EM LOCAÇÃO",IF(TODAY()&gt;G1945,"ATRASADO",IF(G1945-TODAY()&lt;=3,"DEVOLVE EM 3 DIAS","EM LOCAÇÃO")))))</f>
        <v/>
      </c>
      <c r="S1945" s="16" t="n"/>
    </row>
    <row r="1946">
      <c r="A1946" s="16" t="n"/>
      <c r="B1946" s="16" t="n"/>
      <c r="C1946" s="16" t="n"/>
      <c r="D1946" s="16" t="n"/>
      <c r="E1946" s="16">
        <f>IF($D1946="","",IFERROR(INDEX(Equipamentos!$B$6:$B$405,MATCH($D1946,Equipamentos!$A$6:$A$405,0)),"Código não cadastrado"))</f>
        <v/>
      </c>
      <c r="F1946" s="17" t="n"/>
      <c r="G1946" s="17" t="n"/>
      <c r="H1946" s="17" t="n"/>
      <c r="I1946" s="18">
        <f>IF(OR(F1946="",G1946=""),"",G1946-F1946)</f>
        <v/>
      </c>
      <c r="J1946" s="18">
        <f>IF(OR(F1946="",G1946=""),"",MAX(0,IF(H1946&lt;&gt;"",H1946,TODAY())-G1946))</f>
        <v/>
      </c>
      <c r="K1946" s="19" t="n"/>
      <c r="L1946" s="19">
        <f>IF(J1946="","",J1946*IFERROR(INDEX(Equipamentos!$D$6:$D$405,MATCH($D1946,Equipamentos!$A$6:$A$405,0)),0))</f>
        <v/>
      </c>
      <c r="M1946" s="19" t="n"/>
      <c r="N1946" s="16" t="n"/>
      <c r="O1946" s="19" t="n"/>
      <c r="P1946" s="19">
        <f>IF($A1946="","",N(K1946)+N(L1946)+N(M1946))</f>
        <v/>
      </c>
      <c r="Q1946" s="19">
        <f>IF($A1946="","",P1946-N(O1946))</f>
        <v/>
      </c>
      <c r="R1946" s="16">
        <f>IF(OR($A1946="",F1946=""),"",IF(H1946&lt;&gt;"",IF(Q1946&gt;0,"DEVOLVIDO, A RECEBER","ENCERRADO"),IF(G1946="","EM LOCAÇÃO",IF(TODAY()&gt;G1946,"ATRASADO",IF(G1946-TODAY()&lt;=3,"DEVOLVE EM 3 DIAS","EM LOCAÇÃO")))))</f>
        <v/>
      </c>
      <c r="S1946" s="16" t="n"/>
    </row>
    <row r="1947">
      <c r="A1947" s="16" t="n"/>
      <c r="B1947" s="16" t="n"/>
      <c r="C1947" s="16" t="n"/>
      <c r="D1947" s="16" t="n"/>
      <c r="E1947" s="16">
        <f>IF($D1947="","",IFERROR(INDEX(Equipamentos!$B$6:$B$405,MATCH($D1947,Equipamentos!$A$6:$A$405,0)),"Código não cadastrado"))</f>
        <v/>
      </c>
      <c r="F1947" s="17" t="n"/>
      <c r="G1947" s="17" t="n"/>
      <c r="H1947" s="17" t="n"/>
      <c r="I1947" s="18">
        <f>IF(OR(F1947="",G1947=""),"",G1947-F1947)</f>
        <v/>
      </c>
      <c r="J1947" s="18">
        <f>IF(OR(F1947="",G1947=""),"",MAX(0,IF(H1947&lt;&gt;"",H1947,TODAY())-G1947))</f>
        <v/>
      </c>
      <c r="K1947" s="19" t="n"/>
      <c r="L1947" s="19">
        <f>IF(J1947="","",J1947*IFERROR(INDEX(Equipamentos!$D$6:$D$405,MATCH($D1947,Equipamentos!$A$6:$A$405,0)),0))</f>
        <v/>
      </c>
      <c r="M1947" s="19" t="n"/>
      <c r="N1947" s="16" t="n"/>
      <c r="O1947" s="19" t="n"/>
      <c r="P1947" s="19">
        <f>IF($A1947="","",N(K1947)+N(L1947)+N(M1947))</f>
        <v/>
      </c>
      <c r="Q1947" s="19">
        <f>IF($A1947="","",P1947-N(O1947))</f>
        <v/>
      </c>
      <c r="R1947" s="16">
        <f>IF(OR($A1947="",F1947=""),"",IF(H1947&lt;&gt;"",IF(Q1947&gt;0,"DEVOLVIDO, A RECEBER","ENCERRADO"),IF(G1947="","EM LOCAÇÃO",IF(TODAY()&gt;G1947,"ATRASADO",IF(G1947-TODAY()&lt;=3,"DEVOLVE EM 3 DIAS","EM LOCAÇÃO")))))</f>
        <v/>
      </c>
      <c r="S1947" s="16" t="n"/>
    </row>
    <row r="1948">
      <c r="A1948" s="16" t="n"/>
      <c r="B1948" s="16" t="n"/>
      <c r="C1948" s="16" t="n"/>
      <c r="D1948" s="16" t="n"/>
      <c r="E1948" s="16">
        <f>IF($D1948="","",IFERROR(INDEX(Equipamentos!$B$6:$B$405,MATCH($D1948,Equipamentos!$A$6:$A$405,0)),"Código não cadastrado"))</f>
        <v/>
      </c>
      <c r="F1948" s="17" t="n"/>
      <c r="G1948" s="17" t="n"/>
      <c r="H1948" s="17" t="n"/>
      <c r="I1948" s="18">
        <f>IF(OR(F1948="",G1948=""),"",G1948-F1948)</f>
        <v/>
      </c>
      <c r="J1948" s="18">
        <f>IF(OR(F1948="",G1948=""),"",MAX(0,IF(H1948&lt;&gt;"",H1948,TODAY())-G1948))</f>
        <v/>
      </c>
      <c r="K1948" s="19" t="n"/>
      <c r="L1948" s="19">
        <f>IF(J1948="","",J1948*IFERROR(INDEX(Equipamentos!$D$6:$D$405,MATCH($D1948,Equipamentos!$A$6:$A$405,0)),0))</f>
        <v/>
      </c>
      <c r="M1948" s="19" t="n"/>
      <c r="N1948" s="16" t="n"/>
      <c r="O1948" s="19" t="n"/>
      <c r="P1948" s="19">
        <f>IF($A1948="","",N(K1948)+N(L1948)+N(M1948))</f>
        <v/>
      </c>
      <c r="Q1948" s="19">
        <f>IF($A1948="","",P1948-N(O1948))</f>
        <v/>
      </c>
      <c r="R1948" s="16">
        <f>IF(OR($A1948="",F1948=""),"",IF(H1948&lt;&gt;"",IF(Q1948&gt;0,"DEVOLVIDO, A RECEBER","ENCERRADO"),IF(G1948="","EM LOCAÇÃO",IF(TODAY()&gt;G1948,"ATRASADO",IF(G1948-TODAY()&lt;=3,"DEVOLVE EM 3 DIAS","EM LOCAÇÃO")))))</f>
        <v/>
      </c>
      <c r="S1948" s="16" t="n"/>
    </row>
    <row r="1949">
      <c r="A1949" s="16" t="n"/>
      <c r="B1949" s="16" t="n"/>
      <c r="C1949" s="16" t="n"/>
      <c r="D1949" s="16" t="n"/>
      <c r="E1949" s="16">
        <f>IF($D1949="","",IFERROR(INDEX(Equipamentos!$B$6:$B$405,MATCH($D1949,Equipamentos!$A$6:$A$405,0)),"Código não cadastrado"))</f>
        <v/>
      </c>
      <c r="F1949" s="17" t="n"/>
      <c r="G1949" s="17" t="n"/>
      <c r="H1949" s="17" t="n"/>
      <c r="I1949" s="18">
        <f>IF(OR(F1949="",G1949=""),"",G1949-F1949)</f>
        <v/>
      </c>
      <c r="J1949" s="18">
        <f>IF(OR(F1949="",G1949=""),"",MAX(0,IF(H1949&lt;&gt;"",H1949,TODAY())-G1949))</f>
        <v/>
      </c>
      <c r="K1949" s="19" t="n"/>
      <c r="L1949" s="19">
        <f>IF(J1949="","",J1949*IFERROR(INDEX(Equipamentos!$D$6:$D$405,MATCH($D1949,Equipamentos!$A$6:$A$405,0)),0))</f>
        <v/>
      </c>
      <c r="M1949" s="19" t="n"/>
      <c r="N1949" s="16" t="n"/>
      <c r="O1949" s="19" t="n"/>
      <c r="P1949" s="19">
        <f>IF($A1949="","",N(K1949)+N(L1949)+N(M1949))</f>
        <v/>
      </c>
      <c r="Q1949" s="19">
        <f>IF($A1949="","",P1949-N(O1949))</f>
        <v/>
      </c>
      <c r="R1949" s="16">
        <f>IF(OR($A1949="",F1949=""),"",IF(H1949&lt;&gt;"",IF(Q1949&gt;0,"DEVOLVIDO, A RECEBER","ENCERRADO"),IF(G1949="","EM LOCAÇÃO",IF(TODAY()&gt;G1949,"ATRASADO",IF(G1949-TODAY()&lt;=3,"DEVOLVE EM 3 DIAS","EM LOCAÇÃO")))))</f>
        <v/>
      </c>
      <c r="S1949" s="16" t="n"/>
    </row>
    <row r="1950">
      <c r="A1950" s="16" t="n"/>
      <c r="B1950" s="16" t="n"/>
      <c r="C1950" s="16" t="n"/>
      <c r="D1950" s="16" t="n"/>
      <c r="E1950" s="16">
        <f>IF($D1950="","",IFERROR(INDEX(Equipamentos!$B$6:$B$405,MATCH($D1950,Equipamentos!$A$6:$A$405,0)),"Código não cadastrado"))</f>
        <v/>
      </c>
      <c r="F1950" s="17" t="n"/>
      <c r="G1950" s="17" t="n"/>
      <c r="H1950" s="17" t="n"/>
      <c r="I1950" s="18">
        <f>IF(OR(F1950="",G1950=""),"",G1950-F1950)</f>
        <v/>
      </c>
      <c r="J1950" s="18">
        <f>IF(OR(F1950="",G1950=""),"",MAX(0,IF(H1950&lt;&gt;"",H1950,TODAY())-G1950))</f>
        <v/>
      </c>
      <c r="K1950" s="19" t="n"/>
      <c r="L1950" s="19">
        <f>IF(J1950="","",J1950*IFERROR(INDEX(Equipamentos!$D$6:$D$405,MATCH($D1950,Equipamentos!$A$6:$A$405,0)),0))</f>
        <v/>
      </c>
      <c r="M1950" s="19" t="n"/>
      <c r="N1950" s="16" t="n"/>
      <c r="O1950" s="19" t="n"/>
      <c r="P1950" s="19">
        <f>IF($A1950="","",N(K1950)+N(L1950)+N(M1950))</f>
        <v/>
      </c>
      <c r="Q1950" s="19">
        <f>IF($A1950="","",P1950-N(O1950))</f>
        <v/>
      </c>
      <c r="R1950" s="16">
        <f>IF(OR($A1950="",F1950=""),"",IF(H1950&lt;&gt;"",IF(Q1950&gt;0,"DEVOLVIDO, A RECEBER","ENCERRADO"),IF(G1950="","EM LOCAÇÃO",IF(TODAY()&gt;G1950,"ATRASADO",IF(G1950-TODAY()&lt;=3,"DEVOLVE EM 3 DIAS","EM LOCAÇÃO")))))</f>
        <v/>
      </c>
      <c r="S1950" s="16" t="n"/>
    </row>
    <row r="1951">
      <c r="A1951" s="16" t="n"/>
      <c r="B1951" s="16" t="n"/>
      <c r="C1951" s="16" t="n"/>
      <c r="D1951" s="16" t="n"/>
      <c r="E1951" s="16">
        <f>IF($D1951="","",IFERROR(INDEX(Equipamentos!$B$6:$B$405,MATCH($D1951,Equipamentos!$A$6:$A$405,0)),"Código não cadastrado"))</f>
        <v/>
      </c>
      <c r="F1951" s="17" t="n"/>
      <c r="G1951" s="17" t="n"/>
      <c r="H1951" s="17" t="n"/>
      <c r="I1951" s="18">
        <f>IF(OR(F1951="",G1951=""),"",G1951-F1951)</f>
        <v/>
      </c>
      <c r="J1951" s="18">
        <f>IF(OR(F1951="",G1951=""),"",MAX(0,IF(H1951&lt;&gt;"",H1951,TODAY())-G1951))</f>
        <v/>
      </c>
      <c r="K1951" s="19" t="n"/>
      <c r="L1951" s="19">
        <f>IF(J1951="","",J1951*IFERROR(INDEX(Equipamentos!$D$6:$D$405,MATCH($D1951,Equipamentos!$A$6:$A$405,0)),0))</f>
        <v/>
      </c>
      <c r="M1951" s="19" t="n"/>
      <c r="N1951" s="16" t="n"/>
      <c r="O1951" s="19" t="n"/>
      <c r="P1951" s="19">
        <f>IF($A1951="","",N(K1951)+N(L1951)+N(M1951))</f>
        <v/>
      </c>
      <c r="Q1951" s="19">
        <f>IF($A1951="","",P1951-N(O1951))</f>
        <v/>
      </c>
      <c r="R1951" s="16">
        <f>IF(OR($A1951="",F1951=""),"",IF(H1951&lt;&gt;"",IF(Q1951&gt;0,"DEVOLVIDO, A RECEBER","ENCERRADO"),IF(G1951="","EM LOCAÇÃO",IF(TODAY()&gt;G1951,"ATRASADO",IF(G1951-TODAY()&lt;=3,"DEVOLVE EM 3 DIAS","EM LOCAÇÃO")))))</f>
        <v/>
      </c>
      <c r="S1951" s="16" t="n"/>
    </row>
    <row r="1952">
      <c r="A1952" s="16" t="n"/>
      <c r="B1952" s="16" t="n"/>
      <c r="C1952" s="16" t="n"/>
      <c r="D1952" s="16" t="n"/>
      <c r="E1952" s="16">
        <f>IF($D1952="","",IFERROR(INDEX(Equipamentos!$B$6:$B$405,MATCH($D1952,Equipamentos!$A$6:$A$405,0)),"Código não cadastrado"))</f>
        <v/>
      </c>
      <c r="F1952" s="17" t="n"/>
      <c r="G1952" s="17" t="n"/>
      <c r="H1952" s="17" t="n"/>
      <c r="I1952" s="18">
        <f>IF(OR(F1952="",G1952=""),"",G1952-F1952)</f>
        <v/>
      </c>
      <c r="J1952" s="18">
        <f>IF(OR(F1952="",G1952=""),"",MAX(0,IF(H1952&lt;&gt;"",H1952,TODAY())-G1952))</f>
        <v/>
      </c>
      <c r="K1952" s="19" t="n"/>
      <c r="L1952" s="19">
        <f>IF(J1952="","",J1952*IFERROR(INDEX(Equipamentos!$D$6:$D$405,MATCH($D1952,Equipamentos!$A$6:$A$405,0)),0))</f>
        <v/>
      </c>
      <c r="M1952" s="19" t="n"/>
      <c r="N1952" s="16" t="n"/>
      <c r="O1952" s="19" t="n"/>
      <c r="P1952" s="19">
        <f>IF($A1952="","",N(K1952)+N(L1952)+N(M1952))</f>
        <v/>
      </c>
      <c r="Q1952" s="19">
        <f>IF($A1952="","",P1952-N(O1952))</f>
        <v/>
      </c>
      <c r="R1952" s="16">
        <f>IF(OR($A1952="",F1952=""),"",IF(H1952&lt;&gt;"",IF(Q1952&gt;0,"DEVOLVIDO, A RECEBER","ENCERRADO"),IF(G1952="","EM LOCAÇÃO",IF(TODAY()&gt;G1952,"ATRASADO",IF(G1952-TODAY()&lt;=3,"DEVOLVE EM 3 DIAS","EM LOCAÇÃO")))))</f>
        <v/>
      </c>
      <c r="S1952" s="16" t="n"/>
    </row>
    <row r="1953">
      <c r="A1953" s="16" t="n"/>
      <c r="B1953" s="16" t="n"/>
      <c r="C1953" s="16" t="n"/>
      <c r="D1953" s="16" t="n"/>
      <c r="E1953" s="16">
        <f>IF($D1953="","",IFERROR(INDEX(Equipamentos!$B$6:$B$405,MATCH($D1953,Equipamentos!$A$6:$A$405,0)),"Código não cadastrado"))</f>
        <v/>
      </c>
      <c r="F1953" s="17" t="n"/>
      <c r="G1953" s="17" t="n"/>
      <c r="H1953" s="17" t="n"/>
      <c r="I1953" s="18">
        <f>IF(OR(F1953="",G1953=""),"",G1953-F1953)</f>
        <v/>
      </c>
      <c r="J1953" s="18">
        <f>IF(OR(F1953="",G1953=""),"",MAX(0,IF(H1953&lt;&gt;"",H1953,TODAY())-G1953))</f>
        <v/>
      </c>
      <c r="K1953" s="19" t="n"/>
      <c r="L1953" s="19">
        <f>IF(J1953="","",J1953*IFERROR(INDEX(Equipamentos!$D$6:$D$405,MATCH($D1953,Equipamentos!$A$6:$A$405,0)),0))</f>
        <v/>
      </c>
      <c r="M1953" s="19" t="n"/>
      <c r="N1953" s="16" t="n"/>
      <c r="O1953" s="19" t="n"/>
      <c r="P1953" s="19">
        <f>IF($A1953="","",N(K1953)+N(L1953)+N(M1953))</f>
        <v/>
      </c>
      <c r="Q1953" s="19">
        <f>IF($A1953="","",P1953-N(O1953))</f>
        <v/>
      </c>
      <c r="R1953" s="16">
        <f>IF(OR($A1953="",F1953=""),"",IF(H1953&lt;&gt;"",IF(Q1953&gt;0,"DEVOLVIDO, A RECEBER","ENCERRADO"),IF(G1953="","EM LOCAÇÃO",IF(TODAY()&gt;G1953,"ATRASADO",IF(G1953-TODAY()&lt;=3,"DEVOLVE EM 3 DIAS","EM LOCAÇÃO")))))</f>
        <v/>
      </c>
      <c r="S1953" s="16" t="n"/>
    </row>
    <row r="1954">
      <c r="A1954" s="16" t="n"/>
      <c r="B1954" s="16" t="n"/>
      <c r="C1954" s="16" t="n"/>
      <c r="D1954" s="16" t="n"/>
      <c r="E1954" s="16">
        <f>IF($D1954="","",IFERROR(INDEX(Equipamentos!$B$6:$B$405,MATCH($D1954,Equipamentos!$A$6:$A$405,0)),"Código não cadastrado"))</f>
        <v/>
      </c>
      <c r="F1954" s="17" t="n"/>
      <c r="G1954" s="17" t="n"/>
      <c r="H1954" s="17" t="n"/>
      <c r="I1954" s="18">
        <f>IF(OR(F1954="",G1954=""),"",G1954-F1954)</f>
        <v/>
      </c>
      <c r="J1954" s="18">
        <f>IF(OR(F1954="",G1954=""),"",MAX(0,IF(H1954&lt;&gt;"",H1954,TODAY())-G1954))</f>
        <v/>
      </c>
      <c r="K1954" s="19" t="n"/>
      <c r="L1954" s="19">
        <f>IF(J1954="","",J1954*IFERROR(INDEX(Equipamentos!$D$6:$D$405,MATCH($D1954,Equipamentos!$A$6:$A$405,0)),0))</f>
        <v/>
      </c>
      <c r="M1954" s="19" t="n"/>
      <c r="N1954" s="16" t="n"/>
      <c r="O1954" s="19" t="n"/>
      <c r="P1954" s="19">
        <f>IF($A1954="","",N(K1954)+N(L1954)+N(M1954))</f>
        <v/>
      </c>
      <c r="Q1954" s="19">
        <f>IF($A1954="","",P1954-N(O1954))</f>
        <v/>
      </c>
      <c r="R1954" s="16">
        <f>IF(OR($A1954="",F1954=""),"",IF(H1954&lt;&gt;"",IF(Q1954&gt;0,"DEVOLVIDO, A RECEBER","ENCERRADO"),IF(G1954="","EM LOCAÇÃO",IF(TODAY()&gt;G1954,"ATRASADO",IF(G1954-TODAY()&lt;=3,"DEVOLVE EM 3 DIAS","EM LOCAÇÃO")))))</f>
        <v/>
      </c>
      <c r="S1954" s="16" t="n"/>
    </row>
    <row r="1955">
      <c r="A1955" s="16" t="n"/>
      <c r="B1955" s="16" t="n"/>
      <c r="C1955" s="16" t="n"/>
      <c r="D1955" s="16" t="n"/>
      <c r="E1955" s="16">
        <f>IF($D1955="","",IFERROR(INDEX(Equipamentos!$B$6:$B$405,MATCH($D1955,Equipamentos!$A$6:$A$405,0)),"Código não cadastrado"))</f>
        <v/>
      </c>
      <c r="F1955" s="17" t="n"/>
      <c r="G1955" s="17" t="n"/>
      <c r="H1955" s="17" t="n"/>
      <c r="I1955" s="18">
        <f>IF(OR(F1955="",G1955=""),"",G1955-F1955)</f>
        <v/>
      </c>
      <c r="J1955" s="18">
        <f>IF(OR(F1955="",G1955=""),"",MAX(0,IF(H1955&lt;&gt;"",H1955,TODAY())-G1955))</f>
        <v/>
      </c>
      <c r="K1955" s="19" t="n"/>
      <c r="L1955" s="19">
        <f>IF(J1955="","",J1955*IFERROR(INDEX(Equipamentos!$D$6:$D$405,MATCH($D1955,Equipamentos!$A$6:$A$405,0)),0))</f>
        <v/>
      </c>
      <c r="M1955" s="19" t="n"/>
      <c r="N1955" s="16" t="n"/>
      <c r="O1955" s="19" t="n"/>
      <c r="P1955" s="19">
        <f>IF($A1955="","",N(K1955)+N(L1955)+N(M1955))</f>
        <v/>
      </c>
      <c r="Q1955" s="19">
        <f>IF($A1955="","",P1955-N(O1955))</f>
        <v/>
      </c>
      <c r="R1955" s="16">
        <f>IF(OR($A1955="",F1955=""),"",IF(H1955&lt;&gt;"",IF(Q1955&gt;0,"DEVOLVIDO, A RECEBER","ENCERRADO"),IF(G1955="","EM LOCAÇÃO",IF(TODAY()&gt;G1955,"ATRASADO",IF(G1955-TODAY()&lt;=3,"DEVOLVE EM 3 DIAS","EM LOCAÇÃO")))))</f>
        <v/>
      </c>
      <c r="S1955" s="16" t="n"/>
    </row>
    <row r="1956">
      <c r="A1956" s="16" t="n"/>
      <c r="B1956" s="16" t="n"/>
      <c r="C1956" s="16" t="n"/>
      <c r="D1956" s="16" t="n"/>
      <c r="E1956" s="16">
        <f>IF($D1956="","",IFERROR(INDEX(Equipamentos!$B$6:$B$405,MATCH($D1956,Equipamentos!$A$6:$A$405,0)),"Código não cadastrado"))</f>
        <v/>
      </c>
      <c r="F1956" s="17" t="n"/>
      <c r="G1956" s="17" t="n"/>
      <c r="H1956" s="17" t="n"/>
      <c r="I1956" s="18">
        <f>IF(OR(F1956="",G1956=""),"",G1956-F1956)</f>
        <v/>
      </c>
      <c r="J1956" s="18">
        <f>IF(OR(F1956="",G1956=""),"",MAX(0,IF(H1956&lt;&gt;"",H1956,TODAY())-G1956))</f>
        <v/>
      </c>
      <c r="K1956" s="19" t="n"/>
      <c r="L1956" s="19">
        <f>IF(J1956="","",J1956*IFERROR(INDEX(Equipamentos!$D$6:$D$405,MATCH($D1956,Equipamentos!$A$6:$A$405,0)),0))</f>
        <v/>
      </c>
      <c r="M1956" s="19" t="n"/>
      <c r="N1956" s="16" t="n"/>
      <c r="O1956" s="19" t="n"/>
      <c r="P1956" s="19">
        <f>IF($A1956="","",N(K1956)+N(L1956)+N(M1956))</f>
        <v/>
      </c>
      <c r="Q1956" s="19">
        <f>IF($A1956="","",P1956-N(O1956))</f>
        <v/>
      </c>
      <c r="R1956" s="16">
        <f>IF(OR($A1956="",F1956=""),"",IF(H1956&lt;&gt;"",IF(Q1956&gt;0,"DEVOLVIDO, A RECEBER","ENCERRADO"),IF(G1956="","EM LOCAÇÃO",IF(TODAY()&gt;G1956,"ATRASADO",IF(G1956-TODAY()&lt;=3,"DEVOLVE EM 3 DIAS","EM LOCAÇÃO")))))</f>
        <v/>
      </c>
      <c r="S1956" s="16" t="n"/>
    </row>
    <row r="1957">
      <c r="A1957" s="16" t="n"/>
      <c r="B1957" s="16" t="n"/>
      <c r="C1957" s="16" t="n"/>
      <c r="D1957" s="16" t="n"/>
      <c r="E1957" s="16">
        <f>IF($D1957="","",IFERROR(INDEX(Equipamentos!$B$6:$B$405,MATCH($D1957,Equipamentos!$A$6:$A$405,0)),"Código não cadastrado"))</f>
        <v/>
      </c>
      <c r="F1957" s="17" t="n"/>
      <c r="G1957" s="17" t="n"/>
      <c r="H1957" s="17" t="n"/>
      <c r="I1957" s="18">
        <f>IF(OR(F1957="",G1957=""),"",G1957-F1957)</f>
        <v/>
      </c>
      <c r="J1957" s="18">
        <f>IF(OR(F1957="",G1957=""),"",MAX(0,IF(H1957&lt;&gt;"",H1957,TODAY())-G1957))</f>
        <v/>
      </c>
      <c r="K1957" s="19" t="n"/>
      <c r="L1957" s="19">
        <f>IF(J1957="","",J1957*IFERROR(INDEX(Equipamentos!$D$6:$D$405,MATCH($D1957,Equipamentos!$A$6:$A$405,0)),0))</f>
        <v/>
      </c>
      <c r="M1957" s="19" t="n"/>
      <c r="N1957" s="16" t="n"/>
      <c r="O1957" s="19" t="n"/>
      <c r="P1957" s="19">
        <f>IF($A1957="","",N(K1957)+N(L1957)+N(M1957))</f>
        <v/>
      </c>
      <c r="Q1957" s="19">
        <f>IF($A1957="","",P1957-N(O1957))</f>
        <v/>
      </c>
      <c r="R1957" s="16">
        <f>IF(OR($A1957="",F1957=""),"",IF(H1957&lt;&gt;"",IF(Q1957&gt;0,"DEVOLVIDO, A RECEBER","ENCERRADO"),IF(G1957="","EM LOCAÇÃO",IF(TODAY()&gt;G1957,"ATRASADO",IF(G1957-TODAY()&lt;=3,"DEVOLVE EM 3 DIAS","EM LOCAÇÃO")))))</f>
        <v/>
      </c>
      <c r="S1957" s="16" t="n"/>
    </row>
    <row r="1958">
      <c r="A1958" s="16" t="n"/>
      <c r="B1958" s="16" t="n"/>
      <c r="C1958" s="16" t="n"/>
      <c r="D1958" s="16" t="n"/>
      <c r="E1958" s="16">
        <f>IF($D1958="","",IFERROR(INDEX(Equipamentos!$B$6:$B$405,MATCH($D1958,Equipamentos!$A$6:$A$405,0)),"Código não cadastrado"))</f>
        <v/>
      </c>
      <c r="F1958" s="17" t="n"/>
      <c r="G1958" s="17" t="n"/>
      <c r="H1958" s="17" t="n"/>
      <c r="I1958" s="18">
        <f>IF(OR(F1958="",G1958=""),"",G1958-F1958)</f>
        <v/>
      </c>
      <c r="J1958" s="18">
        <f>IF(OR(F1958="",G1958=""),"",MAX(0,IF(H1958&lt;&gt;"",H1958,TODAY())-G1958))</f>
        <v/>
      </c>
      <c r="K1958" s="19" t="n"/>
      <c r="L1958" s="19">
        <f>IF(J1958="","",J1958*IFERROR(INDEX(Equipamentos!$D$6:$D$405,MATCH($D1958,Equipamentos!$A$6:$A$405,0)),0))</f>
        <v/>
      </c>
      <c r="M1958" s="19" t="n"/>
      <c r="N1958" s="16" t="n"/>
      <c r="O1958" s="19" t="n"/>
      <c r="P1958" s="19">
        <f>IF($A1958="","",N(K1958)+N(L1958)+N(M1958))</f>
        <v/>
      </c>
      <c r="Q1958" s="19">
        <f>IF($A1958="","",P1958-N(O1958))</f>
        <v/>
      </c>
      <c r="R1958" s="16">
        <f>IF(OR($A1958="",F1958=""),"",IF(H1958&lt;&gt;"",IF(Q1958&gt;0,"DEVOLVIDO, A RECEBER","ENCERRADO"),IF(G1958="","EM LOCAÇÃO",IF(TODAY()&gt;G1958,"ATRASADO",IF(G1958-TODAY()&lt;=3,"DEVOLVE EM 3 DIAS","EM LOCAÇÃO")))))</f>
        <v/>
      </c>
      <c r="S1958" s="16" t="n"/>
    </row>
    <row r="1959">
      <c r="A1959" s="16" t="n"/>
      <c r="B1959" s="16" t="n"/>
      <c r="C1959" s="16" t="n"/>
      <c r="D1959" s="16" t="n"/>
      <c r="E1959" s="16">
        <f>IF($D1959="","",IFERROR(INDEX(Equipamentos!$B$6:$B$405,MATCH($D1959,Equipamentos!$A$6:$A$405,0)),"Código não cadastrado"))</f>
        <v/>
      </c>
      <c r="F1959" s="17" t="n"/>
      <c r="G1959" s="17" t="n"/>
      <c r="H1959" s="17" t="n"/>
      <c r="I1959" s="18">
        <f>IF(OR(F1959="",G1959=""),"",G1959-F1959)</f>
        <v/>
      </c>
      <c r="J1959" s="18">
        <f>IF(OR(F1959="",G1959=""),"",MAX(0,IF(H1959&lt;&gt;"",H1959,TODAY())-G1959))</f>
        <v/>
      </c>
      <c r="K1959" s="19" t="n"/>
      <c r="L1959" s="19">
        <f>IF(J1959="","",J1959*IFERROR(INDEX(Equipamentos!$D$6:$D$405,MATCH($D1959,Equipamentos!$A$6:$A$405,0)),0))</f>
        <v/>
      </c>
      <c r="M1959" s="19" t="n"/>
      <c r="N1959" s="16" t="n"/>
      <c r="O1959" s="19" t="n"/>
      <c r="P1959" s="19">
        <f>IF($A1959="","",N(K1959)+N(L1959)+N(M1959))</f>
        <v/>
      </c>
      <c r="Q1959" s="19">
        <f>IF($A1959="","",P1959-N(O1959))</f>
        <v/>
      </c>
      <c r="R1959" s="16">
        <f>IF(OR($A1959="",F1959=""),"",IF(H1959&lt;&gt;"",IF(Q1959&gt;0,"DEVOLVIDO, A RECEBER","ENCERRADO"),IF(G1959="","EM LOCAÇÃO",IF(TODAY()&gt;G1959,"ATRASADO",IF(G1959-TODAY()&lt;=3,"DEVOLVE EM 3 DIAS","EM LOCAÇÃO")))))</f>
        <v/>
      </c>
      <c r="S1959" s="16" t="n"/>
    </row>
    <row r="1960">
      <c r="A1960" s="16" t="n"/>
      <c r="B1960" s="16" t="n"/>
      <c r="C1960" s="16" t="n"/>
      <c r="D1960" s="16" t="n"/>
      <c r="E1960" s="16">
        <f>IF($D1960="","",IFERROR(INDEX(Equipamentos!$B$6:$B$405,MATCH($D1960,Equipamentos!$A$6:$A$405,0)),"Código não cadastrado"))</f>
        <v/>
      </c>
      <c r="F1960" s="17" t="n"/>
      <c r="G1960" s="17" t="n"/>
      <c r="H1960" s="17" t="n"/>
      <c r="I1960" s="18">
        <f>IF(OR(F1960="",G1960=""),"",G1960-F1960)</f>
        <v/>
      </c>
      <c r="J1960" s="18">
        <f>IF(OR(F1960="",G1960=""),"",MAX(0,IF(H1960&lt;&gt;"",H1960,TODAY())-G1960))</f>
        <v/>
      </c>
      <c r="K1960" s="19" t="n"/>
      <c r="L1960" s="19">
        <f>IF(J1960="","",J1960*IFERROR(INDEX(Equipamentos!$D$6:$D$405,MATCH($D1960,Equipamentos!$A$6:$A$405,0)),0))</f>
        <v/>
      </c>
      <c r="M1960" s="19" t="n"/>
      <c r="N1960" s="16" t="n"/>
      <c r="O1960" s="19" t="n"/>
      <c r="P1960" s="19">
        <f>IF($A1960="","",N(K1960)+N(L1960)+N(M1960))</f>
        <v/>
      </c>
      <c r="Q1960" s="19">
        <f>IF($A1960="","",P1960-N(O1960))</f>
        <v/>
      </c>
      <c r="R1960" s="16">
        <f>IF(OR($A1960="",F1960=""),"",IF(H1960&lt;&gt;"",IF(Q1960&gt;0,"DEVOLVIDO, A RECEBER","ENCERRADO"),IF(G1960="","EM LOCAÇÃO",IF(TODAY()&gt;G1960,"ATRASADO",IF(G1960-TODAY()&lt;=3,"DEVOLVE EM 3 DIAS","EM LOCAÇÃO")))))</f>
        <v/>
      </c>
      <c r="S1960" s="16" t="n"/>
    </row>
    <row r="1961">
      <c r="A1961" s="16" t="n"/>
      <c r="B1961" s="16" t="n"/>
      <c r="C1961" s="16" t="n"/>
      <c r="D1961" s="16" t="n"/>
      <c r="E1961" s="16">
        <f>IF($D1961="","",IFERROR(INDEX(Equipamentos!$B$6:$B$405,MATCH($D1961,Equipamentos!$A$6:$A$405,0)),"Código não cadastrado"))</f>
        <v/>
      </c>
      <c r="F1961" s="17" t="n"/>
      <c r="G1961" s="17" t="n"/>
      <c r="H1961" s="17" t="n"/>
      <c r="I1961" s="18">
        <f>IF(OR(F1961="",G1961=""),"",G1961-F1961)</f>
        <v/>
      </c>
      <c r="J1961" s="18">
        <f>IF(OR(F1961="",G1961=""),"",MAX(0,IF(H1961&lt;&gt;"",H1961,TODAY())-G1961))</f>
        <v/>
      </c>
      <c r="K1961" s="19" t="n"/>
      <c r="L1961" s="19">
        <f>IF(J1961="","",J1961*IFERROR(INDEX(Equipamentos!$D$6:$D$405,MATCH($D1961,Equipamentos!$A$6:$A$405,0)),0))</f>
        <v/>
      </c>
      <c r="M1961" s="19" t="n"/>
      <c r="N1961" s="16" t="n"/>
      <c r="O1961" s="19" t="n"/>
      <c r="P1961" s="19">
        <f>IF($A1961="","",N(K1961)+N(L1961)+N(M1961))</f>
        <v/>
      </c>
      <c r="Q1961" s="19">
        <f>IF($A1961="","",P1961-N(O1961))</f>
        <v/>
      </c>
      <c r="R1961" s="16">
        <f>IF(OR($A1961="",F1961=""),"",IF(H1961&lt;&gt;"",IF(Q1961&gt;0,"DEVOLVIDO, A RECEBER","ENCERRADO"),IF(G1961="","EM LOCAÇÃO",IF(TODAY()&gt;G1961,"ATRASADO",IF(G1961-TODAY()&lt;=3,"DEVOLVE EM 3 DIAS","EM LOCAÇÃO")))))</f>
        <v/>
      </c>
      <c r="S1961" s="16" t="n"/>
    </row>
    <row r="1962">
      <c r="A1962" s="16" t="n"/>
      <c r="B1962" s="16" t="n"/>
      <c r="C1962" s="16" t="n"/>
      <c r="D1962" s="16" t="n"/>
      <c r="E1962" s="16">
        <f>IF($D1962="","",IFERROR(INDEX(Equipamentos!$B$6:$B$405,MATCH($D1962,Equipamentos!$A$6:$A$405,0)),"Código não cadastrado"))</f>
        <v/>
      </c>
      <c r="F1962" s="17" t="n"/>
      <c r="G1962" s="17" t="n"/>
      <c r="H1962" s="17" t="n"/>
      <c r="I1962" s="18">
        <f>IF(OR(F1962="",G1962=""),"",G1962-F1962)</f>
        <v/>
      </c>
      <c r="J1962" s="18">
        <f>IF(OR(F1962="",G1962=""),"",MAX(0,IF(H1962&lt;&gt;"",H1962,TODAY())-G1962))</f>
        <v/>
      </c>
      <c r="K1962" s="19" t="n"/>
      <c r="L1962" s="19">
        <f>IF(J1962="","",J1962*IFERROR(INDEX(Equipamentos!$D$6:$D$405,MATCH($D1962,Equipamentos!$A$6:$A$405,0)),0))</f>
        <v/>
      </c>
      <c r="M1962" s="19" t="n"/>
      <c r="N1962" s="16" t="n"/>
      <c r="O1962" s="19" t="n"/>
      <c r="P1962" s="19">
        <f>IF($A1962="","",N(K1962)+N(L1962)+N(M1962))</f>
        <v/>
      </c>
      <c r="Q1962" s="19">
        <f>IF($A1962="","",P1962-N(O1962))</f>
        <v/>
      </c>
      <c r="R1962" s="16">
        <f>IF(OR($A1962="",F1962=""),"",IF(H1962&lt;&gt;"",IF(Q1962&gt;0,"DEVOLVIDO, A RECEBER","ENCERRADO"),IF(G1962="","EM LOCAÇÃO",IF(TODAY()&gt;G1962,"ATRASADO",IF(G1962-TODAY()&lt;=3,"DEVOLVE EM 3 DIAS","EM LOCAÇÃO")))))</f>
        <v/>
      </c>
      <c r="S1962" s="16" t="n"/>
    </row>
    <row r="1963">
      <c r="A1963" s="16" t="n"/>
      <c r="B1963" s="16" t="n"/>
      <c r="C1963" s="16" t="n"/>
      <c r="D1963" s="16" t="n"/>
      <c r="E1963" s="16">
        <f>IF($D1963="","",IFERROR(INDEX(Equipamentos!$B$6:$B$405,MATCH($D1963,Equipamentos!$A$6:$A$405,0)),"Código não cadastrado"))</f>
        <v/>
      </c>
      <c r="F1963" s="17" t="n"/>
      <c r="G1963" s="17" t="n"/>
      <c r="H1963" s="17" t="n"/>
      <c r="I1963" s="18">
        <f>IF(OR(F1963="",G1963=""),"",G1963-F1963)</f>
        <v/>
      </c>
      <c r="J1963" s="18">
        <f>IF(OR(F1963="",G1963=""),"",MAX(0,IF(H1963&lt;&gt;"",H1963,TODAY())-G1963))</f>
        <v/>
      </c>
      <c r="K1963" s="19" t="n"/>
      <c r="L1963" s="19">
        <f>IF(J1963="","",J1963*IFERROR(INDEX(Equipamentos!$D$6:$D$405,MATCH($D1963,Equipamentos!$A$6:$A$405,0)),0))</f>
        <v/>
      </c>
      <c r="M1963" s="19" t="n"/>
      <c r="N1963" s="16" t="n"/>
      <c r="O1963" s="19" t="n"/>
      <c r="P1963" s="19">
        <f>IF($A1963="","",N(K1963)+N(L1963)+N(M1963))</f>
        <v/>
      </c>
      <c r="Q1963" s="19">
        <f>IF($A1963="","",P1963-N(O1963))</f>
        <v/>
      </c>
      <c r="R1963" s="16">
        <f>IF(OR($A1963="",F1963=""),"",IF(H1963&lt;&gt;"",IF(Q1963&gt;0,"DEVOLVIDO, A RECEBER","ENCERRADO"),IF(G1963="","EM LOCAÇÃO",IF(TODAY()&gt;G1963,"ATRASADO",IF(G1963-TODAY()&lt;=3,"DEVOLVE EM 3 DIAS","EM LOCAÇÃO")))))</f>
        <v/>
      </c>
      <c r="S1963" s="16" t="n"/>
    </row>
    <row r="1964">
      <c r="A1964" s="16" t="n"/>
      <c r="B1964" s="16" t="n"/>
      <c r="C1964" s="16" t="n"/>
      <c r="D1964" s="16" t="n"/>
      <c r="E1964" s="16">
        <f>IF($D1964="","",IFERROR(INDEX(Equipamentos!$B$6:$B$405,MATCH($D1964,Equipamentos!$A$6:$A$405,0)),"Código não cadastrado"))</f>
        <v/>
      </c>
      <c r="F1964" s="17" t="n"/>
      <c r="G1964" s="17" t="n"/>
      <c r="H1964" s="17" t="n"/>
      <c r="I1964" s="18">
        <f>IF(OR(F1964="",G1964=""),"",G1964-F1964)</f>
        <v/>
      </c>
      <c r="J1964" s="18">
        <f>IF(OR(F1964="",G1964=""),"",MAX(0,IF(H1964&lt;&gt;"",H1964,TODAY())-G1964))</f>
        <v/>
      </c>
      <c r="K1964" s="19" t="n"/>
      <c r="L1964" s="19">
        <f>IF(J1964="","",J1964*IFERROR(INDEX(Equipamentos!$D$6:$D$405,MATCH($D1964,Equipamentos!$A$6:$A$405,0)),0))</f>
        <v/>
      </c>
      <c r="M1964" s="19" t="n"/>
      <c r="N1964" s="16" t="n"/>
      <c r="O1964" s="19" t="n"/>
      <c r="P1964" s="19">
        <f>IF($A1964="","",N(K1964)+N(L1964)+N(M1964))</f>
        <v/>
      </c>
      <c r="Q1964" s="19">
        <f>IF($A1964="","",P1964-N(O1964))</f>
        <v/>
      </c>
      <c r="R1964" s="16">
        <f>IF(OR($A1964="",F1964=""),"",IF(H1964&lt;&gt;"",IF(Q1964&gt;0,"DEVOLVIDO, A RECEBER","ENCERRADO"),IF(G1964="","EM LOCAÇÃO",IF(TODAY()&gt;G1964,"ATRASADO",IF(G1964-TODAY()&lt;=3,"DEVOLVE EM 3 DIAS","EM LOCAÇÃO")))))</f>
        <v/>
      </c>
      <c r="S1964" s="16" t="n"/>
    </row>
    <row r="1965">
      <c r="A1965" s="16" t="n"/>
      <c r="B1965" s="16" t="n"/>
      <c r="C1965" s="16" t="n"/>
      <c r="D1965" s="16" t="n"/>
      <c r="E1965" s="16">
        <f>IF($D1965="","",IFERROR(INDEX(Equipamentos!$B$6:$B$405,MATCH($D1965,Equipamentos!$A$6:$A$405,0)),"Código não cadastrado"))</f>
        <v/>
      </c>
      <c r="F1965" s="17" t="n"/>
      <c r="G1965" s="17" t="n"/>
      <c r="H1965" s="17" t="n"/>
      <c r="I1965" s="18">
        <f>IF(OR(F1965="",G1965=""),"",G1965-F1965)</f>
        <v/>
      </c>
      <c r="J1965" s="18">
        <f>IF(OR(F1965="",G1965=""),"",MAX(0,IF(H1965&lt;&gt;"",H1965,TODAY())-G1965))</f>
        <v/>
      </c>
      <c r="K1965" s="19" t="n"/>
      <c r="L1965" s="19">
        <f>IF(J1965="","",J1965*IFERROR(INDEX(Equipamentos!$D$6:$D$405,MATCH($D1965,Equipamentos!$A$6:$A$405,0)),0))</f>
        <v/>
      </c>
      <c r="M1965" s="19" t="n"/>
      <c r="N1965" s="16" t="n"/>
      <c r="O1965" s="19" t="n"/>
      <c r="P1965" s="19">
        <f>IF($A1965="","",N(K1965)+N(L1965)+N(M1965))</f>
        <v/>
      </c>
      <c r="Q1965" s="19">
        <f>IF($A1965="","",P1965-N(O1965))</f>
        <v/>
      </c>
      <c r="R1965" s="16">
        <f>IF(OR($A1965="",F1965=""),"",IF(H1965&lt;&gt;"",IF(Q1965&gt;0,"DEVOLVIDO, A RECEBER","ENCERRADO"),IF(G1965="","EM LOCAÇÃO",IF(TODAY()&gt;G1965,"ATRASADO",IF(G1965-TODAY()&lt;=3,"DEVOLVE EM 3 DIAS","EM LOCAÇÃO")))))</f>
        <v/>
      </c>
      <c r="S1965" s="16" t="n"/>
    </row>
    <row r="1966">
      <c r="A1966" s="16" t="n"/>
      <c r="B1966" s="16" t="n"/>
      <c r="C1966" s="16" t="n"/>
      <c r="D1966" s="16" t="n"/>
      <c r="E1966" s="16">
        <f>IF($D1966="","",IFERROR(INDEX(Equipamentos!$B$6:$B$405,MATCH($D1966,Equipamentos!$A$6:$A$405,0)),"Código não cadastrado"))</f>
        <v/>
      </c>
      <c r="F1966" s="17" t="n"/>
      <c r="G1966" s="17" t="n"/>
      <c r="H1966" s="17" t="n"/>
      <c r="I1966" s="18">
        <f>IF(OR(F1966="",G1966=""),"",G1966-F1966)</f>
        <v/>
      </c>
      <c r="J1966" s="18">
        <f>IF(OR(F1966="",G1966=""),"",MAX(0,IF(H1966&lt;&gt;"",H1966,TODAY())-G1966))</f>
        <v/>
      </c>
      <c r="K1966" s="19" t="n"/>
      <c r="L1966" s="19">
        <f>IF(J1966="","",J1966*IFERROR(INDEX(Equipamentos!$D$6:$D$405,MATCH($D1966,Equipamentos!$A$6:$A$405,0)),0))</f>
        <v/>
      </c>
      <c r="M1966" s="19" t="n"/>
      <c r="N1966" s="16" t="n"/>
      <c r="O1966" s="19" t="n"/>
      <c r="P1966" s="19">
        <f>IF($A1966="","",N(K1966)+N(L1966)+N(M1966))</f>
        <v/>
      </c>
      <c r="Q1966" s="19">
        <f>IF($A1966="","",P1966-N(O1966))</f>
        <v/>
      </c>
      <c r="R1966" s="16">
        <f>IF(OR($A1966="",F1966=""),"",IF(H1966&lt;&gt;"",IF(Q1966&gt;0,"DEVOLVIDO, A RECEBER","ENCERRADO"),IF(G1966="","EM LOCAÇÃO",IF(TODAY()&gt;G1966,"ATRASADO",IF(G1966-TODAY()&lt;=3,"DEVOLVE EM 3 DIAS","EM LOCAÇÃO")))))</f>
        <v/>
      </c>
      <c r="S1966" s="16" t="n"/>
    </row>
    <row r="1967">
      <c r="A1967" s="16" t="n"/>
      <c r="B1967" s="16" t="n"/>
      <c r="C1967" s="16" t="n"/>
      <c r="D1967" s="16" t="n"/>
      <c r="E1967" s="16">
        <f>IF($D1967="","",IFERROR(INDEX(Equipamentos!$B$6:$B$405,MATCH($D1967,Equipamentos!$A$6:$A$405,0)),"Código não cadastrado"))</f>
        <v/>
      </c>
      <c r="F1967" s="17" t="n"/>
      <c r="G1967" s="17" t="n"/>
      <c r="H1967" s="17" t="n"/>
      <c r="I1967" s="18">
        <f>IF(OR(F1967="",G1967=""),"",G1967-F1967)</f>
        <v/>
      </c>
      <c r="J1967" s="18">
        <f>IF(OR(F1967="",G1967=""),"",MAX(0,IF(H1967&lt;&gt;"",H1967,TODAY())-G1967))</f>
        <v/>
      </c>
      <c r="K1967" s="19" t="n"/>
      <c r="L1967" s="19">
        <f>IF(J1967="","",J1967*IFERROR(INDEX(Equipamentos!$D$6:$D$405,MATCH($D1967,Equipamentos!$A$6:$A$405,0)),0))</f>
        <v/>
      </c>
      <c r="M1967" s="19" t="n"/>
      <c r="N1967" s="16" t="n"/>
      <c r="O1967" s="19" t="n"/>
      <c r="P1967" s="19">
        <f>IF($A1967="","",N(K1967)+N(L1967)+N(M1967))</f>
        <v/>
      </c>
      <c r="Q1967" s="19">
        <f>IF($A1967="","",P1967-N(O1967))</f>
        <v/>
      </c>
      <c r="R1967" s="16">
        <f>IF(OR($A1967="",F1967=""),"",IF(H1967&lt;&gt;"",IF(Q1967&gt;0,"DEVOLVIDO, A RECEBER","ENCERRADO"),IF(G1967="","EM LOCAÇÃO",IF(TODAY()&gt;G1967,"ATRASADO",IF(G1967-TODAY()&lt;=3,"DEVOLVE EM 3 DIAS","EM LOCAÇÃO")))))</f>
        <v/>
      </c>
      <c r="S1967" s="16" t="n"/>
    </row>
    <row r="1968">
      <c r="A1968" s="16" t="n"/>
      <c r="B1968" s="16" t="n"/>
      <c r="C1968" s="16" t="n"/>
      <c r="D1968" s="16" t="n"/>
      <c r="E1968" s="16">
        <f>IF($D1968="","",IFERROR(INDEX(Equipamentos!$B$6:$B$405,MATCH($D1968,Equipamentos!$A$6:$A$405,0)),"Código não cadastrado"))</f>
        <v/>
      </c>
      <c r="F1968" s="17" t="n"/>
      <c r="G1968" s="17" t="n"/>
      <c r="H1968" s="17" t="n"/>
      <c r="I1968" s="18">
        <f>IF(OR(F1968="",G1968=""),"",G1968-F1968)</f>
        <v/>
      </c>
      <c r="J1968" s="18">
        <f>IF(OR(F1968="",G1968=""),"",MAX(0,IF(H1968&lt;&gt;"",H1968,TODAY())-G1968))</f>
        <v/>
      </c>
      <c r="K1968" s="19" t="n"/>
      <c r="L1968" s="19">
        <f>IF(J1968="","",J1968*IFERROR(INDEX(Equipamentos!$D$6:$D$405,MATCH($D1968,Equipamentos!$A$6:$A$405,0)),0))</f>
        <v/>
      </c>
      <c r="M1968" s="19" t="n"/>
      <c r="N1968" s="16" t="n"/>
      <c r="O1968" s="19" t="n"/>
      <c r="P1968" s="19">
        <f>IF($A1968="","",N(K1968)+N(L1968)+N(M1968))</f>
        <v/>
      </c>
      <c r="Q1968" s="19">
        <f>IF($A1968="","",P1968-N(O1968))</f>
        <v/>
      </c>
      <c r="R1968" s="16">
        <f>IF(OR($A1968="",F1968=""),"",IF(H1968&lt;&gt;"",IF(Q1968&gt;0,"DEVOLVIDO, A RECEBER","ENCERRADO"),IF(G1968="","EM LOCAÇÃO",IF(TODAY()&gt;G1968,"ATRASADO",IF(G1968-TODAY()&lt;=3,"DEVOLVE EM 3 DIAS","EM LOCAÇÃO")))))</f>
        <v/>
      </c>
      <c r="S1968" s="16" t="n"/>
    </row>
    <row r="1969">
      <c r="A1969" s="16" t="n"/>
      <c r="B1969" s="16" t="n"/>
      <c r="C1969" s="16" t="n"/>
      <c r="D1969" s="16" t="n"/>
      <c r="E1969" s="16">
        <f>IF($D1969="","",IFERROR(INDEX(Equipamentos!$B$6:$B$405,MATCH($D1969,Equipamentos!$A$6:$A$405,0)),"Código não cadastrado"))</f>
        <v/>
      </c>
      <c r="F1969" s="17" t="n"/>
      <c r="G1969" s="17" t="n"/>
      <c r="H1969" s="17" t="n"/>
      <c r="I1969" s="18">
        <f>IF(OR(F1969="",G1969=""),"",G1969-F1969)</f>
        <v/>
      </c>
      <c r="J1969" s="18">
        <f>IF(OR(F1969="",G1969=""),"",MAX(0,IF(H1969&lt;&gt;"",H1969,TODAY())-G1969))</f>
        <v/>
      </c>
      <c r="K1969" s="19" t="n"/>
      <c r="L1969" s="19">
        <f>IF(J1969="","",J1969*IFERROR(INDEX(Equipamentos!$D$6:$D$405,MATCH($D1969,Equipamentos!$A$6:$A$405,0)),0))</f>
        <v/>
      </c>
      <c r="M1969" s="19" t="n"/>
      <c r="N1969" s="16" t="n"/>
      <c r="O1969" s="19" t="n"/>
      <c r="P1969" s="19">
        <f>IF($A1969="","",N(K1969)+N(L1969)+N(M1969))</f>
        <v/>
      </c>
      <c r="Q1969" s="19">
        <f>IF($A1969="","",P1969-N(O1969))</f>
        <v/>
      </c>
      <c r="R1969" s="16">
        <f>IF(OR($A1969="",F1969=""),"",IF(H1969&lt;&gt;"",IF(Q1969&gt;0,"DEVOLVIDO, A RECEBER","ENCERRADO"),IF(G1969="","EM LOCAÇÃO",IF(TODAY()&gt;G1969,"ATRASADO",IF(G1969-TODAY()&lt;=3,"DEVOLVE EM 3 DIAS","EM LOCAÇÃO")))))</f>
        <v/>
      </c>
      <c r="S1969" s="16" t="n"/>
    </row>
    <row r="1970">
      <c r="A1970" s="16" t="n"/>
      <c r="B1970" s="16" t="n"/>
      <c r="C1970" s="16" t="n"/>
      <c r="D1970" s="16" t="n"/>
      <c r="E1970" s="16">
        <f>IF($D1970="","",IFERROR(INDEX(Equipamentos!$B$6:$B$405,MATCH($D1970,Equipamentos!$A$6:$A$405,0)),"Código não cadastrado"))</f>
        <v/>
      </c>
      <c r="F1970" s="17" t="n"/>
      <c r="G1970" s="17" t="n"/>
      <c r="H1970" s="17" t="n"/>
      <c r="I1970" s="18">
        <f>IF(OR(F1970="",G1970=""),"",G1970-F1970)</f>
        <v/>
      </c>
      <c r="J1970" s="18">
        <f>IF(OR(F1970="",G1970=""),"",MAX(0,IF(H1970&lt;&gt;"",H1970,TODAY())-G1970))</f>
        <v/>
      </c>
      <c r="K1970" s="19" t="n"/>
      <c r="L1970" s="19">
        <f>IF(J1970="","",J1970*IFERROR(INDEX(Equipamentos!$D$6:$D$405,MATCH($D1970,Equipamentos!$A$6:$A$405,0)),0))</f>
        <v/>
      </c>
      <c r="M1970" s="19" t="n"/>
      <c r="N1970" s="16" t="n"/>
      <c r="O1970" s="19" t="n"/>
      <c r="P1970" s="19">
        <f>IF($A1970="","",N(K1970)+N(L1970)+N(M1970))</f>
        <v/>
      </c>
      <c r="Q1970" s="19">
        <f>IF($A1970="","",P1970-N(O1970))</f>
        <v/>
      </c>
      <c r="R1970" s="16">
        <f>IF(OR($A1970="",F1970=""),"",IF(H1970&lt;&gt;"",IF(Q1970&gt;0,"DEVOLVIDO, A RECEBER","ENCERRADO"),IF(G1970="","EM LOCAÇÃO",IF(TODAY()&gt;G1970,"ATRASADO",IF(G1970-TODAY()&lt;=3,"DEVOLVE EM 3 DIAS","EM LOCAÇÃO")))))</f>
        <v/>
      </c>
      <c r="S1970" s="16" t="n"/>
    </row>
    <row r="1971">
      <c r="A1971" s="16" t="n"/>
      <c r="B1971" s="16" t="n"/>
      <c r="C1971" s="16" t="n"/>
      <c r="D1971" s="16" t="n"/>
      <c r="E1971" s="16">
        <f>IF($D1971="","",IFERROR(INDEX(Equipamentos!$B$6:$B$405,MATCH($D1971,Equipamentos!$A$6:$A$405,0)),"Código não cadastrado"))</f>
        <v/>
      </c>
      <c r="F1971" s="17" t="n"/>
      <c r="G1971" s="17" t="n"/>
      <c r="H1971" s="17" t="n"/>
      <c r="I1971" s="18">
        <f>IF(OR(F1971="",G1971=""),"",G1971-F1971)</f>
        <v/>
      </c>
      <c r="J1971" s="18">
        <f>IF(OR(F1971="",G1971=""),"",MAX(0,IF(H1971&lt;&gt;"",H1971,TODAY())-G1971))</f>
        <v/>
      </c>
      <c r="K1971" s="19" t="n"/>
      <c r="L1971" s="19">
        <f>IF(J1971="","",J1971*IFERROR(INDEX(Equipamentos!$D$6:$D$405,MATCH($D1971,Equipamentos!$A$6:$A$405,0)),0))</f>
        <v/>
      </c>
      <c r="M1971" s="19" t="n"/>
      <c r="N1971" s="16" t="n"/>
      <c r="O1971" s="19" t="n"/>
      <c r="P1971" s="19">
        <f>IF($A1971="","",N(K1971)+N(L1971)+N(M1971))</f>
        <v/>
      </c>
      <c r="Q1971" s="19">
        <f>IF($A1971="","",P1971-N(O1971))</f>
        <v/>
      </c>
      <c r="R1971" s="16">
        <f>IF(OR($A1971="",F1971=""),"",IF(H1971&lt;&gt;"",IF(Q1971&gt;0,"DEVOLVIDO, A RECEBER","ENCERRADO"),IF(G1971="","EM LOCAÇÃO",IF(TODAY()&gt;G1971,"ATRASADO",IF(G1971-TODAY()&lt;=3,"DEVOLVE EM 3 DIAS","EM LOCAÇÃO")))))</f>
        <v/>
      </c>
      <c r="S1971" s="16" t="n"/>
    </row>
    <row r="1972">
      <c r="A1972" s="16" t="n"/>
      <c r="B1972" s="16" t="n"/>
      <c r="C1972" s="16" t="n"/>
      <c r="D1972" s="16" t="n"/>
      <c r="E1972" s="16">
        <f>IF($D1972="","",IFERROR(INDEX(Equipamentos!$B$6:$B$405,MATCH($D1972,Equipamentos!$A$6:$A$405,0)),"Código não cadastrado"))</f>
        <v/>
      </c>
      <c r="F1972" s="17" t="n"/>
      <c r="G1972" s="17" t="n"/>
      <c r="H1972" s="17" t="n"/>
      <c r="I1972" s="18">
        <f>IF(OR(F1972="",G1972=""),"",G1972-F1972)</f>
        <v/>
      </c>
      <c r="J1972" s="18">
        <f>IF(OR(F1972="",G1972=""),"",MAX(0,IF(H1972&lt;&gt;"",H1972,TODAY())-G1972))</f>
        <v/>
      </c>
      <c r="K1972" s="19" t="n"/>
      <c r="L1972" s="19">
        <f>IF(J1972="","",J1972*IFERROR(INDEX(Equipamentos!$D$6:$D$405,MATCH($D1972,Equipamentos!$A$6:$A$405,0)),0))</f>
        <v/>
      </c>
      <c r="M1972" s="19" t="n"/>
      <c r="N1972" s="16" t="n"/>
      <c r="O1972" s="19" t="n"/>
      <c r="P1972" s="19">
        <f>IF($A1972="","",N(K1972)+N(L1972)+N(M1972))</f>
        <v/>
      </c>
      <c r="Q1972" s="19">
        <f>IF($A1972="","",P1972-N(O1972))</f>
        <v/>
      </c>
      <c r="R1972" s="16">
        <f>IF(OR($A1972="",F1972=""),"",IF(H1972&lt;&gt;"",IF(Q1972&gt;0,"DEVOLVIDO, A RECEBER","ENCERRADO"),IF(G1972="","EM LOCAÇÃO",IF(TODAY()&gt;G1972,"ATRASADO",IF(G1972-TODAY()&lt;=3,"DEVOLVE EM 3 DIAS","EM LOCAÇÃO")))))</f>
        <v/>
      </c>
      <c r="S1972" s="16" t="n"/>
    </row>
    <row r="1973">
      <c r="A1973" s="16" t="n"/>
      <c r="B1973" s="16" t="n"/>
      <c r="C1973" s="16" t="n"/>
      <c r="D1973" s="16" t="n"/>
      <c r="E1973" s="16">
        <f>IF($D1973="","",IFERROR(INDEX(Equipamentos!$B$6:$B$405,MATCH($D1973,Equipamentos!$A$6:$A$405,0)),"Código não cadastrado"))</f>
        <v/>
      </c>
      <c r="F1973" s="17" t="n"/>
      <c r="G1973" s="17" t="n"/>
      <c r="H1973" s="17" t="n"/>
      <c r="I1973" s="18">
        <f>IF(OR(F1973="",G1973=""),"",G1973-F1973)</f>
        <v/>
      </c>
      <c r="J1973" s="18">
        <f>IF(OR(F1973="",G1973=""),"",MAX(0,IF(H1973&lt;&gt;"",H1973,TODAY())-G1973))</f>
        <v/>
      </c>
      <c r="K1973" s="19" t="n"/>
      <c r="L1973" s="19">
        <f>IF(J1973="","",J1973*IFERROR(INDEX(Equipamentos!$D$6:$D$405,MATCH($D1973,Equipamentos!$A$6:$A$405,0)),0))</f>
        <v/>
      </c>
      <c r="M1973" s="19" t="n"/>
      <c r="N1973" s="16" t="n"/>
      <c r="O1973" s="19" t="n"/>
      <c r="P1973" s="19">
        <f>IF($A1973="","",N(K1973)+N(L1973)+N(M1973))</f>
        <v/>
      </c>
      <c r="Q1973" s="19">
        <f>IF($A1973="","",P1973-N(O1973))</f>
        <v/>
      </c>
      <c r="R1973" s="16">
        <f>IF(OR($A1973="",F1973=""),"",IF(H1973&lt;&gt;"",IF(Q1973&gt;0,"DEVOLVIDO, A RECEBER","ENCERRADO"),IF(G1973="","EM LOCAÇÃO",IF(TODAY()&gt;G1973,"ATRASADO",IF(G1973-TODAY()&lt;=3,"DEVOLVE EM 3 DIAS","EM LOCAÇÃO")))))</f>
        <v/>
      </c>
      <c r="S1973" s="16" t="n"/>
    </row>
    <row r="1974">
      <c r="A1974" s="16" t="n"/>
      <c r="B1974" s="16" t="n"/>
      <c r="C1974" s="16" t="n"/>
      <c r="D1974" s="16" t="n"/>
      <c r="E1974" s="16">
        <f>IF($D1974="","",IFERROR(INDEX(Equipamentos!$B$6:$B$405,MATCH($D1974,Equipamentos!$A$6:$A$405,0)),"Código não cadastrado"))</f>
        <v/>
      </c>
      <c r="F1974" s="17" t="n"/>
      <c r="G1974" s="17" t="n"/>
      <c r="H1974" s="17" t="n"/>
      <c r="I1974" s="18">
        <f>IF(OR(F1974="",G1974=""),"",G1974-F1974)</f>
        <v/>
      </c>
      <c r="J1974" s="18">
        <f>IF(OR(F1974="",G1974=""),"",MAX(0,IF(H1974&lt;&gt;"",H1974,TODAY())-G1974))</f>
        <v/>
      </c>
      <c r="K1974" s="19" t="n"/>
      <c r="L1974" s="19">
        <f>IF(J1974="","",J1974*IFERROR(INDEX(Equipamentos!$D$6:$D$405,MATCH($D1974,Equipamentos!$A$6:$A$405,0)),0))</f>
        <v/>
      </c>
      <c r="M1974" s="19" t="n"/>
      <c r="N1974" s="16" t="n"/>
      <c r="O1974" s="19" t="n"/>
      <c r="P1974" s="19">
        <f>IF($A1974="","",N(K1974)+N(L1974)+N(M1974))</f>
        <v/>
      </c>
      <c r="Q1974" s="19">
        <f>IF($A1974="","",P1974-N(O1974))</f>
        <v/>
      </c>
      <c r="R1974" s="16">
        <f>IF(OR($A1974="",F1974=""),"",IF(H1974&lt;&gt;"",IF(Q1974&gt;0,"DEVOLVIDO, A RECEBER","ENCERRADO"),IF(G1974="","EM LOCAÇÃO",IF(TODAY()&gt;G1974,"ATRASADO",IF(G1974-TODAY()&lt;=3,"DEVOLVE EM 3 DIAS","EM LOCAÇÃO")))))</f>
        <v/>
      </c>
      <c r="S1974" s="16" t="n"/>
    </row>
    <row r="1975">
      <c r="A1975" s="16" t="n"/>
      <c r="B1975" s="16" t="n"/>
      <c r="C1975" s="16" t="n"/>
      <c r="D1975" s="16" t="n"/>
      <c r="E1975" s="16">
        <f>IF($D1975="","",IFERROR(INDEX(Equipamentos!$B$6:$B$405,MATCH($D1975,Equipamentos!$A$6:$A$405,0)),"Código não cadastrado"))</f>
        <v/>
      </c>
      <c r="F1975" s="17" t="n"/>
      <c r="G1975" s="17" t="n"/>
      <c r="H1975" s="17" t="n"/>
      <c r="I1975" s="18">
        <f>IF(OR(F1975="",G1975=""),"",G1975-F1975)</f>
        <v/>
      </c>
      <c r="J1975" s="18">
        <f>IF(OR(F1975="",G1975=""),"",MAX(0,IF(H1975&lt;&gt;"",H1975,TODAY())-G1975))</f>
        <v/>
      </c>
      <c r="K1975" s="19" t="n"/>
      <c r="L1975" s="19">
        <f>IF(J1975="","",J1975*IFERROR(INDEX(Equipamentos!$D$6:$D$405,MATCH($D1975,Equipamentos!$A$6:$A$405,0)),0))</f>
        <v/>
      </c>
      <c r="M1975" s="19" t="n"/>
      <c r="N1975" s="16" t="n"/>
      <c r="O1975" s="19" t="n"/>
      <c r="P1975" s="19">
        <f>IF($A1975="","",N(K1975)+N(L1975)+N(M1975))</f>
        <v/>
      </c>
      <c r="Q1975" s="19">
        <f>IF($A1975="","",P1975-N(O1975))</f>
        <v/>
      </c>
      <c r="R1975" s="16">
        <f>IF(OR($A1975="",F1975=""),"",IF(H1975&lt;&gt;"",IF(Q1975&gt;0,"DEVOLVIDO, A RECEBER","ENCERRADO"),IF(G1975="","EM LOCAÇÃO",IF(TODAY()&gt;G1975,"ATRASADO",IF(G1975-TODAY()&lt;=3,"DEVOLVE EM 3 DIAS","EM LOCAÇÃO")))))</f>
        <v/>
      </c>
      <c r="S1975" s="16" t="n"/>
    </row>
    <row r="1976">
      <c r="A1976" s="16" t="n"/>
      <c r="B1976" s="16" t="n"/>
      <c r="C1976" s="16" t="n"/>
      <c r="D1976" s="16" t="n"/>
      <c r="E1976" s="16">
        <f>IF($D1976="","",IFERROR(INDEX(Equipamentos!$B$6:$B$405,MATCH($D1976,Equipamentos!$A$6:$A$405,0)),"Código não cadastrado"))</f>
        <v/>
      </c>
      <c r="F1976" s="17" t="n"/>
      <c r="G1976" s="17" t="n"/>
      <c r="H1976" s="17" t="n"/>
      <c r="I1976" s="18">
        <f>IF(OR(F1976="",G1976=""),"",G1976-F1976)</f>
        <v/>
      </c>
      <c r="J1976" s="18">
        <f>IF(OR(F1976="",G1976=""),"",MAX(0,IF(H1976&lt;&gt;"",H1976,TODAY())-G1976))</f>
        <v/>
      </c>
      <c r="K1976" s="19" t="n"/>
      <c r="L1976" s="19">
        <f>IF(J1976="","",J1976*IFERROR(INDEX(Equipamentos!$D$6:$D$405,MATCH($D1976,Equipamentos!$A$6:$A$405,0)),0))</f>
        <v/>
      </c>
      <c r="M1976" s="19" t="n"/>
      <c r="N1976" s="16" t="n"/>
      <c r="O1976" s="19" t="n"/>
      <c r="P1976" s="19">
        <f>IF($A1976="","",N(K1976)+N(L1976)+N(M1976))</f>
        <v/>
      </c>
      <c r="Q1976" s="19">
        <f>IF($A1976="","",P1976-N(O1976))</f>
        <v/>
      </c>
      <c r="R1976" s="16">
        <f>IF(OR($A1976="",F1976=""),"",IF(H1976&lt;&gt;"",IF(Q1976&gt;0,"DEVOLVIDO, A RECEBER","ENCERRADO"),IF(G1976="","EM LOCAÇÃO",IF(TODAY()&gt;G1976,"ATRASADO",IF(G1976-TODAY()&lt;=3,"DEVOLVE EM 3 DIAS","EM LOCAÇÃO")))))</f>
        <v/>
      </c>
      <c r="S1976" s="16" t="n"/>
    </row>
    <row r="1977">
      <c r="A1977" s="16" t="n"/>
      <c r="B1977" s="16" t="n"/>
      <c r="C1977" s="16" t="n"/>
      <c r="D1977" s="16" t="n"/>
      <c r="E1977" s="16">
        <f>IF($D1977="","",IFERROR(INDEX(Equipamentos!$B$6:$B$405,MATCH($D1977,Equipamentos!$A$6:$A$405,0)),"Código não cadastrado"))</f>
        <v/>
      </c>
      <c r="F1977" s="17" t="n"/>
      <c r="G1977" s="17" t="n"/>
      <c r="H1977" s="17" t="n"/>
      <c r="I1977" s="18">
        <f>IF(OR(F1977="",G1977=""),"",G1977-F1977)</f>
        <v/>
      </c>
      <c r="J1977" s="18">
        <f>IF(OR(F1977="",G1977=""),"",MAX(0,IF(H1977&lt;&gt;"",H1977,TODAY())-G1977))</f>
        <v/>
      </c>
      <c r="K1977" s="19" t="n"/>
      <c r="L1977" s="19">
        <f>IF(J1977="","",J1977*IFERROR(INDEX(Equipamentos!$D$6:$D$405,MATCH($D1977,Equipamentos!$A$6:$A$405,0)),0))</f>
        <v/>
      </c>
      <c r="M1977" s="19" t="n"/>
      <c r="N1977" s="16" t="n"/>
      <c r="O1977" s="19" t="n"/>
      <c r="P1977" s="19">
        <f>IF($A1977="","",N(K1977)+N(L1977)+N(M1977))</f>
        <v/>
      </c>
      <c r="Q1977" s="19">
        <f>IF($A1977="","",P1977-N(O1977))</f>
        <v/>
      </c>
      <c r="R1977" s="16">
        <f>IF(OR($A1977="",F1977=""),"",IF(H1977&lt;&gt;"",IF(Q1977&gt;0,"DEVOLVIDO, A RECEBER","ENCERRADO"),IF(G1977="","EM LOCAÇÃO",IF(TODAY()&gt;G1977,"ATRASADO",IF(G1977-TODAY()&lt;=3,"DEVOLVE EM 3 DIAS","EM LOCAÇÃO")))))</f>
        <v/>
      </c>
      <c r="S1977" s="16" t="n"/>
    </row>
    <row r="1978">
      <c r="A1978" s="16" t="n"/>
      <c r="B1978" s="16" t="n"/>
      <c r="C1978" s="16" t="n"/>
      <c r="D1978" s="16" t="n"/>
      <c r="E1978" s="16">
        <f>IF($D1978="","",IFERROR(INDEX(Equipamentos!$B$6:$B$405,MATCH($D1978,Equipamentos!$A$6:$A$405,0)),"Código não cadastrado"))</f>
        <v/>
      </c>
      <c r="F1978" s="17" t="n"/>
      <c r="G1978" s="17" t="n"/>
      <c r="H1978" s="17" t="n"/>
      <c r="I1978" s="18">
        <f>IF(OR(F1978="",G1978=""),"",G1978-F1978)</f>
        <v/>
      </c>
      <c r="J1978" s="18">
        <f>IF(OR(F1978="",G1978=""),"",MAX(0,IF(H1978&lt;&gt;"",H1978,TODAY())-G1978))</f>
        <v/>
      </c>
      <c r="K1978" s="19" t="n"/>
      <c r="L1978" s="19">
        <f>IF(J1978="","",J1978*IFERROR(INDEX(Equipamentos!$D$6:$D$405,MATCH($D1978,Equipamentos!$A$6:$A$405,0)),0))</f>
        <v/>
      </c>
      <c r="M1978" s="19" t="n"/>
      <c r="N1978" s="16" t="n"/>
      <c r="O1978" s="19" t="n"/>
      <c r="P1978" s="19">
        <f>IF($A1978="","",N(K1978)+N(L1978)+N(M1978))</f>
        <v/>
      </c>
      <c r="Q1978" s="19">
        <f>IF($A1978="","",P1978-N(O1978))</f>
        <v/>
      </c>
      <c r="R1978" s="16">
        <f>IF(OR($A1978="",F1978=""),"",IF(H1978&lt;&gt;"",IF(Q1978&gt;0,"DEVOLVIDO, A RECEBER","ENCERRADO"),IF(G1978="","EM LOCAÇÃO",IF(TODAY()&gt;G1978,"ATRASADO",IF(G1978-TODAY()&lt;=3,"DEVOLVE EM 3 DIAS","EM LOCAÇÃO")))))</f>
        <v/>
      </c>
      <c r="S1978" s="16" t="n"/>
    </row>
    <row r="1979">
      <c r="A1979" s="16" t="n"/>
      <c r="B1979" s="16" t="n"/>
      <c r="C1979" s="16" t="n"/>
      <c r="D1979" s="16" t="n"/>
      <c r="E1979" s="16">
        <f>IF($D1979="","",IFERROR(INDEX(Equipamentos!$B$6:$B$405,MATCH($D1979,Equipamentos!$A$6:$A$405,0)),"Código não cadastrado"))</f>
        <v/>
      </c>
      <c r="F1979" s="17" t="n"/>
      <c r="G1979" s="17" t="n"/>
      <c r="H1979" s="17" t="n"/>
      <c r="I1979" s="18">
        <f>IF(OR(F1979="",G1979=""),"",G1979-F1979)</f>
        <v/>
      </c>
      <c r="J1979" s="18">
        <f>IF(OR(F1979="",G1979=""),"",MAX(0,IF(H1979&lt;&gt;"",H1979,TODAY())-G1979))</f>
        <v/>
      </c>
      <c r="K1979" s="19" t="n"/>
      <c r="L1979" s="19">
        <f>IF(J1979="","",J1979*IFERROR(INDEX(Equipamentos!$D$6:$D$405,MATCH($D1979,Equipamentos!$A$6:$A$405,0)),0))</f>
        <v/>
      </c>
      <c r="M1979" s="19" t="n"/>
      <c r="N1979" s="16" t="n"/>
      <c r="O1979" s="19" t="n"/>
      <c r="P1979" s="19">
        <f>IF($A1979="","",N(K1979)+N(L1979)+N(M1979))</f>
        <v/>
      </c>
      <c r="Q1979" s="19">
        <f>IF($A1979="","",P1979-N(O1979))</f>
        <v/>
      </c>
      <c r="R1979" s="16">
        <f>IF(OR($A1979="",F1979=""),"",IF(H1979&lt;&gt;"",IF(Q1979&gt;0,"DEVOLVIDO, A RECEBER","ENCERRADO"),IF(G1979="","EM LOCAÇÃO",IF(TODAY()&gt;G1979,"ATRASADO",IF(G1979-TODAY()&lt;=3,"DEVOLVE EM 3 DIAS","EM LOCAÇÃO")))))</f>
        <v/>
      </c>
      <c r="S1979" s="16" t="n"/>
    </row>
    <row r="1980">
      <c r="A1980" s="16" t="n"/>
      <c r="B1980" s="16" t="n"/>
      <c r="C1980" s="16" t="n"/>
      <c r="D1980" s="16" t="n"/>
      <c r="E1980" s="16">
        <f>IF($D1980="","",IFERROR(INDEX(Equipamentos!$B$6:$B$405,MATCH($D1980,Equipamentos!$A$6:$A$405,0)),"Código não cadastrado"))</f>
        <v/>
      </c>
      <c r="F1980" s="17" t="n"/>
      <c r="G1980" s="17" t="n"/>
      <c r="H1980" s="17" t="n"/>
      <c r="I1980" s="18">
        <f>IF(OR(F1980="",G1980=""),"",G1980-F1980)</f>
        <v/>
      </c>
      <c r="J1980" s="18">
        <f>IF(OR(F1980="",G1980=""),"",MAX(0,IF(H1980&lt;&gt;"",H1980,TODAY())-G1980))</f>
        <v/>
      </c>
      <c r="K1980" s="19" t="n"/>
      <c r="L1980" s="19">
        <f>IF(J1980="","",J1980*IFERROR(INDEX(Equipamentos!$D$6:$D$405,MATCH($D1980,Equipamentos!$A$6:$A$405,0)),0))</f>
        <v/>
      </c>
      <c r="M1980" s="19" t="n"/>
      <c r="N1980" s="16" t="n"/>
      <c r="O1980" s="19" t="n"/>
      <c r="P1980" s="19">
        <f>IF($A1980="","",N(K1980)+N(L1980)+N(M1980))</f>
        <v/>
      </c>
      <c r="Q1980" s="19">
        <f>IF($A1980="","",P1980-N(O1980))</f>
        <v/>
      </c>
      <c r="R1980" s="16">
        <f>IF(OR($A1980="",F1980=""),"",IF(H1980&lt;&gt;"",IF(Q1980&gt;0,"DEVOLVIDO, A RECEBER","ENCERRADO"),IF(G1980="","EM LOCAÇÃO",IF(TODAY()&gt;G1980,"ATRASADO",IF(G1980-TODAY()&lt;=3,"DEVOLVE EM 3 DIAS","EM LOCAÇÃO")))))</f>
        <v/>
      </c>
      <c r="S1980" s="16" t="n"/>
    </row>
    <row r="1981">
      <c r="A1981" s="16" t="n"/>
      <c r="B1981" s="16" t="n"/>
      <c r="C1981" s="16" t="n"/>
      <c r="D1981" s="16" t="n"/>
      <c r="E1981" s="16">
        <f>IF($D1981="","",IFERROR(INDEX(Equipamentos!$B$6:$B$405,MATCH($D1981,Equipamentos!$A$6:$A$405,0)),"Código não cadastrado"))</f>
        <v/>
      </c>
      <c r="F1981" s="17" t="n"/>
      <c r="G1981" s="17" t="n"/>
      <c r="H1981" s="17" t="n"/>
      <c r="I1981" s="18">
        <f>IF(OR(F1981="",G1981=""),"",G1981-F1981)</f>
        <v/>
      </c>
      <c r="J1981" s="18">
        <f>IF(OR(F1981="",G1981=""),"",MAX(0,IF(H1981&lt;&gt;"",H1981,TODAY())-G1981))</f>
        <v/>
      </c>
      <c r="K1981" s="19" t="n"/>
      <c r="L1981" s="19">
        <f>IF(J1981="","",J1981*IFERROR(INDEX(Equipamentos!$D$6:$D$405,MATCH($D1981,Equipamentos!$A$6:$A$405,0)),0))</f>
        <v/>
      </c>
      <c r="M1981" s="19" t="n"/>
      <c r="N1981" s="16" t="n"/>
      <c r="O1981" s="19" t="n"/>
      <c r="P1981" s="19">
        <f>IF($A1981="","",N(K1981)+N(L1981)+N(M1981))</f>
        <v/>
      </c>
      <c r="Q1981" s="19">
        <f>IF($A1981="","",P1981-N(O1981))</f>
        <v/>
      </c>
      <c r="R1981" s="16">
        <f>IF(OR($A1981="",F1981=""),"",IF(H1981&lt;&gt;"",IF(Q1981&gt;0,"DEVOLVIDO, A RECEBER","ENCERRADO"),IF(G1981="","EM LOCAÇÃO",IF(TODAY()&gt;G1981,"ATRASADO",IF(G1981-TODAY()&lt;=3,"DEVOLVE EM 3 DIAS","EM LOCAÇÃO")))))</f>
        <v/>
      </c>
      <c r="S1981" s="16" t="n"/>
    </row>
    <row r="1982">
      <c r="A1982" s="16" t="n"/>
      <c r="B1982" s="16" t="n"/>
      <c r="C1982" s="16" t="n"/>
      <c r="D1982" s="16" t="n"/>
      <c r="E1982" s="16">
        <f>IF($D1982="","",IFERROR(INDEX(Equipamentos!$B$6:$B$405,MATCH($D1982,Equipamentos!$A$6:$A$405,0)),"Código não cadastrado"))</f>
        <v/>
      </c>
      <c r="F1982" s="17" t="n"/>
      <c r="G1982" s="17" t="n"/>
      <c r="H1982" s="17" t="n"/>
      <c r="I1982" s="18">
        <f>IF(OR(F1982="",G1982=""),"",G1982-F1982)</f>
        <v/>
      </c>
      <c r="J1982" s="18">
        <f>IF(OR(F1982="",G1982=""),"",MAX(0,IF(H1982&lt;&gt;"",H1982,TODAY())-G1982))</f>
        <v/>
      </c>
      <c r="K1982" s="19" t="n"/>
      <c r="L1982" s="19">
        <f>IF(J1982="","",J1982*IFERROR(INDEX(Equipamentos!$D$6:$D$405,MATCH($D1982,Equipamentos!$A$6:$A$405,0)),0))</f>
        <v/>
      </c>
      <c r="M1982" s="19" t="n"/>
      <c r="N1982" s="16" t="n"/>
      <c r="O1982" s="19" t="n"/>
      <c r="P1982" s="19">
        <f>IF($A1982="","",N(K1982)+N(L1982)+N(M1982))</f>
        <v/>
      </c>
      <c r="Q1982" s="19">
        <f>IF($A1982="","",P1982-N(O1982))</f>
        <v/>
      </c>
      <c r="R1982" s="16">
        <f>IF(OR($A1982="",F1982=""),"",IF(H1982&lt;&gt;"",IF(Q1982&gt;0,"DEVOLVIDO, A RECEBER","ENCERRADO"),IF(G1982="","EM LOCAÇÃO",IF(TODAY()&gt;G1982,"ATRASADO",IF(G1982-TODAY()&lt;=3,"DEVOLVE EM 3 DIAS","EM LOCAÇÃO")))))</f>
        <v/>
      </c>
      <c r="S1982" s="16" t="n"/>
    </row>
    <row r="1983">
      <c r="A1983" s="16" t="n"/>
      <c r="B1983" s="16" t="n"/>
      <c r="C1983" s="16" t="n"/>
      <c r="D1983" s="16" t="n"/>
      <c r="E1983" s="16">
        <f>IF($D1983="","",IFERROR(INDEX(Equipamentos!$B$6:$B$405,MATCH($D1983,Equipamentos!$A$6:$A$405,0)),"Código não cadastrado"))</f>
        <v/>
      </c>
      <c r="F1983" s="17" t="n"/>
      <c r="G1983" s="17" t="n"/>
      <c r="H1983" s="17" t="n"/>
      <c r="I1983" s="18">
        <f>IF(OR(F1983="",G1983=""),"",G1983-F1983)</f>
        <v/>
      </c>
      <c r="J1983" s="18">
        <f>IF(OR(F1983="",G1983=""),"",MAX(0,IF(H1983&lt;&gt;"",H1983,TODAY())-G1983))</f>
        <v/>
      </c>
      <c r="K1983" s="19" t="n"/>
      <c r="L1983" s="19">
        <f>IF(J1983="","",J1983*IFERROR(INDEX(Equipamentos!$D$6:$D$405,MATCH($D1983,Equipamentos!$A$6:$A$405,0)),0))</f>
        <v/>
      </c>
      <c r="M1983" s="19" t="n"/>
      <c r="N1983" s="16" t="n"/>
      <c r="O1983" s="19" t="n"/>
      <c r="P1983" s="19">
        <f>IF($A1983="","",N(K1983)+N(L1983)+N(M1983))</f>
        <v/>
      </c>
      <c r="Q1983" s="19">
        <f>IF($A1983="","",P1983-N(O1983))</f>
        <v/>
      </c>
      <c r="R1983" s="16">
        <f>IF(OR($A1983="",F1983=""),"",IF(H1983&lt;&gt;"",IF(Q1983&gt;0,"DEVOLVIDO, A RECEBER","ENCERRADO"),IF(G1983="","EM LOCAÇÃO",IF(TODAY()&gt;G1983,"ATRASADO",IF(G1983-TODAY()&lt;=3,"DEVOLVE EM 3 DIAS","EM LOCAÇÃO")))))</f>
        <v/>
      </c>
      <c r="S1983" s="16" t="n"/>
    </row>
    <row r="1984">
      <c r="A1984" s="16" t="n"/>
      <c r="B1984" s="16" t="n"/>
      <c r="C1984" s="16" t="n"/>
      <c r="D1984" s="16" t="n"/>
      <c r="E1984" s="16">
        <f>IF($D1984="","",IFERROR(INDEX(Equipamentos!$B$6:$B$405,MATCH($D1984,Equipamentos!$A$6:$A$405,0)),"Código não cadastrado"))</f>
        <v/>
      </c>
      <c r="F1984" s="17" t="n"/>
      <c r="G1984" s="17" t="n"/>
      <c r="H1984" s="17" t="n"/>
      <c r="I1984" s="18">
        <f>IF(OR(F1984="",G1984=""),"",G1984-F1984)</f>
        <v/>
      </c>
      <c r="J1984" s="18">
        <f>IF(OR(F1984="",G1984=""),"",MAX(0,IF(H1984&lt;&gt;"",H1984,TODAY())-G1984))</f>
        <v/>
      </c>
      <c r="K1984" s="19" t="n"/>
      <c r="L1984" s="19">
        <f>IF(J1984="","",J1984*IFERROR(INDEX(Equipamentos!$D$6:$D$405,MATCH($D1984,Equipamentos!$A$6:$A$405,0)),0))</f>
        <v/>
      </c>
      <c r="M1984" s="19" t="n"/>
      <c r="N1984" s="16" t="n"/>
      <c r="O1984" s="19" t="n"/>
      <c r="P1984" s="19">
        <f>IF($A1984="","",N(K1984)+N(L1984)+N(M1984))</f>
        <v/>
      </c>
      <c r="Q1984" s="19">
        <f>IF($A1984="","",P1984-N(O1984))</f>
        <v/>
      </c>
      <c r="R1984" s="16">
        <f>IF(OR($A1984="",F1984=""),"",IF(H1984&lt;&gt;"",IF(Q1984&gt;0,"DEVOLVIDO, A RECEBER","ENCERRADO"),IF(G1984="","EM LOCAÇÃO",IF(TODAY()&gt;G1984,"ATRASADO",IF(G1984-TODAY()&lt;=3,"DEVOLVE EM 3 DIAS","EM LOCAÇÃO")))))</f>
        <v/>
      </c>
      <c r="S1984" s="16" t="n"/>
    </row>
    <row r="1985">
      <c r="A1985" s="16" t="n"/>
      <c r="B1985" s="16" t="n"/>
      <c r="C1985" s="16" t="n"/>
      <c r="D1985" s="16" t="n"/>
      <c r="E1985" s="16">
        <f>IF($D1985="","",IFERROR(INDEX(Equipamentos!$B$6:$B$405,MATCH($D1985,Equipamentos!$A$6:$A$405,0)),"Código não cadastrado"))</f>
        <v/>
      </c>
      <c r="F1985" s="17" t="n"/>
      <c r="G1985" s="17" t="n"/>
      <c r="H1985" s="17" t="n"/>
      <c r="I1985" s="18">
        <f>IF(OR(F1985="",G1985=""),"",G1985-F1985)</f>
        <v/>
      </c>
      <c r="J1985" s="18">
        <f>IF(OR(F1985="",G1985=""),"",MAX(0,IF(H1985&lt;&gt;"",H1985,TODAY())-G1985))</f>
        <v/>
      </c>
      <c r="K1985" s="19" t="n"/>
      <c r="L1985" s="19">
        <f>IF(J1985="","",J1985*IFERROR(INDEX(Equipamentos!$D$6:$D$405,MATCH($D1985,Equipamentos!$A$6:$A$405,0)),0))</f>
        <v/>
      </c>
      <c r="M1985" s="19" t="n"/>
      <c r="N1985" s="16" t="n"/>
      <c r="O1985" s="19" t="n"/>
      <c r="P1985" s="19">
        <f>IF($A1985="","",N(K1985)+N(L1985)+N(M1985))</f>
        <v/>
      </c>
      <c r="Q1985" s="19">
        <f>IF($A1985="","",P1985-N(O1985))</f>
        <v/>
      </c>
      <c r="R1985" s="16">
        <f>IF(OR($A1985="",F1985=""),"",IF(H1985&lt;&gt;"",IF(Q1985&gt;0,"DEVOLVIDO, A RECEBER","ENCERRADO"),IF(G1985="","EM LOCAÇÃO",IF(TODAY()&gt;G1985,"ATRASADO",IF(G1985-TODAY()&lt;=3,"DEVOLVE EM 3 DIAS","EM LOCAÇÃO")))))</f>
        <v/>
      </c>
      <c r="S1985" s="16" t="n"/>
    </row>
    <row r="1986">
      <c r="A1986" s="16" t="n"/>
      <c r="B1986" s="16" t="n"/>
      <c r="C1986" s="16" t="n"/>
      <c r="D1986" s="16" t="n"/>
      <c r="E1986" s="16">
        <f>IF($D1986="","",IFERROR(INDEX(Equipamentos!$B$6:$B$405,MATCH($D1986,Equipamentos!$A$6:$A$405,0)),"Código não cadastrado"))</f>
        <v/>
      </c>
      <c r="F1986" s="17" t="n"/>
      <c r="G1986" s="17" t="n"/>
      <c r="H1986" s="17" t="n"/>
      <c r="I1986" s="18">
        <f>IF(OR(F1986="",G1986=""),"",G1986-F1986)</f>
        <v/>
      </c>
      <c r="J1986" s="18">
        <f>IF(OR(F1986="",G1986=""),"",MAX(0,IF(H1986&lt;&gt;"",H1986,TODAY())-G1986))</f>
        <v/>
      </c>
      <c r="K1986" s="19" t="n"/>
      <c r="L1986" s="19">
        <f>IF(J1986="","",J1986*IFERROR(INDEX(Equipamentos!$D$6:$D$405,MATCH($D1986,Equipamentos!$A$6:$A$405,0)),0))</f>
        <v/>
      </c>
      <c r="M1986" s="19" t="n"/>
      <c r="N1986" s="16" t="n"/>
      <c r="O1986" s="19" t="n"/>
      <c r="P1986" s="19">
        <f>IF($A1986="","",N(K1986)+N(L1986)+N(M1986))</f>
        <v/>
      </c>
      <c r="Q1986" s="19">
        <f>IF($A1986="","",P1986-N(O1986))</f>
        <v/>
      </c>
      <c r="R1986" s="16">
        <f>IF(OR($A1986="",F1986=""),"",IF(H1986&lt;&gt;"",IF(Q1986&gt;0,"DEVOLVIDO, A RECEBER","ENCERRADO"),IF(G1986="","EM LOCAÇÃO",IF(TODAY()&gt;G1986,"ATRASADO",IF(G1986-TODAY()&lt;=3,"DEVOLVE EM 3 DIAS","EM LOCAÇÃO")))))</f>
        <v/>
      </c>
      <c r="S1986" s="16" t="n"/>
    </row>
    <row r="1987">
      <c r="A1987" s="16" t="n"/>
      <c r="B1987" s="16" t="n"/>
      <c r="C1987" s="16" t="n"/>
      <c r="D1987" s="16" t="n"/>
      <c r="E1987" s="16">
        <f>IF($D1987="","",IFERROR(INDEX(Equipamentos!$B$6:$B$405,MATCH($D1987,Equipamentos!$A$6:$A$405,0)),"Código não cadastrado"))</f>
        <v/>
      </c>
      <c r="F1987" s="17" t="n"/>
      <c r="G1987" s="17" t="n"/>
      <c r="H1987" s="17" t="n"/>
      <c r="I1987" s="18">
        <f>IF(OR(F1987="",G1987=""),"",G1987-F1987)</f>
        <v/>
      </c>
      <c r="J1987" s="18">
        <f>IF(OR(F1987="",G1987=""),"",MAX(0,IF(H1987&lt;&gt;"",H1987,TODAY())-G1987))</f>
        <v/>
      </c>
      <c r="K1987" s="19" t="n"/>
      <c r="L1987" s="19">
        <f>IF(J1987="","",J1987*IFERROR(INDEX(Equipamentos!$D$6:$D$405,MATCH($D1987,Equipamentos!$A$6:$A$405,0)),0))</f>
        <v/>
      </c>
      <c r="M1987" s="19" t="n"/>
      <c r="N1987" s="16" t="n"/>
      <c r="O1987" s="19" t="n"/>
      <c r="P1987" s="19">
        <f>IF($A1987="","",N(K1987)+N(L1987)+N(M1987))</f>
        <v/>
      </c>
      <c r="Q1987" s="19">
        <f>IF($A1987="","",P1987-N(O1987))</f>
        <v/>
      </c>
      <c r="R1987" s="16">
        <f>IF(OR($A1987="",F1987=""),"",IF(H1987&lt;&gt;"",IF(Q1987&gt;0,"DEVOLVIDO, A RECEBER","ENCERRADO"),IF(G1987="","EM LOCAÇÃO",IF(TODAY()&gt;G1987,"ATRASADO",IF(G1987-TODAY()&lt;=3,"DEVOLVE EM 3 DIAS","EM LOCAÇÃO")))))</f>
        <v/>
      </c>
      <c r="S1987" s="16" t="n"/>
    </row>
    <row r="1988">
      <c r="A1988" s="16" t="n"/>
      <c r="B1988" s="16" t="n"/>
      <c r="C1988" s="16" t="n"/>
      <c r="D1988" s="16" t="n"/>
      <c r="E1988" s="16">
        <f>IF($D1988="","",IFERROR(INDEX(Equipamentos!$B$6:$B$405,MATCH($D1988,Equipamentos!$A$6:$A$405,0)),"Código não cadastrado"))</f>
        <v/>
      </c>
      <c r="F1988" s="17" t="n"/>
      <c r="G1988" s="17" t="n"/>
      <c r="H1988" s="17" t="n"/>
      <c r="I1988" s="18">
        <f>IF(OR(F1988="",G1988=""),"",G1988-F1988)</f>
        <v/>
      </c>
      <c r="J1988" s="18">
        <f>IF(OR(F1988="",G1988=""),"",MAX(0,IF(H1988&lt;&gt;"",H1988,TODAY())-G1988))</f>
        <v/>
      </c>
      <c r="K1988" s="19" t="n"/>
      <c r="L1988" s="19">
        <f>IF(J1988="","",J1988*IFERROR(INDEX(Equipamentos!$D$6:$D$405,MATCH($D1988,Equipamentos!$A$6:$A$405,0)),0))</f>
        <v/>
      </c>
      <c r="M1988" s="19" t="n"/>
      <c r="N1988" s="16" t="n"/>
      <c r="O1988" s="19" t="n"/>
      <c r="P1988" s="19">
        <f>IF($A1988="","",N(K1988)+N(L1988)+N(M1988))</f>
        <v/>
      </c>
      <c r="Q1988" s="19">
        <f>IF($A1988="","",P1988-N(O1988))</f>
        <v/>
      </c>
      <c r="R1988" s="16">
        <f>IF(OR($A1988="",F1988=""),"",IF(H1988&lt;&gt;"",IF(Q1988&gt;0,"DEVOLVIDO, A RECEBER","ENCERRADO"),IF(G1988="","EM LOCAÇÃO",IF(TODAY()&gt;G1988,"ATRASADO",IF(G1988-TODAY()&lt;=3,"DEVOLVE EM 3 DIAS","EM LOCAÇÃO")))))</f>
        <v/>
      </c>
      <c r="S1988" s="16" t="n"/>
    </row>
    <row r="1989">
      <c r="A1989" s="16" t="n"/>
      <c r="B1989" s="16" t="n"/>
      <c r="C1989" s="16" t="n"/>
      <c r="D1989" s="16" t="n"/>
      <c r="E1989" s="16">
        <f>IF($D1989="","",IFERROR(INDEX(Equipamentos!$B$6:$B$405,MATCH($D1989,Equipamentos!$A$6:$A$405,0)),"Código não cadastrado"))</f>
        <v/>
      </c>
      <c r="F1989" s="17" t="n"/>
      <c r="G1989" s="17" t="n"/>
      <c r="H1989" s="17" t="n"/>
      <c r="I1989" s="18">
        <f>IF(OR(F1989="",G1989=""),"",G1989-F1989)</f>
        <v/>
      </c>
      <c r="J1989" s="18">
        <f>IF(OR(F1989="",G1989=""),"",MAX(0,IF(H1989&lt;&gt;"",H1989,TODAY())-G1989))</f>
        <v/>
      </c>
      <c r="K1989" s="19" t="n"/>
      <c r="L1989" s="19">
        <f>IF(J1989="","",J1989*IFERROR(INDEX(Equipamentos!$D$6:$D$405,MATCH($D1989,Equipamentos!$A$6:$A$405,0)),0))</f>
        <v/>
      </c>
      <c r="M1989" s="19" t="n"/>
      <c r="N1989" s="16" t="n"/>
      <c r="O1989" s="19" t="n"/>
      <c r="P1989" s="19">
        <f>IF($A1989="","",N(K1989)+N(L1989)+N(M1989))</f>
        <v/>
      </c>
      <c r="Q1989" s="19">
        <f>IF($A1989="","",P1989-N(O1989))</f>
        <v/>
      </c>
      <c r="R1989" s="16">
        <f>IF(OR($A1989="",F1989=""),"",IF(H1989&lt;&gt;"",IF(Q1989&gt;0,"DEVOLVIDO, A RECEBER","ENCERRADO"),IF(G1989="","EM LOCAÇÃO",IF(TODAY()&gt;G1989,"ATRASADO",IF(G1989-TODAY()&lt;=3,"DEVOLVE EM 3 DIAS","EM LOCAÇÃO")))))</f>
        <v/>
      </c>
      <c r="S1989" s="16" t="n"/>
    </row>
    <row r="1990">
      <c r="A1990" s="16" t="n"/>
      <c r="B1990" s="16" t="n"/>
      <c r="C1990" s="16" t="n"/>
      <c r="D1990" s="16" t="n"/>
      <c r="E1990" s="16">
        <f>IF($D1990="","",IFERROR(INDEX(Equipamentos!$B$6:$B$405,MATCH($D1990,Equipamentos!$A$6:$A$405,0)),"Código não cadastrado"))</f>
        <v/>
      </c>
      <c r="F1990" s="17" t="n"/>
      <c r="G1990" s="17" t="n"/>
      <c r="H1990" s="17" t="n"/>
      <c r="I1990" s="18">
        <f>IF(OR(F1990="",G1990=""),"",G1990-F1990)</f>
        <v/>
      </c>
      <c r="J1990" s="18">
        <f>IF(OR(F1990="",G1990=""),"",MAX(0,IF(H1990&lt;&gt;"",H1990,TODAY())-G1990))</f>
        <v/>
      </c>
      <c r="K1990" s="19" t="n"/>
      <c r="L1990" s="19">
        <f>IF(J1990="","",J1990*IFERROR(INDEX(Equipamentos!$D$6:$D$405,MATCH($D1990,Equipamentos!$A$6:$A$405,0)),0))</f>
        <v/>
      </c>
      <c r="M1990" s="19" t="n"/>
      <c r="N1990" s="16" t="n"/>
      <c r="O1990" s="19" t="n"/>
      <c r="P1990" s="19">
        <f>IF($A1990="","",N(K1990)+N(L1990)+N(M1990))</f>
        <v/>
      </c>
      <c r="Q1990" s="19">
        <f>IF($A1990="","",P1990-N(O1990))</f>
        <v/>
      </c>
      <c r="R1990" s="16">
        <f>IF(OR($A1990="",F1990=""),"",IF(H1990&lt;&gt;"",IF(Q1990&gt;0,"DEVOLVIDO, A RECEBER","ENCERRADO"),IF(G1990="","EM LOCAÇÃO",IF(TODAY()&gt;G1990,"ATRASADO",IF(G1990-TODAY()&lt;=3,"DEVOLVE EM 3 DIAS","EM LOCAÇÃO")))))</f>
        <v/>
      </c>
      <c r="S1990" s="16" t="n"/>
    </row>
    <row r="1991">
      <c r="A1991" s="16" t="n"/>
      <c r="B1991" s="16" t="n"/>
      <c r="C1991" s="16" t="n"/>
      <c r="D1991" s="16" t="n"/>
      <c r="E1991" s="16">
        <f>IF($D1991="","",IFERROR(INDEX(Equipamentos!$B$6:$B$405,MATCH($D1991,Equipamentos!$A$6:$A$405,0)),"Código não cadastrado"))</f>
        <v/>
      </c>
      <c r="F1991" s="17" t="n"/>
      <c r="G1991" s="17" t="n"/>
      <c r="H1991" s="17" t="n"/>
      <c r="I1991" s="18">
        <f>IF(OR(F1991="",G1991=""),"",G1991-F1991)</f>
        <v/>
      </c>
      <c r="J1991" s="18">
        <f>IF(OR(F1991="",G1991=""),"",MAX(0,IF(H1991&lt;&gt;"",H1991,TODAY())-G1991))</f>
        <v/>
      </c>
      <c r="K1991" s="19" t="n"/>
      <c r="L1991" s="19">
        <f>IF(J1991="","",J1991*IFERROR(INDEX(Equipamentos!$D$6:$D$405,MATCH($D1991,Equipamentos!$A$6:$A$405,0)),0))</f>
        <v/>
      </c>
      <c r="M1991" s="19" t="n"/>
      <c r="N1991" s="16" t="n"/>
      <c r="O1991" s="19" t="n"/>
      <c r="P1991" s="19">
        <f>IF($A1991="","",N(K1991)+N(L1991)+N(M1991))</f>
        <v/>
      </c>
      <c r="Q1991" s="19">
        <f>IF($A1991="","",P1991-N(O1991))</f>
        <v/>
      </c>
      <c r="R1991" s="16">
        <f>IF(OR($A1991="",F1991=""),"",IF(H1991&lt;&gt;"",IF(Q1991&gt;0,"DEVOLVIDO, A RECEBER","ENCERRADO"),IF(G1991="","EM LOCAÇÃO",IF(TODAY()&gt;G1991,"ATRASADO",IF(G1991-TODAY()&lt;=3,"DEVOLVE EM 3 DIAS","EM LOCAÇÃO")))))</f>
        <v/>
      </c>
      <c r="S1991" s="16" t="n"/>
    </row>
    <row r="1992">
      <c r="A1992" s="16" t="n"/>
      <c r="B1992" s="16" t="n"/>
      <c r="C1992" s="16" t="n"/>
      <c r="D1992" s="16" t="n"/>
      <c r="E1992" s="16">
        <f>IF($D1992="","",IFERROR(INDEX(Equipamentos!$B$6:$B$405,MATCH($D1992,Equipamentos!$A$6:$A$405,0)),"Código não cadastrado"))</f>
        <v/>
      </c>
      <c r="F1992" s="17" t="n"/>
      <c r="G1992" s="17" t="n"/>
      <c r="H1992" s="17" t="n"/>
      <c r="I1992" s="18">
        <f>IF(OR(F1992="",G1992=""),"",G1992-F1992)</f>
        <v/>
      </c>
      <c r="J1992" s="18">
        <f>IF(OR(F1992="",G1992=""),"",MAX(0,IF(H1992&lt;&gt;"",H1992,TODAY())-G1992))</f>
        <v/>
      </c>
      <c r="K1992" s="19" t="n"/>
      <c r="L1992" s="19">
        <f>IF(J1992="","",J1992*IFERROR(INDEX(Equipamentos!$D$6:$D$405,MATCH($D1992,Equipamentos!$A$6:$A$405,0)),0))</f>
        <v/>
      </c>
      <c r="M1992" s="19" t="n"/>
      <c r="N1992" s="16" t="n"/>
      <c r="O1992" s="19" t="n"/>
      <c r="P1992" s="19">
        <f>IF($A1992="","",N(K1992)+N(L1992)+N(M1992))</f>
        <v/>
      </c>
      <c r="Q1992" s="19">
        <f>IF($A1992="","",P1992-N(O1992))</f>
        <v/>
      </c>
      <c r="R1992" s="16">
        <f>IF(OR($A1992="",F1992=""),"",IF(H1992&lt;&gt;"",IF(Q1992&gt;0,"DEVOLVIDO, A RECEBER","ENCERRADO"),IF(G1992="","EM LOCAÇÃO",IF(TODAY()&gt;G1992,"ATRASADO",IF(G1992-TODAY()&lt;=3,"DEVOLVE EM 3 DIAS","EM LOCAÇÃO")))))</f>
        <v/>
      </c>
      <c r="S1992" s="16" t="n"/>
    </row>
    <row r="1993">
      <c r="A1993" s="16" t="n"/>
      <c r="B1993" s="16" t="n"/>
      <c r="C1993" s="16" t="n"/>
      <c r="D1993" s="16" t="n"/>
      <c r="E1993" s="16">
        <f>IF($D1993="","",IFERROR(INDEX(Equipamentos!$B$6:$B$405,MATCH($D1993,Equipamentos!$A$6:$A$405,0)),"Código não cadastrado"))</f>
        <v/>
      </c>
      <c r="F1993" s="17" t="n"/>
      <c r="G1993" s="17" t="n"/>
      <c r="H1993" s="17" t="n"/>
      <c r="I1993" s="18">
        <f>IF(OR(F1993="",G1993=""),"",G1993-F1993)</f>
        <v/>
      </c>
      <c r="J1993" s="18">
        <f>IF(OR(F1993="",G1993=""),"",MAX(0,IF(H1993&lt;&gt;"",H1993,TODAY())-G1993))</f>
        <v/>
      </c>
      <c r="K1993" s="19" t="n"/>
      <c r="L1993" s="19">
        <f>IF(J1993="","",J1993*IFERROR(INDEX(Equipamentos!$D$6:$D$405,MATCH($D1993,Equipamentos!$A$6:$A$405,0)),0))</f>
        <v/>
      </c>
      <c r="M1993" s="19" t="n"/>
      <c r="N1993" s="16" t="n"/>
      <c r="O1993" s="19" t="n"/>
      <c r="P1993" s="19">
        <f>IF($A1993="","",N(K1993)+N(L1993)+N(M1993))</f>
        <v/>
      </c>
      <c r="Q1993" s="19">
        <f>IF($A1993="","",P1993-N(O1993))</f>
        <v/>
      </c>
      <c r="R1993" s="16">
        <f>IF(OR($A1993="",F1993=""),"",IF(H1993&lt;&gt;"",IF(Q1993&gt;0,"DEVOLVIDO, A RECEBER","ENCERRADO"),IF(G1993="","EM LOCAÇÃO",IF(TODAY()&gt;G1993,"ATRASADO",IF(G1993-TODAY()&lt;=3,"DEVOLVE EM 3 DIAS","EM LOCAÇÃO")))))</f>
        <v/>
      </c>
      <c r="S1993" s="16" t="n"/>
    </row>
    <row r="1994">
      <c r="A1994" s="16" t="n"/>
      <c r="B1994" s="16" t="n"/>
      <c r="C1994" s="16" t="n"/>
      <c r="D1994" s="16" t="n"/>
      <c r="E1994" s="16">
        <f>IF($D1994="","",IFERROR(INDEX(Equipamentos!$B$6:$B$405,MATCH($D1994,Equipamentos!$A$6:$A$405,0)),"Código não cadastrado"))</f>
        <v/>
      </c>
      <c r="F1994" s="17" t="n"/>
      <c r="G1994" s="17" t="n"/>
      <c r="H1994" s="17" t="n"/>
      <c r="I1994" s="18">
        <f>IF(OR(F1994="",G1994=""),"",G1994-F1994)</f>
        <v/>
      </c>
      <c r="J1994" s="18">
        <f>IF(OR(F1994="",G1994=""),"",MAX(0,IF(H1994&lt;&gt;"",H1994,TODAY())-G1994))</f>
        <v/>
      </c>
      <c r="K1994" s="19" t="n"/>
      <c r="L1994" s="19">
        <f>IF(J1994="","",J1994*IFERROR(INDEX(Equipamentos!$D$6:$D$405,MATCH($D1994,Equipamentos!$A$6:$A$405,0)),0))</f>
        <v/>
      </c>
      <c r="M1994" s="19" t="n"/>
      <c r="N1994" s="16" t="n"/>
      <c r="O1994" s="19" t="n"/>
      <c r="P1994" s="19">
        <f>IF($A1994="","",N(K1994)+N(L1994)+N(M1994))</f>
        <v/>
      </c>
      <c r="Q1994" s="19">
        <f>IF($A1994="","",P1994-N(O1994))</f>
        <v/>
      </c>
      <c r="R1994" s="16">
        <f>IF(OR($A1994="",F1994=""),"",IF(H1994&lt;&gt;"",IF(Q1994&gt;0,"DEVOLVIDO, A RECEBER","ENCERRADO"),IF(G1994="","EM LOCAÇÃO",IF(TODAY()&gt;G1994,"ATRASADO",IF(G1994-TODAY()&lt;=3,"DEVOLVE EM 3 DIAS","EM LOCAÇÃO")))))</f>
        <v/>
      </c>
      <c r="S1994" s="16" t="n"/>
    </row>
    <row r="1995">
      <c r="A1995" s="16" t="n"/>
      <c r="B1995" s="16" t="n"/>
      <c r="C1995" s="16" t="n"/>
      <c r="D1995" s="16" t="n"/>
      <c r="E1995" s="16">
        <f>IF($D1995="","",IFERROR(INDEX(Equipamentos!$B$6:$B$405,MATCH($D1995,Equipamentos!$A$6:$A$405,0)),"Código não cadastrado"))</f>
        <v/>
      </c>
      <c r="F1995" s="17" t="n"/>
      <c r="G1995" s="17" t="n"/>
      <c r="H1995" s="17" t="n"/>
      <c r="I1995" s="18">
        <f>IF(OR(F1995="",G1995=""),"",G1995-F1995)</f>
        <v/>
      </c>
      <c r="J1995" s="18">
        <f>IF(OR(F1995="",G1995=""),"",MAX(0,IF(H1995&lt;&gt;"",H1995,TODAY())-G1995))</f>
        <v/>
      </c>
      <c r="K1995" s="19" t="n"/>
      <c r="L1995" s="19">
        <f>IF(J1995="","",J1995*IFERROR(INDEX(Equipamentos!$D$6:$D$405,MATCH($D1995,Equipamentos!$A$6:$A$405,0)),0))</f>
        <v/>
      </c>
      <c r="M1995" s="19" t="n"/>
      <c r="N1995" s="16" t="n"/>
      <c r="O1995" s="19" t="n"/>
      <c r="P1995" s="19">
        <f>IF($A1995="","",N(K1995)+N(L1995)+N(M1995))</f>
        <v/>
      </c>
      <c r="Q1995" s="19">
        <f>IF($A1995="","",P1995-N(O1995))</f>
        <v/>
      </c>
      <c r="R1995" s="16">
        <f>IF(OR($A1995="",F1995=""),"",IF(H1995&lt;&gt;"",IF(Q1995&gt;0,"DEVOLVIDO, A RECEBER","ENCERRADO"),IF(G1995="","EM LOCAÇÃO",IF(TODAY()&gt;G1995,"ATRASADO",IF(G1995-TODAY()&lt;=3,"DEVOLVE EM 3 DIAS","EM LOCAÇÃO")))))</f>
        <v/>
      </c>
      <c r="S1995" s="16" t="n"/>
    </row>
    <row r="1996">
      <c r="A1996" s="16" t="n"/>
      <c r="B1996" s="16" t="n"/>
      <c r="C1996" s="16" t="n"/>
      <c r="D1996" s="16" t="n"/>
      <c r="E1996" s="16">
        <f>IF($D1996="","",IFERROR(INDEX(Equipamentos!$B$6:$B$405,MATCH($D1996,Equipamentos!$A$6:$A$405,0)),"Código não cadastrado"))</f>
        <v/>
      </c>
      <c r="F1996" s="17" t="n"/>
      <c r="G1996" s="17" t="n"/>
      <c r="H1996" s="17" t="n"/>
      <c r="I1996" s="18">
        <f>IF(OR(F1996="",G1996=""),"",G1996-F1996)</f>
        <v/>
      </c>
      <c r="J1996" s="18">
        <f>IF(OR(F1996="",G1996=""),"",MAX(0,IF(H1996&lt;&gt;"",H1996,TODAY())-G1996))</f>
        <v/>
      </c>
      <c r="K1996" s="19" t="n"/>
      <c r="L1996" s="19">
        <f>IF(J1996="","",J1996*IFERROR(INDEX(Equipamentos!$D$6:$D$405,MATCH($D1996,Equipamentos!$A$6:$A$405,0)),0))</f>
        <v/>
      </c>
      <c r="M1996" s="19" t="n"/>
      <c r="N1996" s="16" t="n"/>
      <c r="O1996" s="19" t="n"/>
      <c r="P1996" s="19">
        <f>IF($A1996="","",N(K1996)+N(L1996)+N(M1996))</f>
        <v/>
      </c>
      <c r="Q1996" s="19">
        <f>IF($A1996="","",P1996-N(O1996))</f>
        <v/>
      </c>
      <c r="R1996" s="16">
        <f>IF(OR($A1996="",F1996=""),"",IF(H1996&lt;&gt;"",IF(Q1996&gt;0,"DEVOLVIDO, A RECEBER","ENCERRADO"),IF(G1996="","EM LOCAÇÃO",IF(TODAY()&gt;G1996,"ATRASADO",IF(G1996-TODAY()&lt;=3,"DEVOLVE EM 3 DIAS","EM LOCAÇÃO")))))</f>
        <v/>
      </c>
      <c r="S1996" s="16" t="n"/>
    </row>
    <row r="1997">
      <c r="A1997" s="16" t="n"/>
      <c r="B1997" s="16" t="n"/>
      <c r="C1997" s="16" t="n"/>
      <c r="D1997" s="16" t="n"/>
      <c r="E1997" s="16">
        <f>IF($D1997="","",IFERROR(INDEX(Equipamentos!$B$6:$B$405,MATCH($D1997,Equipamentos!$A$6:$A$405,0)),"Código não cadastrado"))</f>
        <v/>
      </c>
      <c r="F1997" s="17" t="n"/>
      <c r="G1997" s="17" t="n"/>
      <c r="H1997" s="17" t="n"/>
      <c r="I1997" s="18">
        <f>IF(OR(F1997="",G1997=""),"",G1997-F1997)</f>
        <v/>
      </c>
      <c r="J1997" s="18">
        <f>IF(OR(F1997="",G1997=""),"",MAX(0,IF(H1997&lt;&gt;"",H1997,TODAY())-G1997))</f>
        <v/>
      </c>
      <c r="K1997" s="19" t="n"/>
      <c r="L1997" s="19">
        <f>IF(J1997="","",J1997*IFERROR(INDEX(Equipamentos!$D$6:$D$405,MATCH($D1997,Equipamentos!$A$6:$A$405,0)),0))</f>
        <v/>
      </c>
      <c r="M1997" s="19" t="n"/>
      <c r="N1997" s="16" t="n"/>
      <c r="O1997" s="19" t="n"/>
      <c r="P1997" s="19">
        <f>IF($A1997="","",N(K1997)+N(L1997)+N(M1997))</f>
        <v/>
      </c>
      <c r="Q1997" s="19">
        <f>IF($A1997="","",P1997-N(O1997))</f>
        <v/>
      </c>
      <c r="R1997" s="16">
        <f>IF(OR($A1997="",F1997=""),"",IF(H1997&lt;&gt;"",IF(Q1997&gt;0,"DEVOLVIDO, A RECEBER","ENCERRADO"),IF(G1997="","EM LOCAÇÃO",IF(TODAY()&gt;G1997,"ATRASADO",IF(G1997-TODAY()&lt;=3,"DEVOLVE EM 3 DIAS","EM LOCAÇÃO")))))</f>
        <v/>
      </c>
      <c r="S1997" s="16" t="n"/>
    </row>
    <row r="1998">
      <c r="A1998" s="16" t="n"/>
      <c r="B1998" s="16" t="n"/>
      <c r="C1998" s="16" t="n"/>
      <c r="D1998" s="16" t="n"/>
      <c r="E1998" s="16">
        <f>IF($D1998="","",IFERROR(INDEX(Equipamentos!$B$6:$B$405,MATCH($D1998,Equipamentos!$A$6:$A$405,0)),"Código não cadastrado"))</f>
        <v/>
      </c>
      <c r="F1998" s="17" t="n"/>
      <c r="G1998" s="17" t="n"/>
      <c r="H1998" s="17" t="n"/>
      <c r="I1998" s="18">
        <f>IF(OR(F1998="",G1998=""),"",G1998-F1998)</f>
        <v/>
      </c>
      <c r="J1998" s="18">
        <f>IF(OR(F1998="",G1998=""),"",MAX(0,IF(H1998&lt;&gt;"",H1998,TODAY())-G1998))</f>
        <v/>
      </c>
      <c r="K1998" s="19" t="n"/>
      <c r="L1998" s="19">
        <f>IF(J1998="","",J1998*IFERROR(INDEX(Equipamentos!$D$6:$D$405,MATCH($D1998,Equipamentos!$A$6:$A$405,0)),0))</f>
        <v/>
      </c>
      <c r="M1998" s="19" t="n"/>
      <c r="N1998" s="16" t="n"/>
      <c r="O1998" s="19" t="n"/>
      <c r="P1998" s="19">
        <f>IF($A1998="","",N(K1998)+N(L1998)+N(M1998))</f>
        <v/>
      </c>
      <c r="Q1998" s="19">
        <f>IF($A1998="","",P1998-N(O1998))</f>
        <v/>
      </c>
      <c r="R1998" s="16">
        <f>IF(OR($A1998="",F1998=""),"",IF(H1998&lt;&gt;"",IF(Q1998&gt;0,"DEVOLVIDO, A RECEBER","ENCERRADO"),IF(G1998="","EM LOCAÇÃO",IF(TODAY()&gt;G1998,"ATRASADO",IF(G1998-TODAY()&lt;=3,"DEVOLVE EM 3 DIAS","EM LOCAÇÃO")))))</f>
        <v/>
      </c>
      <c r="S1998" s="16" t="n"/>
    </row>
    <row r="1999">
      <c r="A1999" s="16" t="n"/>
      <c r="B1999" s="16" t="n"/>
      <c r="C1999" s="16" t="n"/>
      <c r="D1999" s="16" t="n"/>
      <c r="E1999" s="16">
        <f>IF($D1999="","",IFERROR(INDEX(Equipamentos!$B$6:$B$405,MATCH($D1999,Equipamentos!$A$6:$A$405,0)),"Código não cadastrado"))</f>
        <v/>
      </c>
      <c r="F1999" s="17" t="n"/>
      <c r="G1999" s="17" t="n"/>
      <c r="H1999" s="17" t="n"/>
      <c r="I1999" s="18">
        <f>IF(OR(F1999="",G1999=""),"",G1999-F1999)</f>
        <v/>
      </c>
      <c r="J1999" s="18">
        <f>IF(OR(F1999="",G1999=""),"",MAX(0,IF(H1999&lt;&gt;"",H1999,TODAY())-G1999))</f>
        <v/>
      </c>
      <c r="K1999" s="19" t="n"/>
      <c r="L1999" s="19">
        <f>IF(J1999="","",J1999*IFERROR(INDEX(Equipamentos!$D$6:$D$405,MATCH($D1999,Equipamentos!$A$6:$A$405,0)),0))</f>
        <v/>
      </c>
      <c r="M1999" s="19" t="n"/>
      <c r="N1999" s="16" t="n"/>
      <c r="O1999" s="19" t="n"/>
      <c r="P1999" s="19">
        <f>IF($A1999="","",N(K1999)+N(L1999)+N(M1999))</f>
        <v/>
      </c>
      <c r="Q1999" s="19">
        <f>IF($A1999="","",P1999-N(O1999))</f>
        <v/>
      </c>
      <c r="R1999" s="16">
        <f>IF(OR($A1999="",F1999=""),"",IF(H1999&lt;&gt;"",IF(Q1999&gt;0,"DEVOLVIDO, A RECEBER","ENCERRADO"),IF(G1999="","EM LOCAÇÃO",IF(TODAY()&gt;G1999,"ATRASADO",IF(G1999-TODAY()&lt;=3,"DEVOLVE EM 3 DIAS","EM LOCAÇÃO")))))</f>
        <v/>
      </c>
      <c r="S1999" s="16" t="n"/>
    </row>
    <row r="2000">
      <c r="A2000" s="16" t="n"/>
      <c r="B2000" s="16" t="n"/>
      <c r="C2000" s="16" t="n"/>
      <c r="D2000" s="16" t="n"/>
      <c r="E2000" s="16">
        <f>IF($D2000="","",IFERROR(INDEX(Equipamentos!$B$6:$B$405,MATCH($D2000,Equipamentos!$A$6:$A$405,0)),"Código não cadastrado"))</f>
        <v/>
      </c>
      <c r="F2000" s="17" t="n"/>
      <c r="G2000" s="17" t="n"/>
      <c r="H2000" s="17" t="n"/>
      <c r="I2000" s="18">
        <f>IF(OR(F2000="",G2000=""),"",G2000-F2000)</f>
        <v/>
      </c>
      <c r="J2000" s="18">
        <f>IF(OR(F2000="",G2000=""),"",MAX(0,IF(H2000&lt;&gt;"",H2000,TODAY())-G2000))</f>
        <v/>
      </c>
      <c r="K2000" s="19" t="n"/>
      <c r="L2000" s="19">
        <f>IF(J2000="","",J2000*IFERROR(INDEX(Equipamentos!$D$6:$D$405,MATCH($D2000,Equipamentos!$A$6:$A$405,0)),0))</f>
        <v/>
      </c>
      <c r="M2000" s="19" t="n"/>
      <c r="N2000" s="16" t="n"/>
      <c r="O2000" s="19" t="n"/>
      <c r="P2000" s="19">
        <f>IF($A2000="","",N(K2000)+N(L2000)+N(M2000))</f>
        <v/>
      </c>
      <c r="Q2000" s="19">
        <f>IF($A2000="","",P2000-N(O2000))</f>
        <v/>
      </c>
      <c r="R2000" s="16">
        <f>IF(OR($A2000="",F2000=""),"",IF(H2000&lt;&gt;"",IF(Q2000&gt;0,"DEVOLVIDO, A RECEBER","ENCERRADO"),IF(G2000="","EM LOCAÇÃO",IF(TODAY()&gt;G2000,"ATRASADO",IF(G2000-TODAY()&lt;=3,"DEVOLVE EM 3 DIAS","EM LOCAÇÃO")))))</f>
        <v/>
      </c>
      <c r="S2000" s="16" t="n"/>
    </row>
    <row r="2001">
      <c r="A2001" s="16" t="n"/>
      <c r="B2001" s="16" t="n"/>
      <c r="C2001" s="16" t="n"/>
      <c r="D2001" s="16" t="n"/>
      <c r="E2001" s="16">
        <f>IF($D2001="","",IFERROR(INDEX(Equipamentos!$B$6:$B$405,MATCH($D2001,Equipamentos!$A$6:$A$405,0)),"Código não cadastrado"))</f>
        <v/>
      </c>
      <c r="F2001" s="17" t="n"/>
      <c r="G2001" s="17" t="n"/>
      <c r="H2001" s="17" t="n"/>
      <c r="I2001" s="18">
        <f>IF(OR(F2001="",G2001=""),"",G2001-F2001)</f>
        <v/>
      </c>
      <c r="J2001" s="18">
        <f>IF(OR(F2001="",G2001=""),"",MAX(0,IF(H2001&lt;&gt;"",H2001,TODAY())-G2001))</f>
        <v/>
      </c>
      <c r="K2001" s="19" t="n"/>
      <c r="L2001" s="19">
        <f>IF(J2001="","",J2001*IFERROR(INDEX(Equipamentos!$D$6:$D$405,MATCH($D2001,Equipamentos!$A$6:$A$405,0)),0))</f>
        <v/>
      </c>
      <c r="M2001" s="19" t="n"/>
      <c r="N2001" s="16" t="n"/>
      <c r="O2001" s="19" t="n"/>
      <c r="P2001" s="19">
        <f>IF($A2001="","",N(K2001)+N(L2001)+N(M2001))</f>
        <v/>
      </c>
      <c r="Q2001" s="19">
        <f>IF($A2001="","",P2001-N(O2001))</f>
        <v/>
      </c>
      <c r="R2001" s="16">
        <f>IF(OR($A2001="",F2001=""),"",IF(H2001&lt;&gt;"",IF(Q2001&gt;0,"DEVOLVIDO, A RECEBER","ENCERRADO"),IF(G2001="","EM LOCAÇÃO",IF(TODAY()&gt;G2001,"ATRASADO",IF(G2001-TODAY()&lt;=3,"DEVOLVE EM 3 DIAS","EM LOCAÇÃO")))))</f>
        <v/>
      </c>
      <c r="S2001" s="16" t="n"/>
    </row>
    <row r="2002">
      <c r="A2002" s="16" t="n"/>
      <c r="B2002" s="16" t="n"/>
      <c r="C2002" s="16" t="n"/>
      <c r="D2002" s="16" t="n"/>
      <c r="E2002" s="16">
        <f>IF($D2002="","",IFERROR(INDEX(Equipamentos!$B$6:$B$405,MATCH($D2002,Equipamentos!$A$6:$A$405,0)),"Código não cadastrado"))</f>
        <v/>
      </c>
      <c r="F2002" s="17" t="n"/>
      <c r="G2002" s="17" t="n"/>
      <c r="H2002" s="17" t="n"/>
      <c r="I2002" s="18">
        <f>IF(OR(F2002="",G2002=""),"",G2002-F2002)</f>
        <v/>
      </c>
      <c r="J2002" s="18">
        <f>IF(OR(F2002="",G2002=""),"",MAX(0,IF(H2002&lt;&gt;"",H2002,TODAY())-G2002))</f>
        <v/>
      </c>
      <c r="K2002" s="19" t="n"/>
      <c r="L2002" s="19">
        <f>IF(J2002="","",J2002*IFERROR(INDEX(Equipamentos!$D$6:$D$405,MATCH($D2002,Equipamentos!$A$6:$A$405,0)),0))</f>
        <v/>
      </c>
      <c r="M2002" s="19" t="n"/>
      <c r="N2002" s="16" t="n"/>
      <c r="O2002" s="19" t="n"/>
      <c r="P2002" s="19">
        <f>IF($A2002="","",N(K2002)+N(L2002)+N(M2002))</f>
        <v/>
      </c>
      <c r="Q2002" s="19">
        <f>IF($A2002="","",P2002-N(O2002))</f>
        <v/>
      </c>
      <c r="R2002" s="16">
        <f>IF(OR($A2002="",F2002=""),"",IF(H2002&lt;&gt;"",IF(Q2002&gt;0,"DEVOLVIDO, A RECEBER","ENCERRADO"),IF(G2002="","EM LOCAÇÃO",IF(TODAY()&gt;G2002,"ATRASADO",IF(G2002-TODAY()&lt;=3,"DEVOLVE EM 3 DIAS","EM LOCAÇÃO")))))</f>
        <v/>
      </c>
      <c r="S2002" s="16" t="n"/>
    </row>
    <row r="2003">
      <c r="A2003" s="16" t="n"/>
      <c r="B2003" s="16" t="n"/>
      <c r="C2003" s="16" t="n"/>
      <c r="D2003" s="16" t="n"/>
      <c r="E2003" s="16">
        <f>IF($D2003="","",IFERROR(INDEX(Equipamentos!$B$6:$B$405,MATCH($D2003,Equipamentos!$A$6:$A$405,0)),"Código não cadastrado"))</f>
        <v/>
      </c>
      <c r="F2003" s="17" t="n"/>
      <c r="G2003" s="17" t="n"/>
      <c r="H2003" s="17" t="n"/>
      <c r="I2003" s="18">
        <f>IF(OR(F2003="",G2003=""),"",G2003-F2003)</f>
        <v/>
      </c>
      <c r="J2003" s="18">
        <f>IF(OR(F2003="",G2003=""),"",MAX(0,IF(H2003&lt;&gt;"",H2003,TODAY())-G2003))</f>
        <v/>
      </c>
      <c r="K2003" s="19" t="n"/>
      <c r="L2003" s="19">
        <f>IF(J2003="","",J2003*IFERROR(INDEX(Equipamentos!$D$6:$D$405,MATCH($D2003,Equipamentos!$A$6:$A$405,0)),0))</f>
        <v/>
      </c>
      <c r="M2003" s="19" t="n"/>
      <c r="N2003" s="16" t="n"/>
      <c r="O2003" s="19" t="n"/>
      <c r="P2003" s="19">
        <f>IF($A2003="","",N(K2003)+N(L2003)+N(M2003))</f>
        <v/>
      </c>
      <c r="Q2003" s="19">
        <f>IF($A2003="","",P2003-N(O2003))</f>
        <v/>
      </c>
      <c r="R2003" s="16">
        <f>IF(OR($A2003="",F2003=""),"",IF(H2003&lt;&gt;"",IF(Q2003&gt;0,"DEVOLVIDO, A RECEBER","ENCERRADO"),IF(G2003="","EM LOCAÇÃO",IF(TODAY()&gt;G2003,"ATRASADO",IF(G2003-TODAY()&lt;=3,"DEVOLVE EM 3 DIAS","EM LOCAÇÃO")))))</f>
        <v/>
      </c>
      <c r="S2003" s="16" t="n"/>
    </row>
    <row r="2004">
      <c r="A2004" s="16" t="n"/>
      <c r="B2004" s="16" t="n"/>
      <c r="C2004" s="16" t="n"/>
      <c r="D2004" s="16" t="n"/>
      <c r="E2004" s="16">
        <f>IF($D2004="","",IFERROR(INDEX(Equipamentos!$B$6:$B$405,MATCH($D2004,Equipamentos!$A$6:$A$405,0)),"Código não cadastrado"))</f>
        <v/>
      </c>
      <c r="F2004" s="17" t="n"/>
      <c r="G2004" s="17" t="n"/>
      <c r="H2004" s="17" t="n"/>
      <c r="I2004" s="18">
        <f>IF(OR(F2004="",G2004=""),"",G2004-F2004)</f>
        <v/>
      </c>
      <c r="J2004" s="18">
        <f>IF(OR(F2004="",G2004=""),"",MAX(0,IF(H2004&lt;&gt;"",H2004,TODAY())-G2004))</f>
        <v/>
      </c>
      <c r="K2004" s="19" t="n"/>
      <c r="L2004" s="19">
        <f>IF(J2004="","",J2004*IFERROR(INDEX(Equipamentos!$D$6:$D$405,MATCH($D2004,Equipamentos!$A$6:$A$405,0)),0))</f>
        <v/>
      </c>
      <c r="M2004" s="19" t="n"/>
      <c r="N2004" s="16" t="n"/>
      <c r="O2004" s="19" t="n"/>
      <c r="P2004" s="19">
        <f>IF($A2004="","",N(K2004)+N(L2004)+N(M2004))</f>
        <v/>
      </c>
      <c r="Q2004" s="19">
        <f>IF($A2004="","",P2004-N(O2004))</f>
        <v/>
      </c>
      <c r="R2004" s="16">
        <f>IF(OR($A2004="",F2004=""),"",IF(H2004&lt;&gt;"",IF(Q2004&gt;0,"DEVOLVIDO, A RECEBER","ENCERRADO"),IF(G2004="","EM LOCAÇÃO",IF(TODAY()&gt;G2004,"ATRASADO",IF(G2004-TODAY()&lt;=3,"DEVOLVE EM 3 DIAS","EM LOCAÇÃO")))))</f>
        <v/>
      </c>
      <c r="S2004" s="16" t="n"/>
    </row>
    <row r="2005">
      <c r="A2005" s="16" t="n"/>
      <c r="B2005" s="16" t="n"/>
      <c r="C2005" s="16" t="n"/>
      <c r="D2005" s="16" t="n"/>
      <c r="E2005" s="16">
        <f>IF($D2005="","",IFERROR(INDEX(Equipamentos!$B$6:$B$405,MATCH($D2005,Equipamentos!$A$6:$A$405,0)),"Código não cadastrado"))</f>
        <v/>
      </c>
      <c r="F2005" s="17" t="n"/>
      <c r="G2005" s="17" t="n"/>
      <c r="H2005" s="17" t="n"/>
      <c r="I2005" s="18">
        <f>IF(OR(F2005="",G2005=""),"",G2005-F2005)</f>
        <v/>
      </c>
      <c r="J2005" s="18">
        <f>IF(OR(F2005="",G2005=""),"",MAX(0,IF(H2005&lt;&gt;"",H2005,TODAY())-G2005))</f>
        <v/>
      </c>
      <c r="K2005" s="19" t="n"/>
      <c r="L2005" s="19">
        <f>IF(J2005="","",J2005*IFERROR(INDEX(Equipamentos!$D$6:$D$405,MATCH($D2005,Equipamentos!$A$6:$A$405,0)),0))</f>
        <v/>
      </c>
      <c r="M2005" s="19" t="n"/>
      <c r="N2005" s="16" t="n"/>
      <c r="O2005" s="19" t="n"/>
      <c r="P2005" s="19">
        <f>IF($A2005="","",N(K2005)+N(L2005)+N(M2005))</f>
        <v/>
      </c>
      <c r="Q2005" s="19">
        <f>IF($A2005="","",P2005-N(O2005))</f>
        <v/>
      </c>
      <c r="R2005" s="16">
        <f>IF(OR($A2005="",F2005=""),"",IF(H2005&lt;&gt;"",IF(Q2005&gt;0,"DEVOLVIDO, A RECEBER","ENCERRADO"),IF(G2005="","EM LOCAÇÃO",IF(TODAY()&gt;G2005,"ATRASADO",IF(G2005-TODAY()&lt;=3,"DEVOLVE EM 3 DIAS","EM LOCAÇÃO")))))</f>
        <v/>
      </c>
      <c r="S2005" s="16" t="n"/>
    </row>
  </sheetData>
  <autoFilter ref="A5:S2005"/>
  <conditionalFormatting sqref="R6:R2005">
    <cfRule type="expression" priority="1" dxfId="0">
      <formula>R6="ATRASADO"</formula>
    </cfRule>
    <cfRule type="expression" priority="2" dxfId="1">
      <formula>R6="DEVOLVE EM 3 DIAS"</formula>
    </cfRule>
    <cfRule type="expression" priority="3" dxfId="1">
      <formula>R6="DEVOLVIDO, A RECEBER"</formula>
    </cfRule>
    <cfRule type="expression" priority="4" dxfId="2">
      <formula>R6="ENCERRADO"</formula>
    </cfRule>
    <cfRule type="expression" priority="5" dxfId="3">
      <formula>R6="EM LOCAÇÃO"</formula>
    </cfRule>
  </conditionalFormatting>
  <dataValidations count="1">
    <dataValidation sqref="D6:D2005" showDropDown="0" showInputMessage="0" showErrorMessage="1" allowBlank="1" errorTitle="Valor fora da lista" error="Valor fora da lista. Confirme se está correto." type="list" errorStyle="warning">
      <formula1>Equipamentos!$A$6:$A$405</formula1>
    </dataValidation>
  </dataValidations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405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0" customWidth="1" min="1" max="1"/>
    <col width="32" customWidth="1" min="2" max="2"/>
    <col width="18" customWidth="1" min="3" max="3"/>
    <col width="13" customWidth="1" min="4" max="4"/>
    <col width="11" customWidth="1" min="5" max="5"/>
    <col width="12" customWidth="1" min="6" max="6"/>
    <col width="15" customWidth="1" min="7" max="7"/>
    <col width="15" customWidth="1" min="8" max="8"/>
    <col width="20" customWidth="1" min="9" max="9"/>
  </cols>
  <sheetData>
    <row r="1" ht="26" customHeight="1">
      <c r="A1" s="6" t="inlineStr">
        <is>
          <t>Equipamentos para locação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5" ht="32" customHeight="1">
      <c r="A5" s="10" t="inlineStr">
        <is>
          <t>Código</t>
        </is>
      </c>
      <c r="B5" s="10" t="inlineStr">
        <is>
          <t>Equipamento</t>
        </is>
      </c>
      <c r="C5" s="10" t="inlineStr">
        <is>
          <t>Nº de série / patrimônio</t>
        </is>
      </c>
      <c r="D5" s="10" t="inlineStr">
        <is>
          <t>Diária de tabela</t>
        </is>
      </c>
      <c r="E5" s="11" t="inlineStr">
        <is>
          <t>Contratos em aberto</t>
        </is>
      </c>
      <c r="F5" s="11" t="inlineStr">
        <is>
          <t>Próxima preventiva</t>
        </is>
      </c>
      <c r="G5" s="11" t="inlineStr">
        <is>
          <t>Custo de manutenção acumulado</t>
        </is>
      </c>
      <c r="H5" s="11" t="inlineStr">
        <is>
          <t>Faturado em contratos</t>
        </is>
      </c>
      <c r="I5" s="11" t="inlineStr">
        <is>
          <t>Situação</t>
        </is>
      </c>
    </row>
    <row r="6">
      <c r="A6" s="12" t="inlineStr">
        <is>
          <t>E01</t>
        </is>
      </c>
      <c r="B6" s="12" t="inlineStr">
        <is>
          <t>Gerador 55 kVA</t>
        </is>
      </c>
      <c r="C6" s="12" t="inlineStr">
        <is>
          <t>GR-55-0192</t>
        </is>
      </c>
      <c r="D6" s="15" t="n">
        <v>650</v>
      </c>
      <c r="E6" s="18">
        <f>IF($A6="","",COUNTIFS(Contratos!$D$6:$D$2005,$A6,Contratos!$F$6:$F$2005,"&gt;0")-COUNTIFS(Contratos!$D$6:$D$2005,$A6,Contratos!$F$6:$F$2005,"&gt;0",Contratos!$H$6:$H$2005,"&gt;0"))</f>
        <v/>
      </c>
      <c r="F6" s="17">
        <f>IF($A6="","",IF(SUMPRODUCT(MAX(('Manutenção'!$B$6:$B$1505=$A6)*'Manutenção'!$H$6:$H$1505))=0,"",SUMPRODUCT(MAX(('Manutenção'!$B$6:$B$1505=$A6)*'Manutenção'!$H$6:$H$1505))))</f>
        <v/>
      </c>
      <c r="G6" s="19">
        <f>IF($A6="","",SUMIFS('Manutenção'!$F$6:$F$1505,'Manutenção'!$B$6:$B$1505,$A6))</f>
        <v/>
      </c>
      <c r="H6" s="19">
        <f>IF($A6="","",SUMIFS(Contratos!$P$6:$P$2005,Contratos!$D$6:$D$2005,$A6))</f>
        <v/>
      </c>
      <c r="I6" s="16">
        <f>IF($A6="","",IF(E6&gt;1,"CONFERIR",IF(AND(F6&lt;&gt;"",TODAY()&gt;=N(F6)),"MANUTENÇÃO VENCIDA",IF(E6=1,"LOCADO","DISPONÍVEL"))))</f>
        <v/>
      </c>
    </row>
    <row r="7">
      <c r="A7" s="12" t="inlineStr">
        <is>
          <t>E02</t>
        </is>
      </c>
      <c r="B7" s="12" t="inlineStr">
        <is>
          <t>Plataforma tesoura 8 m</t>
        </is>
      </c>
      <c r="C7" s="12" t="inlineStr">
        <is>
          <t>PT-8-3301</t>
        </is>
      </c>
      <c r="D7" s="15" t="n">
        <v>480</v>
      </c>
      <c r="E7" s="18">
        <f>IF($A7="","",COUNTIFS(Contratos!$D$6:$D$2005,$A7,Contratos!$F$6:$F$2005,"&gt;0")-COUNTIFS(Contratos!$D$6:$D$2005,$A7,Contratos!$F$6:$F$2005,"&gt;0",Contratos!$H$6:$H$2005,"&gt;0"))</f>
        <v/>
      </c>
      <c r="F7" s="17">
        <f>IF($A7="","",IF(SUMPRODUCT(MAX(('Manutenção'!$B$6:$B$1505=$A7)*'Manutenção'!$H$6:$H$1505))=0,"",SUMPRODUCT(MAX(('Manutenção'!$B$6:$B$1505=$A7)*'Manutenção'!$H$6:$H$1505))))</f>
        <v/>
      </c>
      <c r="G7" s="19">
        <f>IF($A7="","",SUMIFS('Manutenção'!$F$6:$F$1505,'Manutenção'!$B$6:$B$1505,$A7))</f>
        <v/>
      </c>
      <c r="H7" s="19">
        <f>IF($A7="","",SUMIFS(Contratos!$P$6:$P$2005,Contratos!$D$6:$D$2005,$A7))</f>
        <v/>
      </c>
      <c r="I7" s="16">
        <f>IF($A7="","",IF(E7&gt;1,"CONFERIR",IF(AND(F7&lt;&gt;"",TODAY()&gt;=N(F7)),"MANUTENÇÃO VENCIDA",IF(E7=1,"LOCADO","DISPONÍVEL"))))</f>
        <v/>
      </c>
    </row>
    <row r="8">
      <c r="A8" s="12" t="inlineStr">
        <is>
          <t>E03</t>
        </is>
      </c>
      <c r="B8" s="12" t="inlineStr">
        <is>
          <t>Betoneira 400 L</t>
        </is>
      </c>
      <c r="C8" s="12" t="inlineStr">
        <is>
          <t>BT-400-077</t>
        </is>
      </c>
      <c r="D8" s="15" t="n">
        <v>85</v>
      </c>
      <c r="E8" s="18">
        <f>IF($A8="","",COUNTIFS(Contratos!$D$6:$D$2005,$A8,Contratos!$F$6:$F$2005,"&gt;0")-COUNTIFS(Contratos!$D$6:$D$2005,$A8,Contratos!$F$6:$F$2005,"&gt;0",Contratos!$H$6:$H$2005,"&gt;0"))</f>
        <v/>
      </c>
      <c r="F8" s="17">
        <f>IF($A8="","",IF(SUMPRODUCT(MAX(('Manutenção'!$B$6:$B$1505=$A8)*'Manutenção'!$H$6:$H$1505))=0,"",SUMPRODUCT(MAX(('Manutenção'!$B$6:$B$1505=$A8)*'Manutenção'!$H$6:$H$1505))))</f>
        <v/>
      </c>
      <c r="G8" s="19">
        <f>IF($A8="","",SUMIFS('Manutenção'!$F$6:$F$1505,'Manutenção'!$B$6:$B$1505,$A8))</f>
        <v/>
      </c>
      <c r="H8" s="19">
        <f>IF($A8="","",SUMIFS(Contratos!$P$6:$P$2005,Contratos!$D$6:$D$2005,$A8))</f>
        <v/>
      </c>
      <c r="I8" s="16">
        <f>IF($A8="","",IF(E8&gt;1,"CONFERIR",IF(AND(F8&lt;&gt;"",TODAY()&gt;=N(F8)),"MANUTENÇÃO VENCIDA",IF(E8=1,"LOCADO","DISPONÍVEL"))))</f>
        <v/>
      </c>
    </row>
    <row r="9">
      <c r="A9" s="12" t="inlineStr">
        <is>
          <t>E04</t>
        </is>
      </c>
      <c r="B9" s="12" t="inlineStr">
        <is>
          <t>Compactador de solo (sapo)</t>
        </is>
      </c>
      <c r="C9" s="12" t="inlineStr">
        <is>
          <t>CS-1188</t>
        </is>
      </c>
      <c r="D9" s="15" t="n">
        <v>120</v>
      </c>
      <c r="E9" s="18">
        <f>IF($A9="","",COUNTIFS(Contratos!$D$6:$D$2005,$A9,Contratos!$F$6:$F$2005,"&gt;0")-COUNTIFS(Contratos!$D$6:$D$2005,$A9,Contratos!$F$6:$F$2005,"&gt;0",Contratos!$H$6:$H$2005,"&gt;0"))</f>
        <v/>
      </c>
      <c r="F9" s="17">
        <f>IF($A9="","",IF(SUMPRODUCT(MAX(('Manutenção'!$B$6:$B$1505=$A9)*'Manutenção'!$H$6:$H$1505))=0,"",SUMPRODUCT(MAX(('Manutenção'!$B$6:$B$1505=$A9)*'Manutenção'!$H$6:$H$1505))))</f>
        <v/>
      </c>
      <c r="G9" s="19">
        <f>IF($A9="","",SUMIFS('Manutenção'!$F$6:$F$1505,'Manutenção'!$B$6:$B$1505,$A9))</f>
        <v/>
      </c>
      <c r="H9" s="19">
        <f>IF($A9="","",SUMIFS(Contratos!$P$6:$P$2005,Contratos!$D$6:$D$2005,$A9))</f>
        <v/>
      </c>
      <c r="I9" s="16">
        <f>IF($A9="","",IF(E9&gt;1,"CONFERIR",IF(AND(F9&lt;&gt;"",TODAY()&gt;=N(F9)),"MANUTENÇÃO VENCIDA",IF(E9=1,"LOCADO","DISPONÍVEL"))))</f>
        <v/>
      </c>
    </row>
    <row r="10">
      <c r="A10" s="16" t="n"/>
      <c r="B10" s="16" t="n"/>
      <c r="C10" s="16" t="n"/>
      <c r="D10" s="19" t="n"/>
      <c r="E10" s="18">
        <f>IF($A10="","",COUNTIFS(Contratos!$D$6:$D$2005,$A10,Contratos!$F$6:$F$2005,"&gt;0")-COUNTIFS(Contratos!$D$6:$D$2005,$A10,Contratos!$F$6:$F$2005,"&gt;0",Contratos!$H$6:$H$2005,"&gt;0"))</f>
        <v/>
      </c>
      <c r="F10" s="17">
        <f>IF($A10="","",IF(SUMPRODUCT(MAX(('Manutenção'!$B$6:$B$1505=$A10)*'Manutenção'!$H$6:$H$1505))=0,"",SUMPRODUCT(MAX(('Manutenção'!$B$6:$B$1505=$A10)*'Manutenção'!$H$6:$H$1505))))</f>
        <v/>
      </c>
      <c r="G10" s="19">
        <f>IF($A10="","",SUMIFS('Manutenção'!$F$6:$F$1505,'Manutenção'!$B$6:$B$1505,$A10))</f>
        <v/>
      </c>
      <c r="H10" s="19">
        <f>IF($A10="","",SUMIFS(Contratos!$P$6:$P$2005,Contratos!$D$6:$D$2005,$A10))</f>
        <v/>
      </c>
      <c r="I10" s="16">
        <f>IF($A10="","",IF(E10&gt;1,"CONFERIR",IF(AND(F10&lt;&gt;"",TODAY()&gt;=N(F10)),"MANUTENÇÃO VENCIDA",IF(E10=1,"LOCADO","DISPONÍVEL"))))</f>
        <v/>
      </c>
    </row>
    <row r="11">
      <c r="A11" s="16" t="n"/>
      <c r="B11" s="16" t="n"/>
      <c r="C11" s="16" t="n"/>
      <c r="D11" s="19" t="n"/>
      <c r="E11" s="18">
        <f>IF($A11="","",COUNTIFS(Contratos!$D$6:$D$2005,$A11,Contratos!$F$6:$F$2005,"&gt;0")-COUNTIFS(Contratos!$D$6:$D$2005,$A11,Contratos!$F$6:$F$2005,"&gt;0",Contratos!$H$6:$H$2005,"&gt;0"))</f>
        <v/>
      </c>
      <c r="F11" s="17">
        <f>IF($A11="","",IF(SUMPRODUCT(MAX(('Manutenção'!$B$6:$B$1505=$A11)*'Manutenção'!$H$6:$H$1505))=0,"",SUMPRODUCT(MAX(('Manutenção'!$B$6:$B$1505=$A11)*'Manutenção'!$H$6:$H$1505))))</f>
        <v/>
      </c>
      <c r="G11" s="19">
        <f>IF($A11="","",SUMIFS('Manutenção'!$F$6:$F$1505,'Manutenção'!$B$6:$B$1505,$A11))</f>
        <v/>
      </c>
      <c r="H11" s="19">
        <f>IF($A11="","",SUMIFS(Contratos!$P$6:$P$2005,Contratos!$D$6:$D$2005,$A11))</f>
        <v/>
      </c>
      <c r="I11" s="16">
        <f>IF($A11="","",IF(E11&gt;1,"CONFERIR",IF(AND(F11&lt;&gt;"",TODAY()&gt;=N(F11)),"MANUTENÇÃO VENCIDA",IF(E11=1,"LOCADO","DISPONÍVEL"))))</f>
        <v/>
      </c>
    </row>
    <row r="12">
      <c r="A12" s="16" t="n"/>
      <c r="B12" s="16" t="n"/>
      <c r="C12" s="16" t="n"/>
      <c r="D12" s="19" t="n"/>
      <c r="E12" s="18">
        <f>IF($A12="","",COUNTIFS(Contratos!$D$6:$D$2005,$A12,Contratos!$F$6:$F$2005,"&gt;0")-COUNTIFS(Contratos!$D$6:$D$2005,$A12,Contratos!$F$6:$F$2005,"&gt;0",Contratos!$H$6:$H$2005,"&gt;0"))</f>
        <v/>
      </c>
      <c r="F12" s="17">
        <f>IF($A12="","",IF(SUMPRODUCT(MAX(('Manutenção'!$B$6:$B$1505=$A12)*'Manutenção'!$H$6:$H$1505))=0,"",SUMPRODUCT(MAX(('Manutenção'!$B$6:$B$1505=$A12)*'Manutenção'!$H$6:$H$1505))))</f>
        <v/>
      </c>
      <c r="G12" s="19">
        <f>IF($A12="","",SUMIFS('Manutenção'!$F$6:$F$1505,'Manutenção'!$B$6:$B$1505,$A12))</f>
        <v/>
      </c>
      <c r="H12" s="19">
        <f>IF($A12="","",SUMIFS(Contratos!$P$6:$P$2005,Contratos!$D$6:$D$2005,$A12))</f>
        <v/>
      </c>
      <c r="I12" s="16">
        <f>IF($A12="","",IF(E12&gt;1,"CONFERIR",IF(AND(F12&lt;&gt;"",TODAY()&gt;=N(F12)),"MANUTENÇÃO VENCIDA",IF(E12=1,"LOCADO","DISPONÍVEL"))))</f>
        <v/>
      </c>
    </row>
    <row r="13">
      <c r="A13" s="16" t="n"/>
      <c r="B13" s="16" t="n"/>
      <c r="C13" s="16" t="n"/>
      <c r="D13" s="19" t="n"/>
      <c r="E13" s="18">
        <f>IF($A13="","",COUNTIFS(Contratos!$D$6:$D$2005,$A13,Contratos!$F$6:$F$2005,"&gt;0")-COUNTIFS(Contratos!$D$6:$D$2005,$A13,Contratos!$F$6:$F$2005,"&gt;0",Contratos!$H$6:$H$2005,"&gt;0"))</f>
        <v/>
      </c>
      <c r="F13" s="17">
        <f>IF($A13="","",IF(SUMPRODUCT(MAX(('Manutenção'!$B$6:$B$1505=$A13)*'Manutenção'!$H$6:$H$1505))=0,"",SUMPRODUCT(MAX(('Manutenção'!$B$6:$B$1505=$A13)*'Manutenção'!$H$6:$H$1505))))</f>
        <v/>
      </c>
      <c r="G13" s="19">
        <f>IF($A13="","",SUMIFS('Manutenção'!$F$6:$F$1505,'Manutenção'!$B$6:$B$1505,$A13))</f>
        <v/>
      </c>
      <c r="H13" s="19">
        <f>IF($A13="","",SUMIFS(Contratos!$P$6:$P$2005,Contratos!$D$6:$D$2005,$A13))</f>
        <v/>
      </c>
      <c r="I13" s="16">
        <f>IF($A13="","",IF(E13&gt;1,"CONFERIR",IF(AND(F13&lt;&gt;"",TODAY()&gt;=N(F13)),"MANUTENÇÃO VENCIDA",IF(E13=1,"LOCADO","DISPONÍVEL"))))</f>
        <v/>
      </c>
    </row>
    <row r="14">
      <c r="A14" s="16" t="n"/>
      <c r="B14" s="16" t="n"/>
      <c r="C14" s="16" t="n"/>
      <c r="D14" s="19" t="n"/>
      <c r="E14" s="18">
        <f>IF($A14="","",COUNTIFS(Contratos!$D$6:$D$2005,$A14,Contratos!$F$6:$F$2005,"&gt;0")-COUNTIFS(Contratos!$D$6:$D$2005,$A14,Contratos!$F$6:$F$2005,"&gt;0",Contratos!$H$6:$H$2005,"&gt;0"))</f>
        <v/>
      </c>
      <c r="F14" s="17">
        <f>IF($A14="","",IF(SUMPRODUCT(MAX(('Manutenção'!$B$6:$B$1505=$A14)*'Manutenção'!$H$6:$H$1505))=0,"",SUMPRODUCT(MAX(('Manutenção'!$B$6:$B$1505=$A14)*'Manutenção'!$H$6:$H$1505))))</f>
        <v/>
      </c>
      <c r="G14" s="19">
        <f>IF($A14="","",SUMIFS('Manutenção'!$F$6:$F$1505,'Manutenção'!$B$6:$B$1505,$A14))</f>
        <v/>
      </c>
      <c r="H14" s="19">
        <f>IF($A14="","",SUMIFS(Contratos!$P$6:$P$2005,Contratos!$D$6:$D$2005,$A14))</f>
        <v/>
      </c>
      <c r="I14" s="16">
        <f>IF($A14="","",IF(E14&gt;1,"CONFERIR",IF(AND(F14&lt;&gt;"",TODAY()&gt;=N(F14)),"MANUTENÇÃO VENCIDA",IF(E14=1,"LOCADO","DISPONÍVEL"))))</f>
        <v/>
      </c>
    </row>
    <row r="15">
      <c r="A15" s="16" t="n"/>
      <c r="B15" s="16" t="n"/>
      <c r="C15" s="16" t="n"/>
      <c r="D15" s="19" t="n"/>
      <c r="E15" s="18">
        <f>IF($A15="","",COUNTIFS(Contratos!$D$6:$D$2005,$A15,Contratos!$F$6:$F$2005,"&gt;0")-COUNTIFS(Contratos!$D$6:$D$2005,$A15,Contratos!$F$6:$F$2005,"&gt;0",Contratos!$H$6:$H$2005,"&gt;0"))</f>
        <v/>
      </c>
      <c r="F15" s="17">
        <f>IF($A15="","",IF(SUMPRODUCT(MAX(('Manutenção'!$B$6:$B$1505=$A15)*'Manutenção'!$H$6:$H$1505))=0,"",SUMPRODUCT(MAX(('Manutenção'!$B$6:$B$1505=$A15)*'Manutenção'!$H$6:$H$1505))))</f>
        <v/>
      </c>
      <c r="G15" s="19">
        <f>IF($A15="","",SUMIFS('Manutenção'!$F$6:$F$1505,'Manutenção'!$B$6:$B$1505,$A15))</f>
        <v/>
      </c>
      <c r="H15" s="19">
        <f>IF($A15="","",SUMIFS(Contratos!$P$6:$P$2005,Contratos!$D$6:$D$2005,$A15))</f>
        <v/>
      </c>
      <c r="I15" s="16">
        <f>IF($A15="","",IF(E15&gt;1,"CONFERIR",IF(AND(F15&lt;&gt;"",TODAY()&gt;=N(F15)),"MANUTENÇÃO VENCIDA",IF(E15=1,"LOCADO","DISPONÍVEL"))))</f>
        <v/>
      </c>
    </row>
    <row r="16">
      <c r="A16" s="16" t="n"/>
      <c r="B16" s="16" t="n"/>
      <c r="C16" s="16" t="n"/>
      <c r="D16" s="19" t="n"/>
      <c r="E16" s="18">
        <f>IF($A16="","",COUNTIFS(Contratos!$D$6:$D$2005,$A16,Contratos!$F$6:$F$2005,"&gt;0")-COUNTIFS(Contratos!$D$6:$D$2005,$A16,Contratos!$F$6:$F$2005,"&gt;0",Contratos!$H$6:$H$2005,"&gt;0"))</f>
        <v/>
      </c>
      <c r="F16" s="17">
        <f>IF($A16="","",IF(SUMPRODUCT(MAX(('Manutenção'!$B$6:$B$1505=$A16)*'Manutenção'!$H$6:$H$1505))=0,"",SUMPRODUCT(MAX(('Manutenção'!$B$6:$B$1505=$A16)*'Manutenção'!$H$6:$H$1505))))</f>
        <v/>
      </c>
      <c r="G16" s="19">
        <f>IF($A16="","",SUMIFS('Manutenção'!$F$6:$F$1505,'Manutenção'!$B$6:$B$1505,$A16))</f>
        <v/>
      </c>
      <c r="H16" s="19">
        <f>IF($A16="","",SUMIFS(Contratos!$P$6:$P$2005,Contratos!$D$6:$D$2005,$A16))</f>
        <v/>
      </c>
      <c r="I16" s="16">
        <f>IF($A16="","",IF(E16&gt;1,"CONFERIR",IF(AND(F16&lt;&gt;"",TODAY()&gt;=N(F16)),"MANUTENÇÃO VENCIDA",IF(E16=1,"LOCADO","DISPONÍVEL"))))</f>
        <v/>
      </c>
    </row>
    <row r="17">
      <c r="A17" s="16" t="n"/>
      <c r="B17" s="16" t="n"/>
      <c r="C17" s="16" t="n"/>
      <c r="D17" s="19" t="n"/>
      <c r="E17" s="18">
        <f>IF($A17="","",COUNTIFS(Contratos!$D$6:$D$2005,$A17,Contratos!$F$6:$F$2005,"&gt;0")-COUNTIFS(Contratos!$D$6:$D$2005,$A17,Contratos!$F$6:$F$2005,"&gt;0",Contratos!$H$6:$H$2005,"&gt;0"))</f>
        <v/>
      </c>
      <c r="F17" s="17">
        <f>IF($A17="","",IF(SUMPRODUCT(MAX(('Manutenção'!$B$6:$B$1505=$A17)*'Manutenção'!$H$6:$H$1505))=0,"",SUMPRODUCT(MAX(('Manutenção'!$B$6:$B$1505=$A17)*'Manutenção'!$H$6:$H$1505))))</f>
        <v/>
      </c>
      <c r="G17" s="19">
        <f>IF($A17="","",SUMIFS('Manutenção'!$F$6:$F$1505,'Manutenção'!$B$6:$B$1505,$A17))</f>
        <v/>
      </c>
      <c r="H17" s="19">
        <f>IF($A17="","",SUMIFS(Contratos!$P$6:$P$2005,Contratos!$D$6:$D$2005,$A17))</f>
        <v/>
      </c>
      <c r="I17" s="16">
        <f>IF($A17="","",IF(E17&gt;1,"CONFERIR",IF(AND(F17&lt;&gt;"",TODAY()&gt;=N(F17)),"MANUTENÇÃO VENCIDA",IF(E17=1,"LOCADO","DISPONÍVEL"))))</f>
        <v/>
      </c>
    </row>
    <row r="18">
      <c r="A18" s="16" t="n"/>
      <c r="B18" s="16" t="n"/>
      <c r="C18" s="16" t="n"/>
      <c r="D18" s="19" t="n"/>
      <c r="E18" s="18">
        <f>IF($A18="","",COUNTIFS(Contratos!$D$6:$D$2005,$A18,Contratos!$F$6:$F$2005,"&gt;0")-COUNTIFS(Contratos!$D$6:$D$2005,$A18,Contratos!$F$6:$F$2005,"&gt;0",Contratos!$H$6:$H$2005,"&gt;0"))</f>
        <v/>
      </c>
      <c r="F18" s="17">
        <f>IF($A18="","",IF(SUMPRODUCT(MAX(('Manutenção'!$B$6:$B$1505=$A18)*'Manutenção'!$H$6:$H$1505))=0,"",SUMPRODUCT(MAX(('Manutenção'!$B$6:$B$1505=$A18)*'Manutenção'!$H$6:$H$1505))))</f>
        <v/>
      </c>
      <c r="G18" s="19">
        <f>IF($A18="","",SUMIFS('Manutenção'!$F$6:$F$1505,'Manutenção'!$B$6:$B$1505,$A18))</f>
        <v/>
      </c>
      <c r="H18" s="19">
        <f>IF($A18="","",SUMIFS(Contratos!$P$6:$P$2005,Contratos!$D$6:$D$2005,$A18))</f>
        <v/>
      </c>
      <c r="I18" s="16">
        <f>IF($A18="","",IF(E18&gt;1,"CONFERIR",IF(AND(F18&lt;&gt;"",TODAY()&gt;=N(F18)),"MANUTENÇÃO VENCIDA",IF(E18=1,"LOCADO","DISPONÍVEL"))))</f>
        <v/>
      </c>
    </row>
    <row r="19">
      <c r="A19" s="16" t="n"/>
      <c r="B19" s="16" t="n"/>
      <c r="C19" s="16" t="n"/>
      <c r="D19" s="19" t="n"/>
      <c r="E19" s="18">
        <f>IF($A19="","",COUNTIFS(Contratos!$D$6:$D$2005,$A19,Contratos!$F$6:$F$2005,"&gt;0")-COUNTIFS(Contratos!$D$6:$D$2005,$A19,Contratos!$F$6:$F$2005,"&gt;0",Contratos!$H$6:$H$2005,"&gt;0"))</f>
        <v/>
      </c>
      <c r="F19" s="17">
        <f>IF($A19="","",IF(SUMPRODUCT(MAX(('Manutenção'!$B$6:$B$1505=$A19)*'Manutenção'!$H$6:$H$1505))=0,"",SUMPRODUCT(MAX(('Manutenção'!$B$6:$B$1505=$A19)*'Manutenção'!$H$6:$H$1505))))</f>
        <v/>
      </c>
      <c r="G19" s="19">
        <f>IF($A19="","",SUMIFS('Manutenção'!$F$6:$F$1505,'Manutenção'!$B$6:$B$1505,$A19))</f>
        <v/>
      </c>
      <c r="H19" s="19">
        <f>IF($A19="","",SUMIFS(Contratos!$P$6:$P$2005,Contratos!$D$6:$D$2005,$A19))</f>
        <v/>
      </c>
      <c r="I19" s="16">
        <f>IF($A19="","",IF(E19&gt;1,"CONFERIR",IF(AND(F19&lt;&gt;"",TODAY()&gt;=N(F19)),"MANUTENÇÃO VENCIDA",IF(E19=1,"LOCADO","DISPONÍVEL"))))</f>
        <v/>
      </c>
    </row>
    <row r="20">
      <c r="A20" s="16" t="n"/>
      <c r="B20" s="16" t="n"/>
      <c r="C20" s="16" t="n"/>
      <c r="D20" s="19" t="n"/>
      <c r="E20" s="18">
        <f>IF($A20="","",COUNTIFS(Contratos!$D$6:$D$2005,$A20,Contratos!$F$6:$F$2005,"&gt;0")-COUNTIFS(Contratos!$D$6:$D$2005,$A20,Contratos!$F$6:$F$2005,"&gt;0",Contratos!$H$6:$H$2005,"&gt;0"))</f>
        <v/>
      </c>
      <c r="F20" s="17">
        <f>IF($A20="","",IF(SUMPRODUCT(MAX(('Manutenção'!$B$6:$B$1505=$A20)*'Manutenção'!$H$6:$H$1505))=0,"",SUMPRODUCT(MAX(('Manutenção'!$B$6:$B$1505=$A20)*'Manutenção'!$H$6:$H$1505))))</f>
        <v/>
      </c>
      <c r="G20" s="19">
        <f>IF($A20="","",SUMIFS('Manutenção'!$F$6:$F$1505,'Manutenção'!$B$6:$B$1505,$A20))</f>
        <v/>
      </c>
      <c r="H20" s="19">
        <f>IF($A20="","",SUMIFS(Contratos!$P$6:$P$2005,Contratos!$D$6:$D$2005,$A20))</f>
        <v/>
      </c>
      <c r="I20" s="16">
        <f>IF($A20="","",IF(E20&gt;1,"CONFERIR",IF(AND(F20&lt;&gt;"",TODAY()&gt;=N(F20)),"MANUTENÇÃO VENCIDA",IF(E20=1,"LOCADO","DISPONÍVEL"))))</f>
        <v/>
      </c>
    </row>
    <row r="21">
      <c r="A21" s="16" t="n"/>
      <c r="B21" s="16" t="n"/>
      <c r="C21" s="16" t="n"/>
      <c r="D21" s="19" t="n"/>
      <c r="E21" s="18">
        <f>IF($A21="","",COUNTIFS(Contratos!$D$6:$D$2005,$A21,Contratos!$F$6:$F$2005,"&gt;0")-COUNTIFS(Contratos!$D$6:$D$2005,$A21,Contratos!$F$6:$F$2005,"&gt;0",Contratos!$H$6:$H$2005,"&gt;0"))</f>
        <v/>
      </c>
      <c r="F21" s="17">
        <f>IF($A21="","",IF(SUMPRODUCT(MAX(('Manutenção'!$B$6:$B$1505=$A21)*'Manutenção'!$H$6:$H$1505))=0,"",SUMPRODUCT(MAX(('Manutenção'!$B$6:$B$1505=$A21)*'Manutenção'!$H$6:$H$1505))))</f>
        <v/>
      </c>
      <c r="G21" s="19">
        <f>IF($A21="","",SUMIFS('Manutenção'!$F$6:$F$1505,'Manutenção'!$B$6:$B$1505,$A21))</f>
        <v/>
      </c>
      <c r="H21" s="19">
        <f>IF($A21="","",SUMIFS(Contratos!$P$6:$P$2005,Contratos!$D$6:$D$2005,$A21))</f>
        <v/>
      </c>
      <c r="I21" s="16">
        <f>IF($A21="","",IF(E21&gt;1,"CONFERIR",IF(AND(F21&lt;&gt;"",TODAY()&gt;=N(F21)),"MANUTENÇÃO VENCIDA",IF(E21=1,"LOCADO","DISPONÍVEL"))))</f>
        <v/>
      </c>
    </row>
    <row r="22">
      <c r="A22" s="16" t="n"/>
      <c r="B22" s="16" t="n"/>
      <c r="C22" s="16" t="n"/>
      <c r="D22" s="19" t="n"/>
      <c r="E22" s="18">
        <f>IF($A22="","",COUNTIFS(Contratos!$D$6:$D$2005,$A22,Contratos!$F$6:$F$2005,"&gt;0")-COUNTIFS(Contratos!$D$6:$D$2005,$A22,Contratos!$F$6:$F$2005,"&gt;0",Contratos!$H$6:$H$2005,"&gt;0"))</f>
        <v/>
      </c>
      <c r="F22" s="17">
        <f>IF($A22="","",IF(SUMPRODUCT(MAX(('Manutenção'!$B$6:$B$1505=$A22)*'Manutenção'!$H$6:$H$1505))=0,"",SUMPRODUCT(MAX(('Manutenção'!$B$6:$B$1505=$A22)*'Manutenção'!$H$6:$H$1505))))</f>
        <v/>
      </c>
      <c r="G22" s="19">
        <f>IF($A22="","",SUMIFS('Manutenção'!$F$6:$F$1505,'Manutenção'!$B$6:$B$1505,$A22))</f>
        <v/>
      </c>
      <c r="H22" s="19">
        <f>IF($A22="","",SUMIFS(Contratos!$P$6:$P$2005,Contratos!$D$6:$D$2005,$A22))</f>
        <v/>
      </c>
      <c r="I22" s="16">
        <f>IF($A22="","",IF(E22&gt;1,"CONFERIR",IF(AND(F22&lt;&gt;"",TODAY()&gt;=N(F22)),"MANUTENÇÃO VENCIDA",IF(E22=1,"LOCADO","DISPONÍVEL"))))</f>
        <v/>
      </c>
    </row>
    <row r="23">
      <c r="A23" s="16" t="n"/>
      <c r="B23" s="16" t="n"/>
      <c r="C23" s="16" t="n"/>
      <c r="D23" s="19" t="n"/>
      <c r="E23" s="18">
        <f>IF($A23="","",COUNTIFS(Contratos!$D$6:$D$2005,$A23,Contratos!$F$6:$F$2005,"&gt;0")-COUNTIFS(Contratos!$D$6:$D$2005,$A23,Contratos!$F$6:$F$2005,"&gt;0",Contratos!$H$6:$H$2005,"&gt;0"))</f>
        <v/>
      </c>
      <c r="F23" s="17">
        <f>IF($A23="","",IF(SUMPRODUCT(MAX(('Manutenção'!$B$6:$B$1505=$A23)*'Manutenção'!$H$6:$H$1505))=0,"",SUMPRODUCT(MAX(('Manutenção'!$B$6:$B$1505=$A23)*'Manutenção'!$H$6:$H$1505))))</f>
        <v/>
      </c>
      <c r="G23" s="19">
        <f>IF($A23="","",SUMIFS('Manutenção'!$F$6:$F$1505,'Manutenção'!$B$6:$B$1505,$A23))</f>
        <v/>
      </c>
      <c r="H23" s="19">
        <f>IF($A23="","",SUMIFS(Contratos!$P$6:$P$2005,Contratos!$D$6:$D$2005,$A23))</f>
        <v/>
      </c>
      <c r="I23" s="16">
        <f>IF($A23="","",IF(E23&gt;1,"CONFERIR",IF(AND(F23&lt;&gt;"",TODAY()&gt;=N(F23)),"MANUTENÇÃO VENCIDA",IF(E23=1,"LOCADO","DISPONÍVEL"))))</f>
        <v/>
      </c>
    </row>
    <row r="24">
      <c r="A24" s="16" t="n"/>
      <c r="B24" s="16" t="n"/>
      <c r="C24" s="16" t="n"/>
      <c r="D24" s="19" t="n"/>
      <c r="E24" s="18">
        <f>IF($A24="","",COUNTIFS(Contratos!$D$6:$D$2005,$A24,Contratos!$F$6:$F$2005,"&gt;0")-COUNTIFS(Contratos!$D$6:$D$2005,$A24,Contratos!$F$6:$F$2005,"&gt;0",Contratos!$H$6:$H$2005,"&gt;0"))</f>
        <v/>
      </c>
      <c r="F24" s="17">
        <f>IF($A24="","",IF(SUMPRODUCT(MAX(('Manutenção'!$B$6:$B$1505=$A24)*'Manutenção'!$H$6:$H$1505))=0,"",SUMPRODUCT(MAX(('Manutenção'!$B$6:$B$1505=$A24)*'Manutenção'!$H$6:$H$1505))))</f>
        <v/>
      </c>
      <c r="G24" s="19">
        <f>IF($A24="","",SUMIFS('Manutenção'!$F$6:$F$1505,'Manutenção'!$B$6:$B$1505,$A24))</f>
        <v/>
      </c>
      <c r="H24" s="19">
        <f>IF($A24="","",SUMIFS(Contratos!$P$6:$P$2005,Contratos!$D$6:$D$2005,$A24))</f>
        <v/>
      </c>
      <c r="I24" s="16">
        <f>IF($A24="","",IF(E24&gt;1,"CONFERIR",IF(AND(F24&lt;&gt;"",TODAY()&gt;=N(F24)),"MANUTENÇÃO VENCIDA",IF(E24=1,"LOCADO","DISPONÍVEL"))))</f>
        <v/>
      </c>
    </row>
    <row r="25">
      <c r="A25" s="16" t="n"/>
      <c r="B25" s="16" t="n"/>
      <c r="C25" s="16" t="n"/>
      <c r="D25" s="19" t="n"/>
      <c r="E25" s="18">
        <f>IF($A25="","",COUNTIFS(Contratos!$D$6:$D$2005,$A25,Contratos!$F$6:$F$2005,"&gt;0")-COUNTIFS(Contratos!$D$6:$D$2005,$A25,Contratos!$F$6:$F$2005,"&gt;0",Contratos!$H$6:$H$2005,"&gt;0"))</f>
        <v/>
      </c>
      <c r="F25" s="17">
        <f>IF($A25="","",IF(SUMPRODUCT(MAX(('Manutenção'!$B$6:$B$1505=$A25)*'Manutenção'!$H$6:$H$1505))=0,"",SUMPRODUCT(MAX(('Manutenção'!$B$6:$B$1505=$A25)*'Manutenção'!$H$6:$H$1505))))</f>
        <v/>
      </c>
      <c r="G25" s="19">
        <f>IF($A25="","",SUMIFS('Manutenção'!$F$6:$F$1505,'Manutenção'!$B$6:$B$1505,$A25))</f>
        <v/>
      </c>
      <c r="H25" s="19">
        <f>IF($A25="","",SUMIFS(Contratos!$P$6:$P$2005,Contratos!$D$6:$D$2005,$A25))</f>
        <v/>
      </c>
      <c r="I25" s="16">
        <f>IF($A25="","",IF(E25&gt;1,"CONFERIR",IF(AND(F25&lt;&gt;"",TODAY()&gt;=N(F25)),"MANUTENÇÃO VENCIDA",IF(E25=1,"LOCADO","DISPONÍVEL"))))</f>
        <v/>
      </c>
    </row>
    <row r="26">
      <c r="A26" s="16" t="n"/>
      <c r="B26" s="16" t="n"/>
      <c r="C26" s="16" t="n"/>
      <c r="D26" s="19" t="n"/>
      <c r="E26" s="18">
        <f>IF($A26="","",COUNTIFS(Contratos!$D$6:$D$2005,$A26,Contratos!$F$6:$F$2005,"&gt;0")-COUNTIFS(Contratos!$D$6:$D$2005,$A26,Contratos!$F$6:$F$2005,"&gt;0",Contratos!$H$6:$H$2005,"&gt;0"))</f>
        <v/>
      </c>
      <c r="F26" s="17">
        <f>IF($A26="","",IF(SUMPRODUCT(MAX(('Manutenção'!$B$6:$B$1505=$A26)*'Manutenção'!$H$6:$H$1505))=0,"",SUMPRODUCT(MAX(('Manutenção'!$B$6:$B$1505=$A26)*'Manutenção'!$H$6:$H$1505))))</f>
        <v/>
      </c>
      <c r="G26" s="19">
        <f>IF($A26="","",SUMIFS('Manutenção'!$F$6:$F$1505,'Manutenção'!$B$6:$B$1505,$A26))</f>
        <v/>
      </c>
      <c r="H26" s="19">
        <f>IF($A26="","",SUMIFS(Contratos!$P$6:$P$2005,Contratos!$D$6:$D$2005,$A26))</f>
        <v/>
      </c>
      <c r="I26" s="16">
        <f>IF($A26="","",IF(E26&gt;1,"CONFERIR",IF(AND(F26&lt;&gt;"",TODAY()&gt;=N(F26)),"MANUTENÇÃO VENCIDA",IF(E26=1,"LOCADO","DISPONÍVEL"))))</f>
        <v/>
      </c>
    </row>
    <row r="27">
      <c r="A27" s="16" t="n"/>
      <c r="B27" s="16" t="n"/>
      <c r="C27" s="16" t="n"/>
      <c r="D27" s="19" t="n"/>
      <c r="E27" s="18">
        <f>IF($A27="","",COUNTIFS(Contratos!$D$6:$D$2005,$A27,Contratos!$F$6:$F$2005,"&gt;0")-COUNTIFS(Contratos!$D$6:$D$2005,$A27,Contratos!$F$6:$F$2005,"&gt;0",Contratos!$H$6:$H$2005,"&gt;0"))</f>
        <v/>
      </c>
      <c r="F27" s="17">
        <f>IF($A27="","",IF(SUMPRODUCT(MAX(('Manutenção'!$B$6:$B$1505=$A27)*'Manutenção'!$H$6:$H$1505))=0,"",SUMPRODUCT(MAX(('Manutenção'!$B$6:$B$1505=$A27)*'Manutenção'!$H$6:$H$1505))))</f>
        <v/>
      </c>
      <c r="G27" s="19">
        <f>IF($A27="","",SUMIFS('Manutenção'!$F$6:$F$1505,'Manutenção'!$B$6:$B$1505,$A27))</f>
        <v/>
      </c>
      <c r="H27" s="19">
        <f>IF($A27="","",SUMIFS(Contratos!$P$6:$P$2005,Contratos!$D$6:$D$2005,$A27))</f>
        <v/>
      </c>
      <c r="I27" s="16">
        <f>IF($A27="","",IF(E27&gt;1,"CONFERIR",IF(AND(F27&lt;&gt;"",TODAY()&gt;=N(F27)),"MANUTENÇÃO VENCIDA",IF(E27=1,"LOCADO","DISPONÍVEL"))))</f>
        <v/>
      </c>
    </row>
    <row r="28">
      <c r="A28" s="16" t="n"/>
      <c r="B28" s="16" t="n"/>
      <c r="C28" s="16" t="n"/>
      <c r="D28" s="19" t="n"/>
      <c r="E28" s="18">
        <f>IF($A28="","",COUNTIFS(Contratos!$D$6:$D$2005,$A28,Contratos!$F$6:$F$2005,"&gt;0")-COUNTIFS(Contratos!$D$6:$D$2005,$A28,Contratos!$F$6:$F$2005,"&gt;0",Contratos!$H$6:$H$2005,"&gt;0"))</f>
        <v/>
      </c>
      <c r="F28" s="17">
        <f>IF($A28="","",IF(SUMPRODUCT(MAX(('Manutenção'!$B$6:$B$1505=$A28)*'Manutenção'!$H$6:$H$1505))=0,"",SUMPRODUCT(MAX(('Manutenção'!$B$6:$B$1505=$A28)*'Manutenção'!$H$6:$H$1505))))</f>
        <v/>
      </c>
      <c r="G28" s="19">
        <f>IF($A28="","",SUMIFS('Manutenção'!$F$6:$F$1505,'Manutenção'!$B$6:$B$1505,$A28))</f>
        <v/>
      </c>
      <c r="H28" s="19">
        <f>IF($A28="","",SUMIFS(Contratos!$P$6:$P$2005,Contratos!$D$6:$D$2005,$A28))</f>
        <v/>
      </c>
      <c r="I28" s="16">
        <f>IF($A28="","",IF(E28&gt;1,"CONFERIR",IF(AND(F28&lt;&gt;"",TODAY()&gt;=N(F28)),"MANUTENÇÃO VENCIDA",IF(E28=1,"LOCADO","DISPONÍVEL"))))</f>
        <v/>
      </c>
    </row>
    <row r="29">
      <c r="A29" s="16" t="n"/>
      <c r="B29" s="16" t="n"/>
      <c r="C29" s="16" t="n"/>
      <c r="D29" s="19" t="n"/>
      <c r="E29" s="18">
        <f>IF($A29="","",COUNTIFS(Contratos!$D$6:$D$2005,$A29,Contratos!$F$6:$F$2005,"&gt;0")-COUNTIFS(Contratos!$D$6:$D$2005,$A29,Contratos!$F$6:$F$2005,"&gt;0",Contratos!$H$6:$H$2005,"&gt;0"))</f>
        <v/>
      </c>
      <c r="F29" s="17">
        <f>IF($A29="","",IF(SUMPRODUCT(MAX(('Manutenção'!$B$6:$B$1505=$A29)*'Manutenção'!$H$6:$H$1505))=0,"",SUMPRODUCT(MAX(('Manutenção'!$B$6:$B$1505=$A29)*'Manutenção'!$H$6:$H$1505))))</f>
        <v/>
      </c>
      <c r="G29" s="19">
        <f>IF($A29="","",SUMIFS('Manutenção'!$F$6:$F$1505,'Manutenção'!$B$6:$B$1505,$A29))</f>
        <v/>
      </c>
      <c r="H29" s="19">
        <f>IF($A29="","",SUMIFS(Contratos!$P$6:$P$2005,Contratos!$D$6:$D$2005,$A29))</f>
        <v/>
      </c>
      <c r="I29" s="16">
        <f>IF($A29="","",IF(E29&gt;1,"CONFERIR",IF(AND(F29&lt;&gt;"",TODAY()&gt;=N(F29)),"MANUTENÇÃO VENCIDA",IF(E29=1,"LOCADO","DISPONÍVEL"))))</f>
        <v/>
      </c>
    </row>
    <row r="30">
      <c r="A30" s="16" t="n"/>
      <c r="B30" s="16" t="n"/>
      <c r="C30" s="16" t="n"/>
      <c r="D30" s="19" t="n"/>
      <c r="E30" s="18">
        <f>IF($A30="","",COUNTIFS(Contratos!$D$6:$D$2005,$A30,Contratos!$F$6:$F$2005,"&gt;0")-COUNTIFS(Contratos!$D$6:$D$2005,$A30,Contratos!$F$6:$F$2005,"&gt;0",Contratos!$H$6:$H$2005,"&gt;0"))</f>
        <v/>
      </c>
      <c r="F30" s="17">
        <f>IF($A30="","",IF(SUMPRODUCT(MAX(('Manutenção'!$B$6:$B$1505=$A30)*'Manutenção'!$H$6:$H$1505))=0,"",SUMPRODUCT(MAX(('Manutenção'!$B$6:$B$1505=$A30)*'Manutenção'!$H$6:$H$1505))))</f>
        <v/>
      </c>
      <c r="G30" s="19">
        <f>IF($A30="","",SUMIFS('Manutenção'!$F$6:$F$1505,'Manutenção'!$B$6:$B$1505,$A30))</f>
        <v/>
      </c>
      <c r="H30" s="19">
        <f>IF($A30="","",SUMIFS(Contratos!$P$6:$P$2005,Contratos!$D$6:$D$2005,$A30))</f>
        <v/>
      </c>
      <c r="I30" s="16">
        <f>IF($A30="","",IF(E30&gt;1,"CONFERIR",IF(AND(F30&lt;&gt;"",TODAY()&gt;=N(F30)),"MANUTENÇÃO VENCIDA",IF(E30=1,"LOCADO","DISPONÍVEL"))))</f>
        <v/>
      </c>
    </row>
    <row r="31">
      <c r="A31" s="16" t="n"/>
      <c r="B31" s="16" t="n"/>
      <c r="C31" s="16" t="n"/>
      <c r="D31" s="19" t="n"/>
      <c r="E31" s="18">
        <f>IF($A31="","",COUNTIFS(Contratos!$D$6:$D$2005,$A31,Contratos!$F$6:$F$2005,"&gt;0")-COUNTIFS(Contratos!$D$6:$D$2005,$A31,Contratos!$F$6:$F$2005,"&gt;0",Contratos!$H$6:$H$2005,"&gt;0"))</f>
        <v/>
      </c>
      <c r="F31" s="17">
        <f>IF($A31="","",IF(SUMPRODUCT(MAX(('Manutenção'!$B$6:$B$1505=$A31)*'Manutenção'!$H$6:$H$1505))=0,"",SUMPRODUCT(MAX(('Manutenção'!$B$6:$B$1505=$A31)*'Manutenção'!$H$6:$H$1505))))</f>
        <v/>
      </c>
      <c r="G31" s="19">
        <f>IF($A31="","",SUMIFS('Manutenção'!$F$6:$F$1505,'Manutenção'!$B$6:$B$1505,$A31))</f>
        <v/>
      </c>
      <c r="H31" s="19">
        <f>IF($A31="","",SUMIFS(Contratos!$P$6:$P$2005,Contratos!$D$6:$D$2005,$A31))</f>
        <v/>
      </c>
      <c r="I31" s="16">
        <f>IF($A31="","",IF(E31&gt;1,"CONFERIR",IF(AND(F31&lt;&gt;"",TODAY()&gt;=N(F31)),"MANUTENÇÃO VENCIDA",IF(E31=1,"LOCADO","DISPONÍVEL"))))</f>
        <v/>
      </c>
    </row>
    <row r="32">
      <c r="A32" s="16" t="n"/>
      <c r="B32" s="16" t="n"/>
      <c r="C32" s="16" t="n"/>
      <c r="D32" s="19" t="n"/>
      <c r="E32" s="18">
        <f>IF($A32="","",COUNTIFS(Contratos!$D$6:$D$2005,$A32,Contratos!$F$6:$F$2005,"&gt;0")-COUNTIFS(Contratos!$D$6:$D$2005,$A32,Contratos!$F$6:$F$2005,"&gt;0",Contratos!$H$6:$H$2005,"&gt;0"))</f>
        <v/>
      </c>
      <c r="F32" s="17">
        <f>IF($A32="","",IF(SUMPRODUCT(MAX(('Manutenção'!$B$6:$B$1505=$A32)*'Manutenção'!$H$6:$H$1505))=0,"",SUMPRODUCT(MAX(('Manutenção'!$B$6:$B$1505=$A32)*'Manutenção'!$H$6:$H$1505))))</f>
        <v/>
      </c>
      <c r="G32" s="19">
        <f>IF($A32="","",SUMIFS('Manutenção'!$F$6:$F$1505,'Manutenção'!$B$6:$B$1505,$A32))</f>
        <v/>
      </c>
      <c r="H32" s="19">
        <f>IF($A32="","",SUMIFS(Contratos!$P$6:$P$2005,Contratos!$D$6:$D$2005,$A32))</f>
        <v/>
      </c>
      <c r="I32" s="16">
        <f>IF($A32="","",IF(E32&gt;1,"CONFERIR",IF(AND(F32&lt;&gt;"",TODAY()&gt;=N(F32)),"MANUTENÇÃO VENCIDA",IF(E32=1,"LOCADO","DISPONÍVEL"))))</f>
        <v/>
      </c>
    </row>
    <row r="33">
      <c r="A33" s="16" t="n"/>
      <c r="B33" s="16" t="n"/>
      <c r="C33" s="16" t="n"/>
      <c r="D33" s="19" t="n"/>
      <c r="E33" s="18">
        <f>IF($A33="","",COUNTIFS(Contratos!$D$6:$D$2005,$A33,Contratos!$F$6:$F$2005,"&gt;0")-COUNTIFS(Contratos!$D$6:$D$2005,$A33,Contratos!$F$6:$F$2005,"&gt;0",Contratos!$H$6:$H$2005,"&gt;0"))</f>
        <v/>
      </c>
      <c r="F33" s="17">
        <f>IF($A33="","",IF(SUMPRODUCT(MAX(('Manutenção'!$B$6:$B$1505=$A33)*'Manutenção'!$H$6:$H$1505))=0,"",SUMPRODUCT(MAX(('Manutenção'!$B$6:$B$1505=$A33)*'Manutenção'!$H$6:$H$1505))))</f>
        <v/>
      </c>
      <c r="G33" s="19">
        <f>IF($A33="","",SUMIFS('Manutenção'!$F$6:$F$1505,'Manutenção'!$B$6:$B$1505,$A33))</f>
        <v/>
      </c>
      <c r="H33" s="19">
        <f>IF($A33="","",SUMIFS(Contratos!$P$6:$P$2005,Contratos!$D$6:$D$2005,$A33))</f>
        <v/>
      </c>
      <c r="I33" s="16">
        <f>IF($A33="","",IF(E33&gt;1,"CONFERIR",IF(AND(F33&lt;&gt;"",TODAY()&gt;=N(F33)),"MANUTENÇÃO VENCIDA",IF(E33=1,"LOCADO","DISPONÍVEL"))))</f>
        <v/>
      </c>
    </row>
    <row r="34">
      <c r="A34" s="16" t="n"/>
      <c r="B34" s="16" t="n"/>
      <c r="C34" s="16" t="n"/>
      <c r="D34" s="19" t="n"/>
      <c r="E34" s="18">
        <f>IF($A34="","",COUNTIFS(Contratos!$D$6:$D$2005,$A34,Contratos!$F$6:$F$2005,"&gt;0")-COUNTIFS(Contratos!$D$6:$D$2005,$A34,Contratos!$F$6:$F$2005,"&gt;0",Contratos!$H$6:$H$2005,"&gt;0"))</f>
        <v/>
      </c>
      <c r="F34" s="17">
        <f>IF($A34="","",IF(SUMPRODUCT(MAX(('Manutenção'!$B$6:$B$1505=$A34)*'Manutenção'!$H$6:$H$1505))=0,"",SUMPRODUCT(MAX(('Manutenção'!$B$6:$B$1505=$A34)*'Manutenção'!$H$6:$H$1505))))</f>
        <v/>
      </c>
      <c r="G34" s="19">
        <f>IF($A34="","",SUMIFS('Manutenção'!$F$6:$F$1505,'Manutenção'!$B$6:$B$1505,$A34))</f>
        <v/>
      </c>
      <c r="H34" s="19">
        <f>IF($A34="","",SUMIFS(Contratos!$P$6:$P$2005,Contratos!$D$6:$D$2005,$A34))</f>
        <v/>
      </c>
      <c r="I34" s="16">
        <f>IF($A34="","",IF(E34&gt;1,"CONFERIR",IF(AND(F34&lt;&gt;"",TODAY()&gt;=N(F34)),"MANUTENÇÃO VENCIDA",IF(E34=1,"LOCADO","DISPONÍVEL"))))</f>
        <v/>
      </c>
    </row>
    <row r="35">
      <c r="A35" s="16" t="n"/>
      <c r="B35" s="16" t="n"/>
      <c r="C35" s="16" t="n"/>
      <c r="D35" s="19" t="n"/>
      <c r="E35" s="18">
        <f>IF($A35="","",COUNTIFS(Contratos!$D$6:$D$2005,$A35,Contratos!$F$6:$F$2005,"&gt;0")-COUNTIFS(Contratos!$D$6:$D$2005,$A35,Contratos!$F$6:$F$2005,"&gt;0",Contratos!$H$6:$H$2005,"&gt;0"))</f>
        <v/>
      </c>
      <c r="F35" s="17">
        <f>IF($A35="","",IF(SUMPRODUCT(MAX(('Manutenção'!$B$6:$B$1505=$A35)*'Manutenção'!$H$6:$H$1505))=0,"",SUMPRODUCT(MAX(('Manutenção'!$B$6:$B$1505=$A35)*'Manutenção'!$H$6:$H$1505))))</f>
        <v/>
      </c>
      <c r="G35" s="19">
        <f>IF($A35="","",SUMIFS('Manutenção'!$F$6:$F$1505,'Manutenção'!$B$6:$B$1505,$A35))</f>
        <v/>
      </c>
      <c r="H35" s="19">
        <f>IF($A35="","",SUMIFS(Contratos!$P$6:$P$2005,Contratos!$D$6:$D$2005,$A35))</f>
        <v/>
      </c>
      <c r="I35" s="16">
        <f>IF($A35="","",IF(E35&gt;1,"CONFERIR",IF(AND(F35&lt;&gt;"",TODAY()&gt;=N(F35)),"MANUTENÇÃO VENCIDA",IF(E35=1,"LOCADO","DISPONÍVEL"))))</f>
        <v/>
      </c>
    </row>
    <row r="36">
      <c r="A36" s="16" t="n"/>
      <c r="B36" s="16" t="n"/>
      <c r="C36" s="16" t="n"/>
      <c r="D36" s="19" t="n"/>
      <c r="E36" s="18">
        <f>IF($A36="","",COUNTIFS(Contratos!$D$6:$D$2005,$A36,Contratos!$F$6:$F$2005,"&gt;0")-COUNTIFS(Contratos!$D$6:$D$2005,$A36,Contratos!$F$6:$F$2005,"&gt;0",Contratos!$H$6:$H$2005,"&gt;0"))</f>
        <v/>
      </c>
      <c r="F36" s="17">
        <f>IF($A36="","",IF(SUMPRODUCT(MAX(('Manutenção'!$B$6:$B$1505=$A36)*'Manutenção'!$H$6:$H$1505))=0,"",SUMPRODUCT(MAX(('Manutenção'!$B$6:$B$1505=$A36)*'Manutenção'!$H$6:$H$1505))))</f>
        <v/>
      </c>
      <c r="G36" s="19">
        <f>IF($A36="","",SUMIFS('Manutenção'!$F$6:$F$1505,'Manutenção'!$B$6:$B$1505,$A36))</f>
        <v/>
      </c>
      <c r="H36" s="19">
        <f>IF($A36="","",SUMIFS(Contratos!$P$6:$P$2005,Contratos!$D$6:$D$2005,$A36))</f>
        <v/>
      </c>
      <c r="I36" s="16">
        <f>IF($A36="","",IF(E36&gt;1,"CONFERIR",IF(AND(F36&lt;&gt;"",TODAY()&gt;=N(F36)),"MANUTENÇÃO VENCIDA",IF(E36=1,"LOCADO","DISPONÍVEL"))))</f>
        <v/>
      </c>
    </row>
    <row r="37">
      <c r="A37" s="16" t="n"/>
      <c r="B37" s="16" t="n"/>
      <c r="C37" s="16" t="n"/>
      <c r="D37" s="19" t="n"/>
      <c r="E37" s="18">
        <f>IF($A37="","",COUNTIFS(Contratos!$D$6:$D$2005,$A37,Contratos!$F$6:$F$2005,"&gt;0")-COUNTIFS(Contratos!$D$6:$D$2005,$A37,Contratos!$F$6:$F$2005,"&gt;0",Contratos!$H$6:$H$2005,"&gt;0"))</f>
        <v/>
      </c>
      <c r="F37" s="17">
        <f>IF($A37="","",IF(SUMPRODUCT(MAX(('Manutenção'!$B$6:$B$1505=$A37)*'Manutenção'!$H$6:$H$1505))=0,"",SUMPRODUCT(MAX(('Manutenção'!$B$6:$B$1505=$A37)*'Manutenção'!$H$6:$H$1505))))</f>
        <v/>
      </c>
      <c r="G37" s="19">
        <f>IF($A37="","",SUMIFS('Manutenção'!$F$6:$F$1505,'Manutenção'!$B$6:$B$1505,$A37))</f>
        <v/>
      </c>
      <c r="H37" s="19">
        <f>IF($A37="","",SUMIFS(Contratos!$P$6:$P$2005,Contratos!$D$6:$D$2005,$A37))</f>
        <v/>
      </c>
      <c r="I37" s="16">
        <f>IF($A37="","",IF(E37&gt;1,"CONFERIR",IF(AND(F37&lt;&gt;"",TODAY()&gt;=N(F37)),"MANUTENÇÃO VENCIDA",IF(E37=1,"LOCADO","DISPONÍVEL"))))</f>
        <v/>
      </c>
    </row>
    <row r="38">
      <c r="A38" s="16" t="n"/>
      <c r="B38" s="16" t="n"/>
      <c r="C38" s="16" t="n"/>
      <c r="D38" s="19" t="n"/>
      <c r="E38" s="18">
        <f>IF($A38="","",COUNTIFS(Contratos!$D$6:$D$2005,$A38,Contratos!$F$6:$F$2005,"&gt;0")-COUNTIFS(Contratos!$D$6:$D$2005,$A38,Contratos!$F$6:$F$2005,"&gt;0",Contratos!$H$6:$H$2005,"&gt;0"))</f>
        <v/>
      </c>
      <c r="F38" s="17">
        <f>IF($A38="","",IF(SUMPRODUCT(MAX(('Manutenção'!$B$6:$B$1505=$A38)*'Manutenção'!$H$6:$H$1505))=0,"",SUMPRODUCT(MAX(('Manutenção'!$B$6:$B$1505=$A38)*'Manutenção'!$H$6:$H$1505))))</f>
        <v/>
      </c>
      <c r="G38" s="19">
        <f>IF($A38="","",SUMIFS('Manutenção'!$F$6:$F$1505,'Manutenção'!$B$6:$B$1505,$A38))</f>
        <v/>
      </c>
      <c r="H38" s="19">
        <f>IF($A38="","",SUMIFS(Contratos!$P$6:$P$2005,Contratos!$D$6:$D$2005,$A38))</f>
        <v/>
      </c>
      <c r="I38" s="16">
        <f>IF($A38="","",IF(E38&gt;1,"CONFERIR",IF(AND(F38&lt;&gt;"",TODAY()&gt;=N(F38)),"MANUTENÇÃO VENCIDA",IF(E38=1,"LOCADO","DISPONÍVEL"))))</f>
        <v/>
      </c>
    </row>
    <row r="39">
      <c r="A39" s="16" t="n"/>
      <c r="B39" s="16" t="n"/>
      <c r="C39" s="16" t="n"/>
      <c r="D39" s="19" t="n"/>
      <c r="E39" s="18">
        <f>IF($A39="","",COUNTIFS(Contratos!$D$6:$D$2005,$A39,Contratos!$F$6:$F$2005,"&gt;0")-COUNTIFS(Contratos!$D$6:$D$2005,$A39,Contratos!$F$6:$F$2005,"&gt;0",Contratos!$H$6:$H$2005,"&gt;0"))</f>
        <v/>
      </c>
      <c r="F39" s="17">
        <f>IF($A39="","",IF(SUMPRODUCT(MAX(('Manutenção'!$B$6:$B$1505=$A39)*'Manutenção'!$H$6:$H$1505))=0,"",SUMPRODUCT(MAX(('Manutenção'!$B$6:$B$1505=$A39)*'Manutenção'!$H$6:$H$1505))))</f>
        <v/>
      </c>
      <c r="G39" s="19">
        <f>IF($A39="","",SUMIFS('Manutenção'!$F$6:$F$1505,'Manutenção'!$B$6:$B$1505,$A39))</f>
        <v/>
      </c>
      <c r="H39" s="19">
        <f>IF($A39="","",SUMIFS(Contratos!$P$6:$P$2005,Contratos!$D$6:$D$2005,$A39))</f>
        <v/>
      </c>
      <c r="I39" s="16">
        <f>IF($A39="","",IF(E39&gt;1,"CONFERIR",IF(AND(F39&lt;&gt;"",TODAY()&gt;=N(F39)),"MANUTENÇÃO VENCIDA",IF(E39=1,"LOCADO","DISPONÍVEL"))))</f>
        <v/>
      </c>
    </row>
    <row r="40">
      <c r="A40" s="16" t="n"/>
      <c r="B40" s="16" t="n"/>
      <c r="C40" s="16" t="n"/>
      <c r="D40" s="19" t="n"/>
      <c r="E40" s="18">
        <f>IF($A40="","",COUNTIFS(Contratos!$D$6:$D$2005,$A40,Contratos!$F$6:$F$2005,"&gt;0")-COUNTIFS(Contratos!$D$6:$D$2005,$A40,Contratos!$F$6:$F$2005,"&gt;0",Contratos!$H$6:$H$2005,"&gt;0"))</f>
        <v/>
      </c>
      <c r="F40" s="17">
        <f>IF($A40="","",IF(SUMPRODUCT(MAX(('Manutenção'!$B$6:$B$1505=$A40)*'Manutenção'!$H$6:$H$1505))=0,"",SUMPRODUCT(MAX(('Manutenção'!$B$6:$B$1505=$A40)*'Manutenção'!$H$6:$H$1505))))</f>
        <v/>
      </c>
      <c r="G40" s="19">
        <f>IF($A40="","",SUMIFS('Manutenção'!$F$6:$F$1505,'Manutenção'!$B$6:$B$1505,$A40))</f>
        <v/>
      </c>
      <c r="H40" s="19">
        <f>IF($A40="","",SUMIFS(Contratos!$P$6:$P$2005,Contratos!$D$6:$D$2005,$A40))</f>
        <v/>
      </c>
      <c r="I40" s="16">
        <f>IF($A40="","",IF(E40&gt;1,"CONFERIR",IF(AND(F40&lt;&gt;"",TODAY()&gt;=N(F40)),"MANUTENÇÃO VENCIDA",IF(E40=1,"LOCADO","DISPONÍVEL"))))</f>
        <v/>
      </c>
    </row>
    <row r="41">
      <c r="A41" s="16" t="n"/>
      <c r="B41" s="16" t="n"/>
      <c r="C41" s="16" t="n"/>
      <c r="D41" s="19" t="n"/>
      <c r="E41" s="18">
        <f>IF($A41="","",COUNTIFS(Contratos!$D$6:$D$2005,$A41,Contratos!$F$6:$F$2005,"&gt;0")-COUNTIFS(Contratos!$D$6:$D$2005,$A41,Contratos!$F$6:$F$2005,"&gt;0",Contratos!$H$6:$H$2005,"&gt;0"))</f>
        <v/>
      </c>
      <c r="F41" s="17">
        <f>IF($A41="","",IF(SUMPRODUCT(MAX(('Manutenção'!$B$6:$B$1505=$A41)*'Manutenção'!$H$6:$H$1505))=0,"",SUMPRODUCT(MAX(('Manutenção'!$B$6:$B$1505=$A41)*'Manutenção'!$H$6:$H$1505))))</f>
        <v/>
      </c>
      <c r="G41" s="19">
        <f>IF($A41="","",SUMIFS('Manutenção'!$F$6:$F$1505,'Manutenção'!$B$6:$B$1505,$A41))</f>
        <v/>
      </c>
      <c r="H41" s="19">
        <f>IF($A41="","",SUMIFS(Contratos!$P$6:$P$2005,Contratos!$D$6:$D$2005,$A41))</f>
        <v/>
      </c>
      <c r="I41" s="16">
        <f>IF($A41="","",IF(E41&gt;1,"CONFERIR",IF(AND(F41&lt;&gt;"",TODAY()&gt;=N(F41)),"MANUTENÇÃO VENCIDA",IF(E41=1,"LOCADO","DISPONÍVEL"))))</f>
        <v/>
      </c>
    </row>
    <row r="42">
      <c r="A42" s="16" t="n"/>
      <c r="B42" s="16" t="n"/>
      <c r="C42" s="16" t="n"/>
      <c r="D42" s="19" t="n"/>
      <c r="E42" s="18">
        <f>IF($A42="","",COUNTIFS(Contratos!$D$6:$D$2005,$A42,Contratos!$F$6:$F$2005,"&gt;0")-COUNTIFS(Contratos!$D$6:$D$2005,$A42,Contratos!$F$6:$F$2005,"&gt;0",Contratos!$H$6:$H$2005,"&gt;0"))</f>
        <v/>
      </c>
      <c r="F42" s="17">
        <f>IF($A42="","",IF(SUMPRODUCT(MAX(('Manutenção'!$B$6:$B$1505=$A42)*'Manutenção'!$H$6:$H$1505))=0,"",SUMPRODUCT(MAX(('Manutenção'!$B$6:$B$1505=$A42)*'Manutenção'!$H$6:$H$1505))))</f>
        <v/>
      </c>
      <c r="G42" s="19">
        <f>IF($A42="","",SUMIFS('Manutenção'!$F$6:$F$1505,'Manutenção'!$B$6:$B$1505,$A42))</f>
        <v/>
      </c>
      <c r="H42" s="19">
        <f>IF($A42="","",SUMIFS(Contratos!$P$6:$P$2005,Contratos!$D$6:$D$2005,$A42))</f>
        <v/>
      </c>
      <c r="I42" s="16">
        <f>IF($A42="","",IF(E42&gt;1,"CONFERIR",IF(AND(F42&lt;&gt;"",TODAY()&gt;=N(F42)),"MANUTENÇÃO VENCIDA",IF(E42=1,"LOCADO","DISPONÍVEL"))))</f>
        <v/>
      </c>
    </row>
    <row r="43">
      <c r="A43" s="16" t="n"/>
      <c r="B43" s="16" t="n"/>
      <c r="C43" s="16" t="n"/>
      <c r="D43" s="19" t="n"/>
      <c r="E43" s="18">
        <f>IF($A43="","",COUNTIFS(Contratos!$D$6:$D$2005,$A43,Contratos!$F$6:$F$2005,"&gt;0")-COUNTIFS(Contratos!$D$6:$D$2005,$A43,Contratos!$F$6:$F$2005,"&gt;0",Contratos!$H$6:$H$2005,"&gt;0"))</f>
        <v/>
      </c>
      <c r="F43" s="17">
        <f>IF($A43="","",IF(SUMPRODUCT(MAX(('Manutenção'!$B$6:$B$1505=$A43)*'Manutenção'!$H$6:$H$1505))=0,"",SUMPRODUCT(MAX(('Manutenção'!$B$6:$B$1505=$A43)*'Manutenção'!$H$6:$H$1505))))</f>
        <v/>
      </c>
      <c r="G43" s="19">
        <f>IF($A43="","",SUMIFS('Manutenção'!$F$6:$F$1505,'Manutenção'!$B$6:$B$1505,$A43))</f>
        <v/>
      </c>
      <c r="H43" s="19">
        <f>IF($A43="","",SUMIFS(Contratos!$P$6:$P$2005,Contratos!$D$6:$D$2005,$A43))</f>
        <v/>
      </c>
      <c r="I43" s="16">
        <f>IF($A43="","",IF(E43&gt;1,"CONFERIR",IF(AND(F43&lt;&gt;"",TODAY()&gt;=N(F43)),"MANUTENÇÃO VENCIDA",IF(E43=1,"LOCADO","DISPONÍVEL"))))</f>
        <v/>
      </c>
    </row>
    <row r="44">
      <c r="A44" s="16" t="n"/>
      <c r="B44" s="16" t="n"/>
      <c r="C44" s="16" t="n"/>
      <c r="D44" s="19" t="n"/>
      <c r="E44" s="18">
        <f>IF($A44="","",COUNTIFS(Contratos!$D$6:$D$2005,$A44,Contratos!$F$6:$F$2005,"&gt;0")-COUNTIFS(Contratos!$D$6:$D$2005,$A44,Contratos!$F$6:$F$2005,"&gt;0",Contratos!$H$6:$H$2005,"&gt;0"))</f>
        <v/>
      </c>
      <c r="F44" s="17">
        <f>IF($A44="","",IF(SUMPRODUCT(MAX(('Manutenção'!$B$6:$B$1505=$A44)*'Manutenção'!$H$6:$H$1505))=0,"",SUMPRODUCT(MAX(('Manutenção'!$B$6:$B$1505=$A44)*'Manutenção'!$H$6:$H$1505))))</f>
        <v/>
      </c>
      <c r="G44" s="19">
        <f>IF($A44="","",SUMIFS('Manutenção'!$F$6:$F$1505,'Manutenção'!$B$6:$B$1505,$A44))</f>
        <v/>
      </c>
      <c r="H44" s="19">
        <f>IF($A44="","",SUMIFS(Contratos!$P$6:$P$2005,Contratos!$D$6:$D$2005,$A44))</f>
        <v/>
      </c>
      <c r="I44" s="16">
        <f>IF($A44="","",IF(E44&gt;1,"CONFERIR",IF(AND(F44&lt;&gt;"",TODAY()&gt;=N(F44)),"MANUTENÇÃO VENCIDA",IF(E44=1,"LOCADO","DISPONÍVEL"))))</f>
        <v/>
      </c>
    </row>
    <row r="45">
      <c r="A45" s="16" t="n"/>
      <c r="B45" s="16" t="n"/>
      <c r="C45" s="16" t="n"/>
      <c r="D45" s="19" t="n"/>
      <c r="E45" s="18">
        <f>IF($A45="","",COUNTIFS(Contratos!$D$6:$D$2005,$A45,Contratos!$F$6:$F$2005,"&gt;0")-COUNTIFS(Contratos!$D$6:$D$2005,$A45,Contratos!$F$6:$F$2005,"&gt;0",Contratos!$H$6:$H$2005,"&gt;0"))</f>
        <v/>
      </c>
      <c r="F45" s="17">
        <f>IF($A45="","",IF(SUMPRODUCT(MAX(('Manutenção'!$B$6:$B$1505=$A45)*'Manutenção'!$H$6:$H$1505))=0,"",SUMPRODUCT(MAX(('Manutenção'!$B$6:$B$1505=$A45)*'Manutenção'!$H$6:$H$1505))))</f>
        <v/>
      </c>
      <c r="G45" s="19">
        <f>IF($A45="","",SUMIFS('Manutenção'!$F$6:$F$1505,'Manutenção'!$B$6:$B$1505,$A45))</f>
        <v/>
      </c>
      <c r="H45" s="19">
        <f>IF($A45="","",SUMIFS(Contratos!$P$6:$P$2005,Contratos!$D$6:$D$2005,$A45))</f>
        <v/>
      </c>
      <c r="I45" s="16">
        <f>IF($A45="","",IF(E45&gt;1,"CONFERIR",IF(AND(F45&lt;&gt;"",TODAY()&gt;=N(F45)),"MANUTENÇÃO VENCIDA",IF(E45=1,"LOCADO","DISPONÍVEL"))))</f>
        <v/>
      </c>
    </row>
    <row r="46">
      <c r="A46" s="16" t="n"/>
      <c r="B46" s="16" t="n"/>
      <c r="C46" s="16" t="n"/>
      <c r="D46" s="19" t="n"/>
      <c r="E46" s="18">
        <f>IF($A46="","",COUNTIFS(Contratos!$D$6:$D$2005,$A46,Contratos!$F$6:$F$2005,"&gt;0")-COUNTIFS(Contratos!$D$6:$D$2005,$A46,Contratos!$F$6:$F$2005,"&gt;0",Contratos!$H$6:$H$2005,"&gt;0"))</f>
        <v/>
      </c>
      <c r="F46" s="17">
        <f>IF($A46="","",IF(SUMPRODUCT(MAX(('Manutenção'!$B$6:$B$1505=$A46)*'Manutenção'!$H$6:$H$1505))=0,"",SUMPRODUCT(MAX(('Manutenção'!$B$6:$B$1505=$A46)*'Manutenção'!$H$6:$H$1505))))</f>
        <v/>
      </c>
      <c r="G46" s="19">
        <f>IF($A46="","",SUMIFS('Manutenção'!$F$6:$F$1505,'Manutenção'!$B$6:$B$1505,$A46))</f>
        <v/>
      </c>
      <c r="H46" s="19">
        <f>IF($A46="","",SUMIFS(Contratos!$P$6:$P$2005,Contratos!$D$6:$D$2005,$A46))</f>
        <v/>
      </c>
      <c r="I46" s="16">
        <f>IF($A46="","",IF(E46&gt;1,"CONFERIR",IF(AND(F46&lt;&gt;"",TODAY()&gt;=N(F46)),"MANUTENÇÃO VENCIDA",IF(E46=1,"LOCADO","DISPONÍVEL"))))</f>
        <v/>
      </c>
    </row>
    <row r="47">
      <c r="A47" s="16" t="n"/>
      <c r="B47" s="16" t="n"/>
      <c r="C47" s="16" t="n"/>
      <c r="D47" s="19" t="n"/>
      <c r="E47" s="18">
        <f>IF($A47="","",COUNTIFS(Contratos!$D$6:$D$2005,$A47,Contratos!$F$6:$F$2005,"&gt;0")-COUNTIFS(Contratos!$D$6:$D$2005,$A47,Contratos!$F$6:$F$2005,"&gt;0",Contratos!$H$6:$H$2005,"&gt;0"))</f>
        <v/>
      </c>
      <c r="F47" s="17">
        <f>IF($A47="","",IF(SUMPRODUCT(MAX(('Manutenção'!$B$6:$B$1505=$A47)*'Manutenção'!$H$6:$H$1505))=0,"",SUMPRODUCT(MAX(('Manutenção'!$B$6:$B$1505=$A47)*'Manutenção'!$H$6:$H$1505))))</f>
        <v/>
      </c>
      <c r="G47" s="19">
        <f>IF($A47="","",SUMIFS('Manutenção'!$F$6:$F$1505,'Manutenção'!$B$6:$B$1505,$A47))</f>
        <v/>
      </c>
      <c r="H47" s="19">
        <f>IF($A47="","",SUMIFS(Contratos!$P$6:$P$2005,Contratos!$D$6:$D$2005,$A47))</f>
        <v/>
      </c>
      <c r="I47" s="16">
        <f>IF($A47="","",IF(E47&gt;1,"CONFERIR",IF(AND(F47&lt;&gt;"",TODAY()&gt;=N(F47)),"MANUTENÇÃO VENCIDA",IF(E47=1,"LOCADO","DISPONÍVEL"))))</f>
        <v/>
      </c>
    </row>
    <row r="48">
      <c r="A48" s="16" t="n"/>
      <c r="B48" s="16" t="n"/>
      <c r="C48" s="16" t="n"/>
      <c r="D48" s="19" t="n"/>
      <c r="E48" s="18">
        <f>IF($A48="","",COUNTIFS(Contratos!$D$6:$D$2005,$A48,Contratos!$F$6:$F$2005,"&gt;0")-COUNTIFS(Contratos!$D$6:$D$2005,$A48,Contratos!$F$6:$F$2005,"&gt;0",Contratos!$H$6:$H$2005,"&gt;0"))</f>
        <v/>
      </c>
      <c r="F48" s="17">
        <f>IF($A48="","",IF(SUMPRODUCT(MAX(('Manutenção'!$B$6:$B$1505=$A48)*'Manutenção'!$H$6:$H$1505))=0,"",SUMPRODUCT(MAX(('Manutenção'!$B$6:$B$1505=$A48)*'Manutenção'!$H$6:$H$1505))))</f>
        <v/>
      </c>
      <c r="G48" s="19">
        <f>IF($A48="","",SUMIFS('Manutenção'!$F$6:$F$1505,'Manutenção'!$B$6:$B$1505,$A48))</f>
        <v/>
      </c>
      <c r="H48" s="19">
        <f>IF($A48="","",SUMIFS(Contratos!$P$6:$P$2005,Contratos!$D$6:$D$2005,$A48))</f>
        <v/>
      </c>
      <c r="I48" s="16">
        <f>IF($A48="","",IF(E48&gt;1,"CONFERIR",IF(AND(F48&lt;&gt;"",TODAY()&gt;=N(F48)),"MANUTENÇÃO VENCIDA",IF(E48=1,"LOCADO","DISPONÍVEL"))))</f>
        <v/>
      </c>
    </row>
    <row r="49">
      <c r="A49" s="16" t="n"/>
      <c r="B49" s="16" t="n"/>
      <c r="C49" s="16" t="n"/>
      <c r="D49" s="19" t="n"/>
      <c r="E49" s="18">
        <f>IF($A49="","",COUNTIFS(Contratos!$D$6:$D$2005,$A49,Contratos!$F$6:$F$2005,"&gt;0")-COUNTIFS(Contratos!$D$6:$D$2005,$A49,Contratos!$F$6:$F$2005,"&gt;0",Contratos!$H$6:$H$2005,"&gt;0"))</f>
        <v/>
      </c>
      <c r="F49" s="17">
        <f>IF($A49="","",IF(SUMPRODUCT(MAX(('Manutenção'!$B$6:$B$1505=$A49)*'Manutenção'!$H$6:$H$1505))=0,"",SUMPRODUCT(MAX(('Manutenção'!$B$6:$B$1505=$A49)*'Manutenção'!$H$6:$H$1505))))</f>
        <v/>
      </c>
      <c r="G49" s="19">
        <f>IF($A49="","",SUMIFS('Manutenção'!$F$6:$F$1505,'Manutenção'!$B$6:$B$1505,$A49))</f>
        <v/>
      </c>
      <c r="H49" s="19">
        <f>IF($A49="","",SUMIFS(Contratos!$P$6:$P$2005,Contratos!$D$6:$D$2005,$A49))</f>
        <v/>
      </c>
      <c r="I49" s="16">
        <f>IF($A49="","",IF(E49&gt;1,"CONFERIR",IF(AND(F49&lt;&gt;"",TODAY()&gt;=N(F49)),"MANUTENÇÃO VENCIDA",IF(E49=1,"LOCADO","DISPONÍVEL"))))</f>
        <v/>
      </c>
    </row>
    <row r="50">
      <c r="A50" s="16" t="n"/>
      <c r="B50" s="16" t="n"/>
      <c r="C50" s="16" t="n"/>
      <c r="D50" s="19" t="n"/>
      <c r="E50" s="18">
        <f>IF($A50="","",COUNTIFS(Contratos!$D$6:$D$2005,$A50,Contratos!$F$6:$F$2005,"&gt;0")-COUNTIFS(Contratos!$D$6:$D$2005,$A50,Contratos!$F$6:$F$2005,"&gt;0",Contratos!$H$6:$H$2005,"&gt;0"))</f>
        <v/>
      </c>
      <c r="F50" s="17">
        <f>IF($A50="","",IF(SUMPRODUCT(MAX(('Manutenção'!$B$6:$B$1505=$A50)*'Manutenção'!$H$6:$H$1505))=0,"",SUMPRODUCT(MAX(('Manutenção'!$B$6:$B$1505=$A50)*'Manutenção'!$H$6:$H$1505))))</f>
        <v/>
      </c>
      <c r="G50" s="19">
        <f>IF($A50="","",SUMIFS('Manutenção'!$F$6:$F$1505,'Manutenção'!$B$6:$B$1505,$A50))</f>
        <v/>
      </c>
      <c r="H50" s="19">
        <f>IF($A50="","",SUMIFS(Contratos!$P$6:$P$2005,Contratos!$D$6:$D$2005,$A50))</f>
        <v/>
      </c>
      <c r="I50" s="16">
        <f>IF($A50="","",IF(E50&gt;1,"CONFERIR",IF(AND(F50&lt;&gt;"",TODAY()&gt;=N(F50)),"MANUTENÇÃO VENCIDA",IF(E50=1,"LOCADO","DISPONÍVEL"))))</f>
        <v/>
      </c>
    </row>
    <row r="51">
      <c r="A51" s="16" t="n"/>
      <c r="B51" s="16" t="n"/>
      <c r="C51" s="16" t="n"/>
      <c r="D51" s="19" t="n"/>
      <c r="E51" s="18">
        <f>IF($A51="","",COUNTIFS(Contratos!$D$6:$D$2005,$A51,Contratos!$F$6:$F$2005,"&gt;0")-COUNTIFS(Contratos!$D$6:$D$2005,$A51,Contratos!$F$6:$F$2005,"&gt;0",Contratos!$H$6:$H$2005,"&gt;0"))</f>
        <v/>
      </c>
      <c r="F51" s="17">
        <f>IF($A51="","",IF(SUMPRODUCT(MAX(('Manutenção'!$B$6:$B$1505=$A51)*'Manutenção'!$H$6:$H$1505))=0,"",SUMPRODUCT(MAX(('Manutenção'!$B$6:$B$1505=$A51)*'Manutenção'!$H$6:$H$1505))))</f>
        <v/>
      </c>
      <c r="G51" s="19">
        <f>IF($A51="","",SUMIFS('Manutenção'!$F$6:$F$1505,'Manutenção'!$B$6:$B$1505,$A51))</f>
        <v/>
      </c>
      <c r="H51" s="19">
        <f>IF($A51="","",SUMIFS(Contratos!$P$6:$P$2005,Contratos!$D$6:$D$2005,$A51))</f>
        <v/>
      </c>
      <c r="I51" s="16">
        <f>IF($A51="","",IF(E51&gt;1,"CONFERIR",IF(AND(F51&lt;&gt;"",TODAY()&gt;=N(F51)),"MANUTENÇÃO VENCIDA",IF(E51=1,"LOCADO","DISPONÍVEL"))))</f>
        <v/>
      </c>
    </row>
    <row r="52">
      <c r="A52" s="16" t="n"/>
      <c r="B52" s="16" t="n"/>
      <c r="C52" s="16" t="n"/>
      <c r="D52" s="19" t="n"/>
      <c r="E52" s="18">
        <f>IF($A52="","",COUNTIFS(Contratos!$D$6:$D$2005,$A52,Contratos!$F$6:$F$2005,"&gt;0")-COUNTIFS(Contratos!$D$6:$D$2005,$A52,Contratos!$F$6:$F$2005,"&gt;0",Contratos!$H$6:$H$2005,"&gt;0"))</f>
        <v/>
      </c>
      <c r="F52" s="17">
        <f>IF($A52="","",IF(SUMPRODUCT(MAX(('Manutenção'!$B$6:$B$1505=$A52)*'Manutenção'!$H$6:$H$1505))=0,"",SUMPRODUCT(MAX(('Manutenção'!$B$6:$B$1505=$A52)*'Manutenção'!$H$6:$H$1505))))</f>
        <v/>
      </c>
      <c r="G52" s="19">
        <f>IF($A52="","",SUMIFS('Manutenção'!$F$6:$F$1505,'Manutenção'!$B$6:$B$1505,$A52))</f>
        <v/>
      </c>
      <c r="H52" s="19">
        <f>IF($A52="","",SUMIFS(Contratos!$P$6:$P$2005,Contratos!$D$6:$D$2005,$A52))</f>
        <v/>
      </c>
      <c r="I52" s="16">
        <f>IF($A52="","",IF(E52&gt;1,"CONFERIR",IF(AND(F52&lt;&gt;"",TODAY()&gt;=N(F52)),"MANUTENÇÃO VENCIDA",IF(E52=1,"LOCADO","DISPONÍVEL"))))</f>
        <v/>
      </c>
    </row>
    <row r="53">
      <c r="A53" s="16" t="n"/>
      <c r="B53" s="16" t="n"/>
      <c r="C53" s="16" t="n"/>
      <c r="D53" s="19" t="n"/>
      <c r="E53" s="18">
        <f>IF($A53="","",COUNTIFS(Contratos!$D$6:$D$2005,$A53,Contratos!$F$6:$F$2005,"&gt;0")-COUNTIFS(Contratos!$D$6:$D$2005,$A53,Contratos!$F$6:$F$2005,"&gt;0",Contratos!$H$6:$H$2005,"&gt;0"))</f>
        <v/>
      </c>
      <c r="F53" s="17">
        <f>IF($A53="","",IF(SUMPRODUCT(MAX(('Manutenção'!$B$6:$B$1505=$A53)*'Manutenção'!$H$6:$H$1505))=0,"",SUMPRODUCT(MAX(('Manutenção'!$B$6:$B$1505=$A53)*'Manutenção'!$H$6:$H$1505))))</f>
        <v/>
      </c>
      <c r="G53" s="19">
        <f>IF($A53="","",SUMIFS('Manutenção'!$F$6:$F$1505,'Manutenção'!$B$6:$B$1505,$A53))</f>
        <v/>
      </c>
      <c r="H53" s="19">
        <f>IF($A53="","",SUMIFS(Contratos!$P$6:$P$2005,Contratos!$D$6:$D$2005,$A53))</f>
        <v/>
      </c>
      <c r="I53" s="16">
        <f>IF($A53="","",IF(E53&gt;1,"CONFERIR",IF(AND(F53&lt;&gt;"",TODAY()&gt;=N(F53)),"MANUTENÇÃO VENCIDA",IF(E53=1,"LOCADO","DISPONÍVEL"))))</f>
        <v/>
      </c>
    </row>
    <row r="54">
      <c r="A54" s="16" t="n"/>
      <c r="B54" s="16" t="n"/>
      <c r="C54" s="16" t="n"/>
      <c r="D54" s="19" t="n"/>
      <c r="E54" s="18">
        <f>IF($A54="","",COUNTIFS(Contratos!$D$6:$D$2005,$A54,Contratos!$F$6:$F$2005,"&gt;0")-COUNTIFS(Contratos!$D$6:$D$2005,$A54,Contratos!$F$6:$F$2005,"&gt;0",Contratos!$H$6:$H$2005,"&gt;0"))</f>
        <v/>
      </c>
      <c r="F54" s="17">
        <f>IF($A54="","",IF(SUMPRODUCT(MAX(('Manutenção'!$B$6:$B$1505=$A54)*'Manutenção'!$H$6:$H$1505))=0,"",SUMPRODUCT(MAX(('Manutenção'!$B$6:$B$1505=$A54)*'Manutenção'!$H$6:$H$1505))))</f>
        <v/>
      </c>
      <c r="G54" s="19">
        <f>IF($A54="","",SUMIFS('Manutenção'!$F$6:$F$1505,'Manutenção'!$B$6:$B$1505,$A54))</f>
        <v/>
      </c>
      <c r="H54" s="19">
        <f>IF($A54="","",SUMIFS(Contratos!$P$6:$P$2005,Contratos!$D$6:$D$2005,$A54))</f>
        <v/>
      </c>
      <c r="I54" s="16">
        <f>IF($A54="","",IF(E54&gt;1,"CONFERIR",IF(AND(F54&lt;&gt;"",TODAY()&gt;=N(F54)),"MANUTENÇÃO VENCIDA",IF(E54=1,"LOCADO","DISPONÍVEL"))))</f>
        <v/>
      </c>
    </row>
    <row r="55">
      <c r="A55" s="16" t="n"/>
      <c r="B55" s="16" t="n"/>
      <c r="C55" s="16" t="n"/>
      <c r="D55" s="19" t="n"/>
      <c r="E55" s="18">
        <f>IF($A55="","",COUNTIFS(Contratos!$D$6:$D$2005,$A55,Contratos!$F$6:$F$2005,"&gt;0")-COUNTIFS(Contratos!$D$6:$D$2005,$A55,Contratos!$F$6:$F$2005,"&gt;0",Contratos!$H$6:$H$2005,"&gt;0"))</f>
        <v/>
      </c>
      <c r="F55" s="17">
        <f>IF($A55="","",IF(SUMPRODUCT(MAX(('Manutenção'!$B$6:$B$1505=$A55)*'Manutenção'!$H$6:$H$1505))=0,"",SUMPRODUCT(MAX(('Manutenção'!$B$6:$B$1505=$A55)*'Manutenção'!$H$6:$H$1505))))</f>
        <v/>
      </c>
      <c r="G55" s="19">
        <f>IF($A55="","",SUMIFS('Manutenção'!$F$6:$F$1505,'Manutenção'!$B$6:$B$1505,$A55))</f>
        <v/>
      </c>
      <c r="H55" s="19">
        <f>IF($A55="","",SUMIFS(Contratos!$P$6:$P$2005,Contratos!$D$6:$D$2005,$A55))</f>
        <v/>
      </c>
      <c r="I55" s="16">
        <f>IF($A55="","",IF(E55&gt;1,"CONFERIR",IF(AND(F55&lt;&gt;"",TODAY()&gt;=N(F55)),"MANUTENÇÃO VENCIDA",IF(E55=1,"LOCADO","DISPONÍVEL"))))</f>
        <v/>
      </c>
    </row>
    <row r="56">
      <c r="A56" s="16" t="n"/>
      <c r="B56" s="16" t="n"/>
      <c r="C56" s="16" t="n"/>
      <c r="D56" s="19" t="n"/>
      <c r="E56" s="18">
        <f>IF($A56="","",COUNTIFS(Contratos!$D$6:$D$2005,$A56,Contratos!$F$6:$F$2005,"&gt;0")-COUNTIFS(Contratos!$D$6:$D$2005,$A56,Contratos!$F$6:$F$2005,"&gt;0",Contratos!$H$6:$H$2005,"&gt;0"))</f>
        <v/>
      </c>
      <c r="F56" s="17">
        <f>IF($A56="","",IF(SUMPRODUCT(MAX(('Manutenção'!$B$6:$B$1505=$A56)*'Manutenção'!$H$6:$H$1505))=0,"",SUMPRODUCT(MAX(('Manutenção'!$B$6:$B$1505=$A56)*'Manutenção'!$H$6:$H$1505))))</f>
        <v/>
      </c>
      <c r="G56" s="19">
        <f>IF($A56="","",SUMIFS('Manutenção'!$F$6:$F$1505,'Manutenção'!$B$6:$B$1505,$A56))</f>
        <v/>
      </c>
      <c r="H56" s="19">
        <f>IF($A56="","",SUMIFS(Contratos!$P$6:$P$2005,Contratos!$D$6:$D$2005,$A56))</f>
        <v/>
      </c>
      <c r="I56" s="16">
        <f>IF($A56="","",IF(E56&gt;1,"CONFERIR",IF(AND(F56&lt;&gt;"",TODAY()&gt;=N(F56)),"MANUTENÇÃO VENCIDA",IF(E56=1,"LOCADO","DISPONÍVEL"))))</f>
        <v/>
      </c>
    </row>
    <row r="57">
      <c r="A57" s="16" t="n"/>
      <c r="B57" s="16" t="n"/>
      <c r="C57" s="16" t="n"/>
      <c r="D57" s="19" t="n"/>
      <c r="E57" s="18">
        <f>IF($A57="","",COUNTIFS(Contratos!$D$6:$D$2005,$A57,Contratos!$F$6:$F$2005,"&gt;0")-COUNTIFS(Contratos!$D$6:$D$2005,$A57,Contratos!$F$6:$F$2005,"&gt;0",Contratos!$H$6:$H$2005,"&gt;0"))</f>
        <v/>
      </c>
      <c r="F57" s="17">
        <f>IF($A57="","",IF(SUMPRODUCT(MAX(('Manutenção'!$B$6:$B$1505=$A57)*'Manutenção'!$H$6:$H$1505))=0,"",SUMPRODUCT(MAX(('Manutenção'!$B$6:$B$1505=$A57)*'Manutenção'!$H$6:$H$1505))))</f>
        <v/>
      </c>
      <c r="G57" s="19">
        <f>IF($A57="","",SUMIFS('Manutenção'!$F$6:$F$1505,'Manutenção'!$B$6:$B$1505,$A57))</f>
        <v/>
      </c>
      <c r="H57" s="19">
        <f>IF($A57="","",SUMIFS(Contratos!$P$6:$P$2005,Contratos!$D$6:$D$2005,$A57))</f>
        <v/>
      </c>
      <c r="I57" s="16">
        <f>IF($A57="","",IF(E57&gt;1,"CONFERIR",IF(AND(F57&lt;&gt;"",TODAY()&gt;=N(F57)),"MANUTENÇÃO VENCIDA",IF(E57=1,"LOCADO","DISPONÍVEL"))))</f>
        <v/>
      </c>
    </row>
    <row r="58">
      <c r="A58" s="16" t="n"/>
      <c r="B58" s="16" t="n"/>
      <c r="C58" s="16" t="n"/>
      <c r="D58" s="19" t="n"/>
      <c r="E58" s="18">
        <f>IF($A58="","",COUNTIFS(Contratos!$D$6:$D$2005,$A58,Contratos!$F$6:$F$2005,"&gt;0")-COUNTIFS(Contratos!$D$6:$D$2005,$A58,Contratos!$F$6:$F$2005,"&gt;0",Contratos!$H$6:$H$2005,"&gt;0"))</f>
        <v/>
      </c>
      <c r="F58" s="17">
        <f>IF($A58="","",IF(SUMPRODUCT(MAX(('Manutenção'!$B$6:$B$1505=$A58)*'Manutenção'!$H$6:$H$1505))=0,"",SUMPRODUCT(MAX(('Manutenção'!$B$6:$B$1505=$A58)*'Manutenção'!$H$6:$H$1505))))</f>
        <v/>
      </c>
      <c r="G58" s="19">
        <f>IF($A58="","",SUMIFS('Manutenção'!$F$6:$F$1505,'Manutenção'!$B$6:$B$1505,$A58))</f>
        <v/>
      </c>
      <c r="H58" s="19">
        <f>IF($A58="","",SUMIFS(Contratos!$P$6:$P$2005,Contratos!$D$6:$D$2005,$A58))</f>
        <v/>
      </c>
      <c r="I58" s="16">
        <f>IF($A58="","",IF(E58&gt;1,"CONFERIR",IF(AND(F58&lt;&gt;"",TODAY()&gt;=N(F58)),"MANUTENÇÃO VENCIDA",IF(E58=1,"LOCADO","DISPONÍVEL"))))</f>
        <v/>
      </c>
    </row>
    <row r="59">
      <c r="A59" s="16" t="n"/>
      <c r="B59" s="16" t="n"/>
      <c r="C59" s="16" t="n"/>
      <c r="D59" s="19" t="n"/>
      <c r="E59" s="18">
        <f>IF($A59="","",COUNTIFS(Contratos!$D$6:$D$2005,$A59,Contratos!$F$6:$F$2005,"&gt;0")-COUNTIFS(Contratos!$D$6:$D$2005,$A59,Contratos!$F$6:$F$2005,"&gt;0",Contratos!$H$6:$H$2005,"&gt;0"))</f>
        <v/>
      </c>
      <c r="F59" s="17">
        <f>IF($A59="","",IF(SUMPRODUCT(MAX(('Manutenção'!$B$6:$B$1505=$A59)*'Manutenção'!$H$6:$H$1505))=0,"",SUMPRODUCT(MAX(('Manutenção'!$B$6:$B$1505=$A59)*'Manutenção'!$H$6:$H$1505))))</f>
        <v/>
      </c>
      <c r="G59" s="19">
        <f>IF($A59="","",SUMIFS('Manutenção'!$F$6:$F$1505,'Manutenção'!$B$6:$B$1505,$A59))</f>
        <v/>
      </c>
      <c r="H59" s="19">
        <f>IF($A59="","",SUMIFS(Contratos!$P$6:$P$2005,Contratos!$D$6:$D$2005,$A59))</f>
        <v/>
      </c>
      <c r="I59" s="16">
        <f>IF($A59="","",IF(E59&gt;1,"CONFERIR",IF(AND(F59&lt;&gt;"",TODAY()&gt;=N(F59)),"MANUTENÇÃO VENCIDA",IF(E59=1,"LOCADO","DISPONÍVEL"))))</f>
        <v/>
      </c>
    </row>
    <row r="60">
      <c r="A60" s="16" t="n"/>
      <c r="B60" s="16" t="n"/>
      <c r="C60" s="16" t="n"/>
      <c r="D60" s="19" t="n"/>
      <c r="E60" s="18">
        <f>IF($A60="","",COUNTIFS(Contratos!$D$6:$D$2005,$A60,Contratos!$F$6:$F$2005,"&gt;0")-COUNTIFS(Contratos!$D$6:$D$2005,$A60,Contratos!$F$6:$F$2005,"&gt;0",Contratos!$H$6:$H$2005,"&gt;0"))</f>
        <v/>
      </c>
      <c r="F60" s="17">
        <f>IF($A60="","",IF(SUMPRODUCT(MAX(('Manutenção'!$B$6:$B$1505=$A60)*'Manutenção'!$H$6:$H$1505))=0,"",SUMPRODUCT(MAX(('Manutenção'!$B$6:$B$1505=$A60)*'Manutenção'!$H$6:$H$1505))))</f>
        <v/>
      </c>
      <c r="G60" s="19">
        <f>IF($A60="","",SUMIFS('Manutenção'!$F$6:$F$1505,'Manutenção'!$B$6:$B$1505,$A60))</f>
        <v/>
      </c>
      <c r="H60" s="19">
        <f>IF($A60="","",SUMIFS(Contratos!$P$6:$P$2005,Contratos!$D$6:$D$2005,$A60))</f>
        <v/>
      </c>
      <c r="I60" s="16">
        <f>IF($A60="","",IF(E60&gt;1,"CONFERIR",IF(AND(F60&lt;&gt;"",TODAY()&gt;=N(F60)),"MANUTENÇÃO VENCIDA",IF(E60=1,"LOCADO","DISPONÍVEL"))))</f>
        <v/>
      </c>
    </row>
    <row r="61">
      <c r="A61" s="16" t="n"/>
      <c r="B61" s="16" t="n"/>
      <c r="C61" s="16" t="n"/>
      <c r="D61" s="19" t="n"/>
      <c r="E61" s="18">
        <f>IF($A61="","",COUNTIFS(Contratos!$D$6:$D$2005,$A61,Contratos!$F$6:$F$2005,"&gt;0")-COUNTIFS(Contratos!$D$6:$D$2005,$A61,Contratos!$F$6:$F$2005,"&gt;0",Contratos!$H$6:$H$2005,"&gt;0"))</f>
        <v/>
      </c>
      <c r="F61" s="17">
        <f>IF($A61="","",IF(SUMPRODUCT(MAX(('Manutenção'!$B$6:$B$1505=$A61)*'Manutenção'!$H$6:$H$1505))=0,"",SUMPRODUCT(MAX(('Manutenção'!$B$6:$B$1505=$A61)*'Manutenção'!$H$6:$H$1505))))</f>
        <v/>
      </c>
      <c r="G61" s="19">
        <f>IF($A61="","",SUMIFS('Manutenção'!$F$6:$F$1505,'Manutenção'!$B$6:$B$1505,$A61))</f>
        <v/>
      </c>
      <c r="H61" s="19">
        <f>IF($A61="","",SUMIFS(Contratos!$P$6:$P$2005,Contratos!$D$6:$D$2005,$A61))</f>
        <v/>
      </c>
      <c r="I61" s="16">
        <f>IF($A61="","",IF(E61&gt;1,"CONFERIR",IF(AND(F61&lt;&gt;"",TODAY()&gt;=N(F61)),"MANUTENÇÃO VENCIDA",IF(E61=1,"LOCADO","DISPONÍVEL"))))</f>
        <v/>
      </c>
    </row>
    <row r="62">
      <c r="A62" s="16" t="n"/>
      <c r="B62" s="16" t="n"/>
      <c r="C62" s="16" t="n"/>
      <c r="D62" s="19" t="n"/>
      <c r="E62" s="18">
        <f>IF($A62="","",COUNTIFS(Contratos!$D$6:$D$2005,$A62,Contratos!$F$6:$F$2005,"&gt;0")-COUNTIFS(Contratos!$D$6:$D$2005,$A62,Contratos!$F$6:$F$2005,"&gt;0",Contratos!$H$6:$H$2005,"&gt;0"))</f>
        <v/>
      </c>
      <c r="F62" s="17">
        <f>IF($A62="","",IF(SUMPRODUCT(MAX(('Manutenção'!$B$6:$B$1505=$A62)*'Manutenção'!$H$6:$H$1505))=0,"",SUMPRODUCT(MAX(('Manutenção'!$B$6:$B$1505=$A62)*'Manutenção'!$H$6:$H$1505))))</f>
        <v/>
      </c>
      <c r="G62" s="19">
        <f>IF($A62="","",SUMIFS('Manutenção'!$F$6:$F$1505,'Manutenção'!$B$6:$B$1505,$A62))</f>
        <v/>
      </c>
      <c r="H62" s="19">
        <f>IF($A62="","",SUMIFS(Contratos!$P$6:$P$2005,Contratos!$D$6:$D$2005,$A62))</f>
        <v/>
      </c>
      <c r="I62" s="16">
        <f>IF($A62="","",IF(E62&gt;1,"CONFERIR",IF(AND(F62&lt;&gt;"",TODAY()&gt;=N(F62)),"MANUTENÇÃO VENCIDA",IF(E62=1,"LOCADO","DISPONÍVEL"))))</f>
        <v/>
      </c>
    </row>
    <row r="63">
      <c r="A63" s="16" t="n"/>
      <c r="B63" s="16" t="n"/>
      <c r="C63" s="16" t="n"/>
      <c r="D63" s="19" t="n"/>
      <c r="E63" s="18">
        <f>IF($A63="","",COUNTIFS(Contratos!$D$6:$D$2005,$A63,Contratos!$F$6:$F$2005,"&gt;0")-COUNTIFS(Contratos!$D$6:$D$2005,$A63,Contratos!$F$6:$F$2005,"&gt;0",Contratos!$H$6:$H$2005,"&gt;0"))</f>
        <v/>
      </c>
      <c r="F63" s="17">
        <f>IF($A63="","",IF(SUMPRODUCT(MAX(('Manutenção'!$B$6:$B$1505=$A63)*'Manutenção'!$H$6:$H$1505))=0,"",SUMPRODUCT(MAX(('Manutenção'!$B$6:$B$1505=$A63)*'Manutenção'!$H$6:$H$1505))))</f>
        <v/>
      </c>
      <c r="G63" s="19">
        <f>IF($A63="","",SUMIFS('Manutenção'!$F$6:$F$1505,'Manutenção'!$B$6:$B$1505,$A63))</f>
        <v/>
      </c>
      <c r="H63" s="19">
        <f>IF($A63="","",SUMIFS(Contratos!$P$6:$P$2005,Contratos!$D$6:$D$2005,$A63))</f>
        <v/>
      </c>
      <c r="I63" s="16">
        <f>IF($A63="","",IF(E63&gt;1,"CONFERIR",IF(AND(F63&lt;&gt;"",TODAY()&gt;=N(F63)),"MANUTENÇÃO VENCIDA",IF(E63=1,"LOCADO","DISPONÍVEL"))))</f>
        <v/>
      </c>
    </row>
    <row r="64">
      <c r="A64" s="16" t="n"/>
      <c r="B64" s="16" t="n"/>
      <c r="C64" s="16" t="n"/>
      <c r="D64" s="19" t="n"/>
      <c r="E64" s="18">
        <f>IF($A64="","",COUNTIFS(Contratos!$D$6:$D$2005,$A64,Contratos!$F$6:$F$2005,"&gt;0")-COUNTIFS(Contratos!$D$6:$D$2005,$A64,Contratos!$F$6:$F$2005,"&gt;0",Contratos!$H$6:$H$2005,"&gt;0"))</f>
        <v/>
      </c>
      <c r="F64" s="17">
        <f>IF($A64="","",IF(SUMPRODUCT(MAX(('Manutenção'!$B$6:$B$1505=$A64)*'Manutenção'!$H$6:$H$1505))=0,"",SUMPRODUCT(MAX(('Manutenção'!$B$6:$B$1505=$A64)*'Manutenção'!$H$6:$H$1505))))</f>
        <v/>
      </c>
      <c r="G64" s="19">
        <f>IF($A64="","",SUMIFS('Manutenção'!$F$6:$F$1505,'Manutenção'!$B$6:$B$1505,$A64))</f>
        <v/>
      </c>
      <c r="H64" s="19">
        <f>IF($A64="","",SUMIFS(Contratos!$P$6:$P$2005,Contratos!$D$6:$D$2005,$A64))</f>
        <v/>
      </c>
      <c r="I64" s="16">
        <f>IF($A64="","",IF(E64&gt;1,"CONFERIR",IF(AND(F64&lt;&gt;"",TODAY()&gt;=N(F64)),"MANUTENÇÃO VENCIDA",IF(E64=1,"LOCADO","DISPONÍVEL"))))</f>
        <v/>
      </c>
    </row>
    <row r="65">
      <c r="A65" s="16" t="n"/>
      <c r="B65" s="16" t="n"/>
      <c r="C65" s="16" t="n"/>
      <c r="D65" s="19" t="n"/>
      <c r="E65" s="18">
        <f>IF($A65="","",COUNTIFS(Contratos!$D$6:$D$2005,$A65,Contratos!$F$6:$F$2005,"&gt;0")-COUNTIFS(Contratos!$D$6:$D$2005,$A65,Contratos!$F$6:$F$2005,"&gt;0",Contratos!$H$6:$H$2005,"&gt;0"))</f>
        <v/>
      </c>
      <c r="F65" s="17">
        <f>IF($A65="","",IF(SUMPRODUCT(MAX(('Manutenção'!$B$6:$B$1505=$A65)*'Manutenção'!$H$6:$H$1505))=0,"",SUMPRODUCT(MAX(('Manutenção'!$B$6:$B$1505=$A65)*'Manutenção'!$H$6:$H$1505))))</f>
        <v/>
      </c>
      <c r="G65" s="19">
        <f>IF($A65="","",SUMIFS('Manutenção'!$F$6:$F$1505,'Manutenção'!$B$6:$B$1505,$A65))</f>
        <v/>
      </c>
      <c r="H65" s="19">
        <f>IF($A65="","",SUMIFS(Contratos!$P$6:$P$2005,Contratos!$D$6:$D$2005,$A65))</f>
        <v/>
      </c>
      <c r="I65" s="16">
        <f>IF($A65="","",IF(E65&gt;1,"CONFERIR",IF(AND(F65&lt;&gt;"",TODAY()&gt;=N(F65)),"MANUTENÇÃO VENCIDA",IF(E65=1,"LOCADO","DISPONÍVEL"))))</f>
        <v/>
      </c>
    </row>
    <row r="66">
      <c r="A66" s="16" t="n"/>
      <c r="B66" s="16" t="n"/>
      <c r="C66" s="16" t="n"/>
      <c r="D66" s="19" t="n"/>
      <c r="E66" s="18">
        <f>IF($A66="","",COUNTIFS(Contratos!$D$6:$D$2005,$A66,Contratos!$F$6:$F$2005,"&gt;0")-COUNTIFS(Contratos!$D$6:$D$2005,$A66,Contratos!$F$6:$F$2005,"&gt;0",Contratos!$H$6:$H$2005,"&gt;0"))</f>
        <v/>
      </c>
      <c r="F66" s="17">
        <f>IF($A66="","",IF(SUMPRODUCT(MAX(('Manutenção'!$B$6:$B$1505=$A66)*'Manutenção'!$H$6:$H$1505))=0,"",SUMPRODUCT(MAX(('Manutenção'!$B$6:$B$1505=$A66)*'Manutenção'!$H$6:$H$1505))))</f>
        <v/>
      </c>
      <c r="G66" s="19">
        <f>IF($A66="","",SUMIFS('Manutenção'!$F$6:$F$1505,'Manutenção'!$B$6:$B$1505,$A66))</f>
        <v/>
      </c>
      <c r="H66" s="19">
        <f>IF($A66="","",SUMIFS(Contratos!$P$6:$P$2005,Contratos!$D$6:$D$2005,$A66))</f>
        <v/>
      </c>
      <c r="I66" s="16">
        <f>IF($A66="","",IF(E66&gt;1,"CONFERIR",IF(AND(F66&lt;&gt;"",TODAY()&gt;=N(F66)),"MANUTENÇÃO VENCIDA",IF(E66=1,"LOCADO","DISPONÍVEL"))))</f>
        <v/>
      </c>
    </row>
    <row r="67">
      <c r="A67" s="16" t="n"/>
      <c r="B67" s="16" t="n"/>
      <c r="C67" s="16" t="n"/>
      <c r="D67" s="19" t="n"/>
      <c r="E67" s="18">
        <f>IF($A67="","",COUNTIFS(Contratos!$D$6:$D$2005,$A67,Contratos!$F$6:$F$2005,"&gt;0")-COUNTIFS(Contratos!$D$6:$D$2005,$A67,Contratos!$F$6:$F$2005,"&gt;0",Contratos!$H$6:$H$2005,"&gt;0"))</f>
        <v/>
      </c>
      <c r="F67" s="17">
        <f>IF($A67="","",IF(SUMPRODUCT(MAX(('Manutenção'!$B$6:$B$1505=$A67)*'Manutenção'!$H$6:$H$1505))=0,"",SUMPRODUCT(MAX(('Manutenção'!$B$6:$B$1505=$A67)*'Manutenção'!$H$6:$H$1505))))</f>
        <v/>
      </c>
      <c r="G67" s="19">
        <f>IF($A67="","",SUMIFS('Manutenção'!$F$6:$F$1505,'Manutenção'!$B$6:$B$1505,$A67))</f>
        <v/>
      </c>
      <c r="H67" s="19">
        <f>IF($A67="","",SUMIFS(Contratos!$P$6:$P$2005,Contratos!$D$6:$D$2005,$A67))</f>
        <v/>
      </c>
      <c r="I67" s="16">
        <f>IF($A67="","",IF(E67&gt;1,"CONFERIR",IF(AND(F67&lt;&gt;"",TODAY()&gt;=N(F67)),"MANUTENÇÃO VENCIDA",IF(E67=1,"LOCADO","DISPONÍVEL"))))</f>
        <v/>
      </c>
    </row>
    <row r="68">
      <c r="A68" s="16" t="n"/>
      <c r="B68" s="16" t="n"/>
      <c r="C68" s="16" t="n"/>
      <c r="D68" s="19" t="n"/>
      <c r="E68" s="18">
        <f>IF($A68="","",COUNTIFS(Contratos!$D$6:$D$2005,$A68,Contratos!$F$6:$F$2005,"&gt;0")-COUNTIFS(Contratos!$D$6:$D$2005,$A68,Contratos!$F$6:$F$2005,"&gt;0",Contratos!$H$6:$H$2005,"&gt;0"))</f>
        <v/>
      </c>
      <c r="F68" s="17">
        <f>IF($A68="","",IF(SUMPRODUCT(MAX(('Manutenção'!$B$6:$B$1505=$A68)*'Manutenção'!$H$6:$H$1505))=0,"",SUMPRODUCT(MAX(('Manutenção'!$B$6:$B$1505=$A68)*'Manutenção'!$H$6:$H$1505))))</f>
        <v/>
      </c>
      <c r="G68" s="19">
        <f>IF($A68="","",SUMIFS('Manutenção'!$F$6:$F$1505,'Manutenção'!$B$6:$B$1505,$A68))</f>
        <v/>
      </c>
      <c r="H68" s="19">
        <f>IF($A68="","",SUMIFS(Contratos!$P$6:$P$2005,Contratos!$D$6:$D$2005,$A68))</f>
        <v/>
      </c>
      <c r="I68" s="16">
        <f>IF($A68="","",IF(E68&gt;1,"CONFERIR",IF(AND(F68&lt;&gt;"",TODAY()&gt;=N(F68)),"MANUTENÇÃO VENCIDA",IF(E68=1,"LOCADO","DISPONÍVEL"))))</f>
        <v/>
      </c>
    </row>
    <row r="69">
      <c r="A69" s="16" t="n"/>
      <c r="B69" s="16" t="n"/>
      <c r="C69" s="16" t="n"/>
      <c r="D69" s="19" t="n"/>
      <c r="E69" s="18">
        <f>IF($A69="","",COUNTIFS(Contratos!$D$6:$D$2005,$A69,Contratos!$F$6:$F$2005,"&gt;0")-COUNTIFS(Contratos!$D$6:$D$2005,$A69,Contratos!$F$6:$F$2005,"&gt;0",Contratos!$H$6:$H$2005,"&gt;0"))</f>
        <v/>
      </c>
      <c r="F69" s="17">
        <f>IF($A69="","",IF(SUMPRODUCT(MAX(('Manutenção'!$B$6:$B$1505=$A69)*'Manutenção'!$H$6:$H$1505))=0,"",SUMPRODUCT(MAX(('Manutenção'!$B$6:$B$1505=$A69)*'Manutenção'!$H$6:$H$1505))))</f>
        <v/>
      </c>
      <c r="G69" s="19">
        <f>IF($A69="","",SUMIFS('Manutenção'!$F$6:$F$1505,'Manutenção'!$B$6:$B$1505,$A69))</f>
        <v/>
      </c>
      <c r="H69" s="19">
        <f>IF($A69="","",SUMIFS(Contratos!$P$6:$P$2005,Contratos!$D$6:$D$2005,$A69))</f>
        <v/>
      </c>
      <c r="I69" s="16">
        <f>IF($A69="","",IF(E69&gt;1,"CONFERIR",IF(AND(F69&lt;&gt;"",TODAY()&gt;=N(F69)),"MANUTENÇÃO VENCIDA",IF(E69=1,"LOCADO","DISPONÍVEL"))))</f>
        <v/>
      </c>
    </row>
    <row r="70">
      <c r="A70" s="16" t="n"/>
      <c r="B70" s="16" t="n"/>
      <c r="C70" s="16" t="n"/>
      <c r="D70" s="19" t="n"/>
      <c r="E70" s="18">
        <f>IF($A70="","",COUNTIFS(Contratos!$D$6:$D$2005,$A70,Contratos!$F$6:$F$2005,"&gt;0")-COUNTIFS(Contratos!$D$6:$D$2005,$A70,Contratos!$F$6:$F$2005,"&gt;0",Contratos!$H$6:$H$2005,"&gt;0"))</f>
        <v/>
      </c>
      <c r="F70" s="17">
        <f>IF($A70="","",IF(SUMPRODUCT(MAX(('Manutenção'!$B$6:$B$1505=$A70)*'Manutenção'!$H$6:$H$1505))=0,"",SUMPRODUCT(MAX(('Manutenção'!$B$6:$B$1505=$A70)*'Manutenção'!$H$6:$H$1505))))</f>
        <v/>
      </c>
      <c r="G70" s="19">
        <f>IF($A70="","",SUMIFS('Manutenção'!$F$6:$F$1505,'Manutenção'!$B$6:$B$1505,$A70))</f>
        <v/>
      </c>
      <c r="H70" s="19">
        <f>IF($A70="","",SUMIFS(Contratos!$P$6:$P$2005,Contratos!$D$6:$D$2005,$A70))</f>
        <v/>
      </c>
      <c r="I70" s="16">
        <f>IF($A70="","",IF(E70&gt;1,"CONFERIR",IF(AND(F70&lt;&gt;"",TODAY()&gt;=N(F70)),"MANUTENÇÃO VENCIDA",IF(E70=1,"LOCADO","DISPONÍVEL"))))</f>
        <v/>
      </c>
    </row>
    <row r="71">
      <c r="A71" s="16" t="n"/>
      <c r="B71" s="16" t="n"/>
      <c r="C71" s="16" t="n"/>
      <c r="D71" s="19" t="n"/>
      <c r="E71" s="18">
        <f>IF($A71="","",COUNTIFS(Contratos!$D$6:$D$2005,$A71,Contratos!$F$6:$F$2005,"&gt;0")-COUNTIFS(Contratos!$D$6:$D$2005,$A71,Contratos!$F$6:$F$2005,"&gt;0",Contratos!$H$6:$H$2005,"&gt;0"))</f>
        <v/>
      </c>
      <c r="F71" s="17">
        <f>IF($A71="","",IF(SUMPRODUCT(MAX(('Manutenção'!$B$6:$B$1505=$A71)*'Manutenção'!$H$6:$H$1505))=0,"",SUMPRODUCT(MAX(('Manutenção'!$B$6:$B$1505=$A71)*'Manutenção'!$H$6:$H$1505))))</f>
        <v/>
      </c>
      <c r="G71" s="19">
        <f>IF($A71="","",SUMIFS('Manutenção'!$F$6:$F$1505,'Manutenção'!$B$6:$B$1505,$A71))</f>
        <v/>
      </c>
      <c r="H71" s="19">
        <f>IF($A71="","",SUMIFS(Contratos!$P$6:$P$2005,Contratos!$D$6:$D$2005,$A71))</f>
        <v/>
      </c>
      <c r="I71" s="16">
        <f>IF($A71="","",IF(E71&gt;1,"CONFERIR",IF(AND(F71&lt;&gt;"",TODAY()&gt;=N(F71)),"MANUTENÇÃO VENCIDA",IF(E71=1,"LOCADO","DISPONÍVEL"))))</f>
        <v/>
      </c>
    </row>
    <row r="72">
      <c r="A72" s="16" t="n"/>
      <c r="B72" s="16" t="n"/>
      <c r="C72" s="16" t="n"/>
      <c r="D72" s="19" t="n"/>
      <c r="E72" s="18">
        <f>IF($A72="","",COUNTIFS(Contratos!$D$6:$D$2005,$A72,Contratos!$F$6:$F$2005,"&gt;0")-COUNTIFS(Contratos!$D$6:$D$2005,$A72,Contratos!$F$6:$F$2005,"&gt;0",Contratos!$H$6:$H$2005,"&gt;0"))</f>
        <v/>
      </c>
      <c r="F72" s="17">
        <f>IF($A72="","",IF(SUMPRODUCT(MAX(('Manutenção'!$B$6:$B$1505=$A72)*'Manutenção'!$H$6:$H$1505))=0,"",SUMPRODUCT(MAX(('Manutenção'!$B$6:$B$1505=$A72)*'Manutenção'!$H$6:$H$1505))))</f>
        <v/>
      </c>
      <c r="G72" s="19">
        <f>IF($A72="","",SUMIFS('Manutenção'!$F$6:$F$1505,'Manutenção'!$B$6:$B$1505,$A72))</f>
        <v/>
      </c>
      <c r="H72" s="19">
        <f>IF($A72="","",SUMIFS(Contratos!$P$6:$P$2005,Contratos!$D$6:$D$2005,$A72))</f>
        <v/>
      </c>
      <c r="I72" s="16">
        <f>IF($A72="","",IF(E72&gt;1,"CONFERIR",IF(AND(F72&lt;&gt;"",TODAY()&gt;=N(F72)),"MANUTENÇÃO VENCIDA",IF(E72=1,"LOCADO","DISPONÍVEL"))))</f>
        <v/>
      </c>
    </row>
    <row r="73">
      <c r="A73" s="16" t="n"/>
      <c r="B73" s="16" t="n"/>
      <c r="C73" s="16" t="n"/>
      <c r="D73" s="19" t="n"/>
      <c r="E73" s="18">
        <f>IF($A73="","",COUNTIFS(Contratos!$D$6:$D$2005,$A73,Contratos!$F$6:$F$2005,"&gt;0")-COUNTIFS(Contratos!$D$6:$D$2005,$A73,Contratos!$F$6:$F$2005,"&gt;0",Contratos!$H$6:$H$2005,"&gt;0"))</f>
        <v/>
      </c>
      <c r="F73" s="17">
        <f>IF($A73="","",IF(SUMPRODUCT(MAX(('Manutenção'!$B$6:$B$1505=$A73)*'Manutenção'!$H$6:$H$1505))=0,"",SUMPRODUCT(MAX(('Manutenção'!$B$6:$B$1505=$A73)*'Manutenção'!$H$6:$H$1505))))</f>
        <v/>
      </c>
      <c r="G73" s="19">
        <f>IF($A73="","",SUMIFS('Manutenção'!$F$6:$F$1505,'Manutenção'!$B$6:$B$1505,$A73))</f>
        <v/>
      </c>
      <c r="H73" s="19">
        <f>IF($A73="","",SUMIFS(Contratos!$P$6:$P$2005,Contratos!$D$6:$D$2005,$A73))</f>
        <v/>
      </c>
      <c r="I73" s="16">
        <f>IF($A73="","",IF(E73&gt;1,"CONFERIR",IF(AND(F73&lt;&gt;"",TODAY()&gt;=N(F73)),"MANUTENÇÃO VENCIDA",IF(E73=1,"LOCADO","DISPONÍVEL"))))</f>
        <v/>
      </c>
    </row>
    <row r="74">
      <c r="A74" s="16" t="n"/>
      <c r="B74" s="16" t="n"/>
      <c r="C74" s="16" t="n"/>
      <c r="D74" s="19" t="n"/>
      <c r="E74" s="18">
        <f>IF($A74="","",COUNTIFS(Contratos!$D$6:$D$2005,$A74,Contratos!$F$6:$F$2005,"&gt;0")-COUNTIFS(Contratos!$D$6:$D$2005,$A74,Contratos!$F$6:$F$2005,"&gt;0",Contratos!$H$6:$H$2005,"&gt;0"))</f>
        <v/>
      </c>
      <c r="F74" s="17">
        <f>IF($A74="","",IF(SUMPRODUCT(MAX(('Manutenção'!$B$6:$B$1505=$A74)*'Manutenção'!$H$6:$H$1505))=0,"",SUMPRODUCT(MAX(('Manutenção'!$B$6:$B$1505=$A74)*'Manutenção'!$H$6:$H$1505))))</f>
        <v/>
      </c>
      <c r="G74" s="19">
        <f>IF($A74="","",SUMIFS('Manutenção'!$F$6:$F$1505,'Manutenção'!$B$6:$B$1505,$A74))</f>
        <v/>
      </c>
      <c r="H74" s="19">
        <f>IF($A74="","",SUMIFS(Contratos!$P$6:$P$2005,Contratos!$D$6:$D$2005,$A74))</f>
        <v/>
      </c>
      <c r="I74" s="16">
        <f>IF($A74="","",IF(E74&gt;1,"CONFERIR",IF(AND(F74&lt;&gt;"",TODAY()&gt;=N(F74)),"MANUTENÇÃO VENCIDA",IF(E74=1,"LOCADO","DISPONÍVEL"))))</f>
        <v/>
      </c>
    </row>
    <row r="75">
      <c r="A75" s="16" t="n"/>
      <c r="B75" s="16" t="n"/>
      <c r="C75" s="16" t="n"/>
      <c r="D75" s="19" t="n"/>
      <c r="E75" s="18">
        <f>IF($A75="","",COUNTIFS(Contratos!$D$6:$D$2005,$A75,Contratos!$F$6:$F$2005,"&gt;0")-COUNTIFS(Contratos!$D$6:$D$2005,$A75,Contratos!$F$6:$F$2005,"&gt;0",Contratos!$H$6:$H$2005,"&gt;0"))</f>
        <v/>
      </c>
      <c r="F75" s="17">
        <f>IF($A75="","",IF(SUMPRODUCT(MAX(('Manutenção'!$B$6:$B$1505=$A75)*'Manutenção'!$H$6:$H$1505))=0,"",SUMPRODUCT(MAX(('Manutenção'!$B$6:$B$1505=$A75)*'Manutenção'!$H$6:$H$1505))))</f>
        <v/>
      </c>
      <c r="G75" s="19">
        <f>IF($A75="","",SUMIFS('Manutenção'!$F$6:$F$1505,'Manutenção'!$B$6:$B$1505,$A75))</f>
        <v/>
      </c>
      <c r="H75" s="19">
        <f>IF($A75="","",SUMIFS(Contratos!$P$6:$P$2005,Contratos!$D$6:$D$2005,$A75))</f>
        <v/>
      </c>
      <c r="I75" s="16">
        <f>IF($A75="","",IF(E75&gt;1,"CONFERIR",IF(AND(F75&lt;&gt;"",TODAY()&gt;=N(F75)),"MANUTENÇÃO VENCIDA",IF(E75=1,"LOCADO","DISPONÍVEL"))))</f>
        <v/>
      </c>
    </row>
    <row r="76">
      <c r="A76" s="16" t="n"/>
      <c r="B76" s="16" t="n"/>
      <c r="C76" s="16" t="n"/>
      <c r="D76" s="19" t="n"/>
      <c r="E76" s="18">
        <f>IF($A76="","",COUNTIFS(Contratos!$D$6:$D$2005,$A76,Contratos!$F$6:$F$2005,"&gt;0")-COUNTIFS(Contratos!$D$6:$D$2005,$A76,Contratos!$F$6:$F$2005,"&gt;0",Contratos!$H$6:$H$2005,"&gt;0"))</f>
        <v/>
      </c>
      <c r="F76" s="17">
        <f>IF($A76="","",IF(SUMPRODUCT(MAX(('Manutenção'!$B$6:$B$1505=$A76)*'Manutenção'!$H$6:$H$1505))=0,"",SUMPRODUCT(MAX(('Manutenção'!$B$6:$B$1505=$A76)*'Manutenção'!$H$6:$H$1505))))</f>
        <v/>
      </c>
      <c r="G76" s="19">
        <f>IF($A76="","",SUMIFS('Manutenção'!$F$6:$F$1505,'Manutenção'!$B$6:$B$1505,$A76))</f>
        <v/>
      </c>
      <c r="H76" s="19">
        <f>IF($A76="","",SUMIFS(Contratos!$P$6:$P$2005,Contratos!$D$6:$D$2005,$A76))</f>
        <v/>
      </c>
      <c r="I76" s="16">
        <f>IF($A76="","",IF(E76&gt;1,"CONFERIR",IF(AND(F76&lt;&gt;"",TODAY()&gt;=N(F76)),"MANUTENÇÃO VENCIDA",IF(E76=1,"LOCADO","DISPONÍVEL"))))</f>
        <v/>
      </c>
    </row>
    <row r="77">
      <c r="A77" s="16" t="n"/>
      <c r="B77" s="16" t="n"/>
      <c r="C77" s="16" t="n"/>
      <c r="D77" s="19" t="n"/>
      <c r="E77" s="18">
        <f>IF($A77="","",COUNTIFS(Contratos!$D$6:$D$2005,$A77,Contratos!$F$6:$F$2005,"&gt;0")-COUNTIFS(Contratos!$D$6:$D$2005,$A77,Contratos!$F$6:$F$2005,"&gt;0",Contratos!$H$6:$H$2005,"&gt;0"))</f>
        <v/>
      </c>
      <c r="F77" s="17">
        <f>IF($A77="","",IF(SUMPRODUCT(MAX(('Manutenção'!$B$6:$B$1505=$A77)*'Manutenção'!$H$6:$H$1505))=0,"",SUMPRODUCT(MAX(('Manutenção'!$B$6:$B$1505=$A77)*'Manutenção'!$H$6:$H$1505))))</f>
        <v/>
      </c>
      <c r="G77" s="19">
        <f>IF($A77="","",SUMIFS('Manutenção'!$F$6:$F$1505,'Manutenção'!$B$6:$B$1505,$A77))</f>
        <v/>
      </c>
      <c r="H77" s="19">
        <f>IF($A77="","",SUMIFS(Contratos!$P$6:$P$2005,Contratos!$D$6:$D$2005,$A77))</f>
        <v/>
      </c>
      <c r="I77" s="16">
        <f>IF($A77="","",IF(E77&gt;1,"CONFERIR",IF(AND(F77&lt;&gt;"",TODAY()&gt;=N(F77)),"MANUTENÇÃO VENCIDA",IF(E77=1,"LOCADO","DISPONÍVEL"))))</f>
        <v/>
      </c>
    </row>
    <row r="78">
      <c r="A78" s="16" t="n"/>
      <c r="B78" s="16" t="n"/>
      <c r="C78" s="16" t="n"/>
      <c r="D78" s="19" t="n"/>
      <c r="E78" s="18">
        <f>IF($A78="","",COUNTIFS(Contratos!$D$6:$D$2005,$A78,Contratos!$F$6:$F$2005,"&gt;0")-COUNTIFS(Contratos!$D$6:$D$2005,$A78,Contratos!$F$6:$F$2005,"&gt;0",Contratos!$H$6:$H$2005,"&gt;0"))</f>
        <v/>
      </c>
      <c r="F78" s="17">
        <f>IF($A78="","",IF(SUMPRODUCT(MAX(('Manutenção'!$B$6:$B$1505=$A78)*'Manutenção'!$H$6:$H$1505))=0,"",SUMPRODUCT(MAX(('Manutenção'!$B$6:$B$1505=$A78)*'Manutenção'!$H$6:$H$1505))))</f>
        <v/>
      </c>
      <c r="G78" s="19">
        <f>IF($A78="","",SUMIFS('Manutenção'!$F$6:$F$1505,'Manutenção'!$B$6:$B$1505,$A78))</f>
        <v/>
      </c>
      <c r="H78" s="19">
        <f>IF($A78="","",SUMIFS(Contratos!$P$6:$P$2005,Contratos!$D$6:$D$2005,$A78))</f>
        <v/>
      </c>
      <c r="I78" s="16">
        <f>IF($A78="","",IF(E78&gt;1,"CONFERIR",IF(AND(F78&lt;&gt;"",TODAY()&gt;=N(F78)),"MANUTENÇÃO VENCIDA",IF(E78=1,"LOCADO","DISPONÍVEL"))))</f>
        <v/>
      </c>
    </row>
    <row r="79">
      <c r="A79" s="16" t="n"/>
      <c r="B79" s="16" t="n"/>
      <c r="C79" s="16" t="n"/>
      <c r="D79" s="19" t="n"/>
      <c r="E79" s="18">
        <f>IF($A79="","",COUNTIFS(Contratos!$D$6:$D$2005,$A79,Contratos!$F$6:$F$2005,"&gt;0")-COUNTIFS(Contratos!$D$6:$D$2005,$A79,Contratos!$F$6:$F$2005,"&gt;0",Contratos!$H$6:$H$2005,"&gt;0"))</f>
        <v/>
      </c>
      <c r="F79" s="17">
        <f>IF($A79="","",IF(SUMPRODUCT(MAX(('Manutenção'!$B$6:$B$1505=$A79)*'Manutenção'!$H$6:$H$1505))=0,"",SUMPRODUCT(MAX(('Manutenção'!$B$6:$B$1505=$A79)*'Manutenção'!$H$6:$H$1505))))</f>
        <v/>
      </c>
      <c r="G79" s="19">
        <f>IF($A79="","",SUMIFS('Manutenção'!$F$6:$F$1505,'Manutenção'!$B$6:$B$1505,$A79))</f>
        <v/>
      </c>
      <c r="H79" s="19">
        <f>IF($A79="","",SUMIFS(Contratos!$P$6:$P$2005,Contratos!$D$6:$D$2005,$A79))</f>
        <v/>
      </c>
      <c r="I79" s="16">
        <f>IF($A79="","",IF(E79&gt;1,"CONFERIR",IF(AND(F79&lt;&gt;"",TODAY()&gt;=N(F79)),"MANUTENÇÃO VENCIDA",IF(E79=1,"LOCADO","DISPONÍVEL"))))</f>
        <v/>
      </c>
    </row>
    <row r="80">
      <c r="A80" s="16" t="n"/>
      <c r="B80" s="16" t="n"/>
      <c r="C80" s="16" t="n"/>
      <c r="D80" s="19" t="n"/>
      <c r="E80" s="18">
        <f>IF($A80="","",COUNTIFS(Contratos!$D$6:$D$2005,$A80,Contratos!$F$6:$F$2005,"&gt;0")-COUNTIFS(Contratos!$D$6:$D$2005,$A80,Contratos!$F$6:$F$2005,"&gt;0",Contratos!$H$6:$H$2005,"&gt;0"))</f>
        <v/>
      </c>
      <c r="F80" s="17">
        <f>IF($A80="","",IF(SUMPRODUCT(MAX(('Manutenção'!$B$6:$B$1505=$A80)*'Manutenção'!$H$6:$H$1505))=0,"",SUMPRODUCT(MAX(('Manutenção'!$B$6:$B$1505=$A80)*'Manutenção'!$H$6:$H$1505))))</f>
        <v/>
      </c>
      <c r="G80" s="19">
        <f>IF($A80="","",SUMIFS('Manutenção'!$F$6:$F$1505,'Manutenção'!$B$6:$B$1505,$A80))</f>
        <v/>
      </c>
      <c r="H80" s="19">
        <f>IF($A80="","",SUMIFS(Contratos!$P$6:$P$2005,Contratos!$D$6:$D$2005,$A80))</f>
        <v/>
      </c>
      <c r="I80" s="16">
        <f>IF($A80="","",IF(E80&gt;1,"CONFERIR",IF(AND(F80&lt;&gt;"",TODAY()&gt;=N(F80)),"MANUTENÇÃO VENCIDA",IF(E80=1,"LOCADO","DISPONÍVEL"))))</f>
        <v/>
      </c>
    </row>
    <row r="81">
      <c r="A81" s="16" t="n"/>
      <c r="B81" s="16" t="n"/>
      <c r="C81" s="16" t="n"/>
      <c r="D81" s="19" t="n"/>
      <c r="E81" s="18">
        <f>IF($A81="","",COUNTIFS(Contratos!$D$6:$D$2005,$A81,Contratos!$F$6:$F$2005,"&gt;0")-COUNTIFS(Contratos!$D$6:$D$2005,$A81,Contratos!$F$6:$F$2005,"&gt;0",Contratos!$H$6:$H$2005,"&gt;0"))</f>
        <v/>
      </c>
      <c r="F81" s="17">
        <f>IF($A81="","",IF(SUMPRODUCT(MAX(('Manutenção'!$B$6:$B$1505=$A81)*'Manutenção'!$H$6:$H$1505))=0,"",SUMPRODUCT(MAX(('Manutenção'!$B$6:$B$1505=$A81)*'Manutenção'!$H$6:$H$1505))))</f>
        <v/>
      </c>
      <c r="G81" s="19">
        <f>IF($A81="","",SUMIFS('Manutenção'!$F$6:$F$1505,'Manutenção'!$B$6:$B$1505,$A81))</f>
        <v/>
      </c>
      <c r="H81" s="19">
        <f>IF($A81="","",SUMIFS(Contratos!$P$6:$P$2005,Contratos!$D$6:$D$2005,$A81))</f>
        <v/>
      </c>
      <c r="I81" s="16">
        <f>IF($A81="","",IF(E81&gt;1,"CONFERIR",IF(AND(F81&lt;&gt;"",TODAY()&gt;=N(F81)),"MANUTENÇÃO VENCIDA",IF(E81=1,"LOCADO","DISPONÍVEL"))))</f>
        <v/>
      </c>
    </row>
    <row r="82">
      <c r="A82" s="16" t="n"/>
      <c r="B82" s="16" t="n"/>
      <c r="C82" s="16" t="n"/>
      <c r="D82" s="19" t="n"/>
      <c r="E82" s="18">
        <f>IF($A82="","",COUNTIFS(Contratos!$D$6:$D$2005,$A82,Contratos!$F$6:$F$2005,"&gt;0")-COUNTIFS(Contratos!$D$6:$D$2005,$A82,Contratos!$F$6:$F$2005,"&gt;0",Contratos!$H$6:$H$2005,"&gt;0"))</f>
        <v/>
      </c>
      <c r="F82" s="17">
        <f>IF($A82="","",IF(SUMPRODUCT(MAX(('Manutenção'!$B$6:$B$1505=$A82)*'Manutenção'!$H$6:$H$1505))=0,"",SUMPRODUCT(MAX(('Manutenção'!$B$6:$B$1505=$A82)*'Manutenção'!$H$6:$H$1505))))</f>
        <v/>
      </c>
      <c r="G82" s="19">
        <f>IF($A82="","",SUMIFS('Manutenção'!$F$6:$F$1505,'Manutenção'!$B$6:$B$1505,$A82))</f>
        <v/>
      </c>
      <c r="H82" s="19">
        <f>IF($A82="","",SUMIFS(Contratos!$P$6:$P$2005,Contratos!$D$6:$D$2005,$A82))</f>
        <v/>
      </c>
      <c r="I82" s="16">
        <f>IF($A82="","",IF(E82&gt;1,"CONFERIR",IF(AND(F82&lt;&gt;"",TODAY()&gt;=N(F82)),"MANUTENÇÃO VENCIDA",IF(E82=1,"LOCADO","DISPONÍVEL"))))</f>
        <v/>
      </c>
    </row>
    <row r="83">
      <c r="A83" s="16" t="n"/>
      <c r="B83" s="16" t="n"/>
      <c r="C83" s="16" t="n"/>
      <c r="D83" s="19" t="n"/>
      <c r="E83" s="18">
        <f>IF($A83="","",COUNTIFS(Contratos!$D$6:$D$2005,$A83,Contratos!$F$6:$F$2005,"&gt;0")-COUNTIFS(Contratos!$D$6:$D$2005,$A83,Contratos!$F$6:$F$2005,"&gt;0",Contratos!$H$6:$H$2005,"&gt;0"))</f>
        <v/>
      </c>
      <c r="F83" s="17">
        <f>IF($A83="","",IF(SUMPRODUCT(MAX(('Manutenção'!$B$6:$B$1505=$A83)*'Manutenção'!$H$6:$H$1505))=0,"",SUMPRODUCT(MAX(('Manutenção'!$B$6:$B$1505=$A83)*'Manutenção'!$H$6:$H$1505))))</f>
        <v/>
      </c>
      <c r="G83" s="19">
        <f>IF($A83="","",SUMIFS('Manutenção'!$F$6:$F$1505,'Manutenção'!$B$6:$B$1505,$A83))</f>
        <v/>
      </c>
      <c r="H83" s="19">
        <f>IF($A83="","",SUMIFS(Contratos!$P$6:$P$2005,Contratos!$D$6:$D$2005,$A83))</f>
        <v/>
      </c>
      <c r="I83" s="16">
        <f>IF($A83="","",IF(E83&gt;1,"CONFERIR",IF(AND(F83&lt;&gt;"",TODAY()&gt;=N(F83)),"MANUTENÇÃO VENCIDA",IF(E83=1,"LOCADO","DISPONÍVEL"))))</f>
        <v/>
      </c>
    </row>
    <row r="84">
      <c r="A84" s="16" t="n"/>
      <c r="B84" s="16" t="n"/>
      <c r="C84" s="16" t="n"/>
      <c r="D84" s="19" t="n"/>
      <c r="E84" s="18">
        <f>IF($A84="","",COUNTIFS(Contratos!$D$6:$D$2005,$A84,Contratos!$F$6:$F$2005,"&gt;0")-COUNTIFS(Contratos!$D$6:$D$2005,$A84,Contratos!$F$6:$F$2005,"&gt;0",Contratos!$H$6:$H$2005,"&gt;0"))</f>
        <v/>
      </c>
      <c r="F84" s="17">
        <f>IF($A84="","",IF(SUMPRODUCT(MAX(('Manutenção'!$B$6:$B$1505=$A84)*'Manutenção'!$H$6:$H$1505))=0,"",SUMPRODUCT(MAX(('Manutenção'!$B$6:$B$1505=$A84)*'Manutenção'!$H$6:$H$1505))))</f>
        <v/>
      </c>
      <c r="G84" s="19">
        <f>IF($A84="","",SUMIFS('Manutenção'!$F$6:$F$1505,'Manutenção'!$B$6:$B$1505,$A84))</f>
        <v/>
      </c>
      <c r="H84" s="19">
        <f>IF($A84="","",SUMIFS(Contratos!$P$6:$P$2005,Contratos!$D$6:$D$2005,$A84))</f>
        <v/>
      </c>
      <c r="I84" s="16">
        <f>IF($A84="","",IF(E84&gt;1,"CONFERIR",IF(AND(F84&lt;&gt;"",TODAY()&gt;=N(F84)),"MANUTENÇÃO VENCIDA",IF(E84=1,"LOCADO","DISPONÍVEL"))))</f>
        <v/>
      </c>
    </row>
    <row r="85">
      <c r="A85" s="16" t="n"/>
      <c r="B85" s="16" t="n"/>
      <c r="C85" s="16" t="n"/>
      <c r="D85" s="19" t="n"/>
      <c r="E85" s="18">
        <f>IF($A85="","",COUNTIFS(Contratos!$D$6:$D$2005,$A85,Contratos!$F$6:$F$2005,"&gt;0")-COUNTIFS(Contratos!$D$6:$D$2005,$A85,Contratos!$F$6:$F$2005,"&gt;0",Contratos!$H$6:$H$2005,"&gt;0"))</f>
        <v/>
      </c>
      <c r="F85" s="17">
        <f>IF($A85="","",IF(SUMPRODUCT(MAX(('Manutenção'!$B$6:$B$1505=$A85)*'Manutenção'!$H$6:$H$1505))=0,"",SUMPRODUCT(MAX(('Manutenção'!$B$6:$B$1505=$A85)*'Manutenção'!$H$6:$H$1505))))</f>
        <v/>
      </c>
      <c r="G85" s="19">
        <f>IF($A85="","",SUMIFS('Manutenção'!$F$6:$F$1505,'Manutenção'!$B$6:$B$1505,$A85))</f>
        <v/>
      </c>
      <c r="H85" s="19">
        <f>IF($A85="","",SUMIFS(Contratos!$P$6:$P$2005,Contratos!$D$6:$D$2005,$A85))</f>
        <v/>
      </c>
      <c r="I85" s="16">
        <f>IF($A85="","",IF(E85&gt;1,"CONFERIR",IF(AND(F85&lt;&gt;"",TODAY()&gt;=N(F85)),"MANUTENÇÃO VENCIDA",IF(E85=1,"LOCADO","DISPONÍVEL"))))</f>
        <v/>
      </c>
    </row>
    <row r="86">
      <c r="A86" s="16" t="n"/>
      <c r="B86" s="16" t="n"/>
      <c r="C86" s="16" t="n"/>
      <c r="D86" s="19" t="n"/>
      <c r="E86" s="18">
        <f>IF($A86="","",COUNTIFS(Contratos!$D$6:$D$2005,$A86,Contratos!$F$6:$F$2005,"&gt;0")-COUNTIFS(Contratos!$D$6:$D$2005,$A86,Contratos!$F$6:$F$2005,"&gt;0",Contratos!$H$6:$H$2005,"&gt;0"))</f>
        <v/>
      </c>
      <c r="F86" s="17">
        <f>IF($A86="","",IF(SUMPRODUCT(MAX(('Manutenção'!$B$6:$B$1505=$A86)*'Manutenção'!$H$6:$H$1505))=0,"",SUMPRODUCT(MAX(('Manutenção'!$B$6:$B$1505=$A86)*'Manutenção'!$H$6:$H$1505))))</f>
        <v/>
      </c>
      <c r="G86" s="19">
        <f>IF($A86="","",SUMIFS('Manutenção'!$F$6:$F$1505,'Manutenção'!$B$6:$B$1505,$A86))</f>
        <v/>
      </c>
      <c r="H86" s="19">
        <f>IF($A86="","",SUMIFS(Contratos!$P$6:$P$2005,Contratos!$D$6:$D$2005,$A86))</f>
        <v/>
      </c>
      <c r="I86" s="16">
        <f>IF($A86="","",IF(E86&gt;1,"CONFERIR",IF(AND(F86&lt;&gt;"",TODAY()&gt;=N(F86)),"MANUTENÇÃO VENCIDA",IF(E86=1,"LOCADO","DISPONÍVEL"))))</f>
        <v/>
      </c>
    </row>
    <row r="87">
      <c r="A87" s="16" t="n"/>
      <c r="B87" s="16" t="n"/>
      <c r="C87" s="16" t="n"/>
      <c r="D87" s="19" t="n"/>
      <c r="E87" s="18">
        <f>IF($A87="","",COUNTIFS(Contratos!$D$6:$D$2005,$A87,Contratos!$F$6:$F$2005,"&gt;0")-COUNTIFS(Contratos!$D$6:$D$2005,$A87,Contratos!$F$6:$F$2005,"&gt;0",Contratos!$H$6:$H$2005,"&gt;0"))</f>
        <v/>
      </c>
      <c r="F87" s="17">
        <f>IF($A87="","",IF(SUMPRODUCT(MAX(('Manutenção'!$B$6:$B$1505=$A87)*'Manutenção'!$H$6:$H$1505))=0,"",SUMPRODUCT(MAX(('Manutenção'!$B$6:$B$1505=$A87)*'Manutenção'!$H$6:$H$1505))))</f>
        <v/>
      </c>
      <c r="G87" s="19">
        <f>IF($A87="","",SUMIFS('Manutenção'!$F$6:$F$1505,'Manutenção'!$B$6:$B$1505,$A87))</f>
        <v/>
      </c>
      <c r="H87" s="19">
        <f>IF($A87="","",SUMIFS(Contratos!$P$6:$P$2005,Contratos!$D$6:$D$2005,$A87))</f>
        <v/>
      </c>
      <c r="I87" s="16">
        <f>IF($A87="","",IF(E87&gt;1,"CONFERIR",IF(AND(F87&lt;&gt;"",TODAY()&gt;=N(F87)),"MANUTENÇÃO VENCIDA",IF(E87=1,"LOCADO","DISPONÍVEL"))))</f>
        <v/>
      </c>
    </row>
    <row r="88">
      <c r="A88" s="16" t="n"/>
      <c r="B88" s="16" t="n"/>
      <c r="C88" s="16" t="n"/>
      <c r="D88" s="19" t="n"/>
      <c r="E88" s="18">
        <f>IF($A88="","",COUNTIFS(Contratos!$D$6:$D$2005,$A88,Contratos!$F$6:$F$2005,"&gt;0")-COUNTIFS(Contratos!$D$6:$D$2005,$A88,Contratos!$F$6:$F$2005,"&gt;0",Contratos!$H$6:$H$2005,"&gt;0"))</f>
        <v/>
      </c>
      <c r="F88" s="17">
        <f>IF($A88="","",IF(SUMPRODUCT(MAX(('Manutenção'!$B$6:$B$1505=$A88)*'Manutenção'!$H$6:$H$1505))=0,"",SUMPRODUCT(MAX(('Manutenção'!$B$6:$B$1505=$A88)*'Manutenção'!$H$6:$H$1505))))</f>
        <v/>
      </c>
      <c r="G88" s="19">
        <f>IF($A88="","",SUMIFS('Manutenção'!$F$6:$F$1505,'Manutenção'!$B$6:$B$1505,$A88))</f>
        <v/>
      </c>
      <c r="H88" s="19">
        <f>IF($A88="","",SUMIFS(Contratos!$P$6:$P$2005,Contratos!$D$6:$D$2005,$A88))</f>
        <v/>
      </c>
      <c r="I88" s="16">
        <f>IF($A88="","",IF(E88&gt;1,"CONFERIR",IF(AND(F88&lt;&gt;"",TODAY()&gt;=N(F88)),"MANUTENÇÃO VENCIDA",IF(E88=1,"LOCADO","DISPONÍVEL"))))</f>
        <v/>
      </c>
    </row>
    <row r="89">
      <c r="A89" s="16" t="n"/>
      <c r="B89" s="16" t="n"/>
      <c r="C89" s="16" t="n"/>
      <c r="D89" s="19" t="n"/>
      <c r="E89" s="18">
        <f>IF($A89="","",COUNTIFS(Contratos!$D$6:$D$2005,$A89,Contratos!$F$6:$F$2005,"&gt;0")-COUNTIFS(Contratos!$D$6:$D$2005,$A89,Contratos!$F$6:$F$2005,"&gt;0",Contratos!$H$6:$H$2005,"&gt;0"))</f>
        <v/>
      </c>
      <c r="F89" s="17">
        <f>IF($A89="","",IF(SUMPRODUCT(MAX(('Manutenção'!$B$6:$B$1505=$A89)*'Manutenção'!$H$6:$H$1505))=0,"",SUMPRODUCT(MAX(('Manutenção'!$B$6:$B$1505=$A89)*'Manutenção'!$H$6:$H$1505))))</f>
        <v/>
      </c>
      <c r="G89" s="19">
        <f>IF($A89="","",SUMIFS('Manutenção'!$F$6:$F$1505,'Manutenção'!$B$6:$B$1505,$A89))</f>
        <v/>
      </c>
      <c r="H89" s="19">
        <f>IF($A89="","",SUMIFS(Contratos!$P$6:$P$2005,Contratos!$D$6:$D$2005,$A89))</f>
        <v/>
      </c>
      <c r="I89" s="16">
        <f>IF($A89="","",IF(E89&gt;1,"CONFERIR",IF(AND(F89&lt;&gt;"",TODAY()&gt;=N(F89)),"MANUTENÇÃO VENCIDA",IF(E89=1,"LOCADO","DISPONÍVEL"))))</f>
        <v/>
      </c>
    </row>
    <row r="90">
      <c r="A90" s="16" t="n"/>
      <c r="B90" s="16" t="n"/>
      <c r="C90" s="16" t="n"/>
      <c r="D90" s="19" t="n"/>
      <c r="E90" s="18">
        <f>IF($A90="","",COUNTIFS(Contratos!$D$6:$D$2005,$A90,Contratos!$F$6:$F$2005,"&gt;0")-COUNTIFS(Contratos!$D$6:$D$2005,$A90,Contratos!$F$6:$F$2005,"&gt;0",Contratos!$H$6:$H$2005,"&gt;0"))</f>
        <v/>
      </c>
      <c r="F90" s="17">
        <f>IF($A90="","",IF(SUMPRODUCT(MAX(('Manutenção'!$B$6:$B$1505=$A90)*'Manutenção'!$H$6:$H$1505))=0,"",SUMPRODUCT(MAX(('Manutenção'!$B$6:$B$1505=$A90)*'Manutenção'!$H$6:$H$1505))))</f>
        <v/>
      </c>
      <c r="G90" s="19">
        <f>IF($A90="","",SUMIFS('Manutenção'!$F$6:$F$1505,'Manutenção'!$B$6:$B$1505,$A90))</f>
        <v/>
      </c>
      <c r="H90" s="19">
        <f>IF($A90="","",SUMIFS(Contratos!$P$6:$P$2005,Contratos!$D$6:$D$2005,$A90))</f>
        <v/>
      </c>
      <c r="I90" s="16">
        <f>IF($A90="","",IF(E90&gt;1,"CONFERIR",IF(AND(F90&lt;&gt;"",TODAY()&gt;=N(F90)),"MANUTENÇÃO VENCIDA",IF(E90=1,"LOCADO","DISPONÍVEL"))))</f>
        <v/>
      </c>
    </row>
    <row r="91">
      <c r="A91" s="16" t="n"/>
      <c r="B91" s="16" t="n"/>
      <c r="C91" s="16" t="n"/>
      <c r="D91" s="19" t="n"/>
      <c r="E91" s="18">
        <f>IF($A91="","",COUNTIFS(Contratos!$D$6:$D$2005,$A91,Contratos!$F$6:$F$2005,"&gt;0")-COUNTIFS(Contratos!$D$6:$D$2005,$A91,Contratos!$F$6:$F$2005,"&gt;0",Contratos!$H$6:$H$2005,"&gt;0"))</f>
        <v/>
      </c>
      <c r="F91" s="17">
        <f>IF($A91="","",IF(SUMPRODUCT(MAX(('Manutenção'!$B$6:$B$1505=$A91)*'Manutenção'!$H$6:$H$1505))=0,"",SUMPRODUCT(MAX(('Manutenção'!$B$6:$B$1505=$A91)*'Manutenção'!$H$6:$H$1505))))</f>
        <v/>
      </c>
      <c r="G91" s="19">
        <f>IF($A91="","",SUMIFS('Manutenção'!$F$6:$F$1505,'Manutenção'!$B$6:$B$1505,$A91))</f>
        <v/>
      </c>
      <c r="H91" s="19">
        <f>IF($A91="","",SUMIFS(Contratos!$P$6:$P$2005,Contratos!$D$6:$D$2005,$A91))</f>
        <v/>
      </c>
      <c r="I91" s="16">
        <f>IF($A91="","",IF(E91&gt;1,"CONFERIR",IF(AND(F91&lt;&gt;"",TODAY()&gt;=N(F91)),"MANUTENÇÃO VENCIDA",IF(E91=1,"LOCADO","DISPONÍVEL"))))</f>
        <v/>
      </c>
    </row>
    <row r="92">
      <c r="A92" s="16" t="n"/>
      <c r="B92" s="16" t="n"/>
      <c r="C92" s="16" t="n"/>
      <c r="D92" s="19" t="n"/>
      <c r="E92" s="18">
        <f>IF($A92="","",COUNTIFS(Contratos!$D$6:$D$2005,$A92,Contratos!$F$6:$F$2005,"&gt;0")-COUNTIFS(Contratos!$D$6:$D$2005,$A92,Contratos!$F$6:$F$2005,"&gt;0",Contratos!$H$6:$H$2005,"&gt;0"))</f>
        <v/>
      </c>
      <c r="F92" s="17">
        <f>IF($A92="","",IF(SUMPRODUCT(MAX(('Manutenção'!$B$6:$B$1505=$A92)*'Manutenção'!$H$6:$H$1505))=0,"",SUMPRODUCT(MAX(('Manutenção'!$B$6:$B$1505=$A92)*'Manutenção'!$H$6:$H$1505))))</f>
        <v/>
      </c>
      <c r="G92" s="19">
        <f>IF($A92="","",SUMIFS('Manutenção'!$F$6:$F$1505,'Manutenção'!$B$6:$B$1505,$A92))</f>
        <v/>
      </c>
      <c r="H92" s="19">
        <f>IF($A92="","",SUMIFS(Contratos!$P$6:$P$2005,Contratos!$D$6:$D$2005,$A92))</f>
        <v/>
      </c>
      <c r="I92" s="16">
        <f>IF($A92="","",IF(E92&gt;1,"CONFERIR",IF(AND(F92&lt;&gt;"",TODAY()&gt;=N(F92)),"MANUTENÇÃO VENCIDA",IF(E92=1,"LOCADO","DISPONÍVEL"))))</f>
        <v/>
      </c>
    </row>
    <row r="93">
      <c r="A93" s="16" t="n"/>
      <c r="B93" s="16" t="n"/>
      <c r="C93" s="16" t="n"/>
      <c r="D93" s="19" t="n"/>
      <c r="E93" s="18">
        <f>IF($A93="","",COUNTIFS(Contratos!$D$6:$D$2005,$A93,Contratos!$F$6:$F$2005,"&gt;0")-COUNTIFS(Contratos!$D$6:$D$2005,$A93,Contratos!$F$6:$F$2005,"&gt;0",Contratos!$H$6:$H$2005,"&gt;0"))</f>
        <v/>
      </c>
      <c r="F93" s="17">
        <f>IF($A93="","",IF(SUMPRODUCT(MAX(('Manutenção'!$B$6:$B$1505=$A93)*'Manutenção'!$H$6:$H$1505))=0,"",SUMPRODUCT(MAX(('Manutenção'!$B$6:$B$1505=$A93)*'Manutenção'!$H$6:$H$1505))))</f>
        <v/>
      </c>
      <c r="G93" s="19">
        <f>IF($A93="","",SUMIFS('Manutenção'!$F$6:$F$1505,'Manutenção'!$B$6:$B$1505,$A93))</f>
        <v/>
      </c>
      <c r="H93" s="19">
        <f>IF($A93="","",SUMIFS(Contratos!$P$6:$P$2005,Contratos!$D$6:$D$2005,$A93))</f>
        <v/>
      </c>
      <c r="I93" s="16">
        <f>IF($A93="","",IF(E93&gt;1,"CONFERIR",IF(AND(F93&lt;&gt;"",TODAY()&gt;=N(F93)),"MANUTENÇÃO VENCIDA",IF(E93=1,"LOCADO","DISPONÍVEL"))))</f>
        <v/>
      </c>
    </row>
    <row r="94">
      <c r="A94" s="16" t="n"/>
      <c r="B94" s="16" t="n"/>
      <c r="C94" s="16" t="n"/>
      <c r="D94" s="19" t="n"/>
      <c r="E94" s="18">
        <f>IF($A94="","",COUNTIFS(Contratos!$D$6:$D$2005,$A94,Contratos!$F$6:$F$2005,"&gt;0")-COUNTIFS(Contratos!$D$6:$D$2005,$A94,Contratos!$F$6:$F$2005,"&gt;0",Contratos!$H$6:$H$2005,"&gt;0"))</f>
        <v/>
      </c>
      <c r="F94" s="17">
        <f>IF($A94="","",IF(SUMPRODUCT(MAX(('Manutenção'!$B$6:$B$1505=$A94)*'Manutenção'!$H$6:$H$1505))=0,"",SUMPRODUCT(MAX(('Manutenção'!$B$6:$B$1505=$A94)*'Manutenção'!$H$6:$H$1505))))</f>
        <v/>
      </c>
      <c r="G94" s="19">
        <f>IF($A94="","",SUMIFS('Manutenção'!$F$6:$F$1505,'Manutenção'!$B$6:$B$1505,$A94))</f>
        <v/>
      </c>
      <c r="H94" s="19">
        <f>IF($A94="","",SUMIFS(Contratos!$P$6:$P$2005,Contratos!$D$6:$D$2005,$A94))</f>
        <v/>
      </c>
      <c r="I94" s="16">
        <f>IF($A94="","",IF(E94&gt;1,"CONFERIR",IF(AND(F94&lt;&gt;"",TODAY()&gt;=N(F94)),"MANUTENÇÃO VENCIDA",IF(E94=1,"LOCADO","DISPONÍVEL"))))</f>
        <v/>
      </c>
    </row>
    <row r="95">
      <c r="A95" s="16" t="n"/>
      <c r="B95" s="16" t="n"/>
      <c r="C95" s="16" t="n"/>
      <c r="D95" s="19" t="n"/>
      <c r="E95" s="18">
        <f>IF($A95="","",COUNTIFS(Contratos!$D$6:$D$2005,$A95,Contratos!$F$6:$F$2005,"&gt;0")-COUNTIFS(Contratos!$D$6:$D$2005,$A95,Contratos!$F$6:$F$2005,"&gt;0",Contratos!$H$6:$H$2005,"&gt;0"))</f>
        <v/>
      </c>
      <c r="F95" s="17">
        <f>IF($A95="","",IF(SUMPRODUCT(MAX(('Manutenção'!$B$6:$B$1505=$A95)*'Manutenção'!$H$6:$H$1505))=0,"",SUMPRODUCT(MAX(('Manutenção'!$B$6:$B$1505=$A95)*'Manutenção'!$H$6:$H$1505))))</f>
        <v/>
      </c>
      <c r="G95" s="19">
        <f>IF($A95="","",SUMIFS('Manutenção'!$F$6:$F$1505,'Manutenção'!$B$6:$B$1505,$A95))</f>
        <v/>
      </c>
      <c r="H95" s="19">
        <f>IF($A95="","",SUMIFS(Contratos!$P$6:$P$2005,Contratos!$D$6:$D$2005,$A95))</f>
        <v/>
      </c>
      <c r="I95" s="16">
        <f>IF($A95="","",IF(E95&gt;1,"CONFERIR",IF(AND(F95&lt;&gt;"",TODAY()&gt;=N(F95)),"MANUTENÇÃO VENCIDA",IF(E95=1,"LOCADO","DISPONÍVEL"))))</f>
        <v/>
      </c>
    </row>
    <row r="96">
      <c r="A96" s="16" t="n"/>
      <c r="B96" s="16" t="n"/>
      <c r="C96" s="16" t="n"/>
      <c r="D96" s="19" t="n"/>
      <c r="E96" s="18">
        <f>IF($A96="","",COUNTIFS(Contratos!$D$6:$D$2005,$A96,Contratos!$F$6:$F$2005,"&gt;0")-COUNTIFS(Contratos!$D$6:$D$2005,$A96,Contratos!$F$6:$F$2005,"&gt;0",Contratos!$H$6:$H$2005,"&gt;0"))</f>
        <v/>
      </c>
      <c r="F96" s="17">
        <f>IF($A96="","",IF(SUMPRODUCT(MAX(('Manutenção'!$B$6:$B$1505=$A96)*'Manutenção'!$H$6:$H$1505))=0,"",SUMPRODUCT(MAX(('Manutenção'!$B$6:$B$1505=$A96)*'Manutenção'!$H$6:$H$1505))))</f>
        <v/>
      </c>
      <c r="G96" s="19">
        <f>IF($A96="","",SUMIFS('Manutenção'!$F$6:$F$1505,'Manutenção'!$B$6:$B$1505,$A96))</f>
        <v/>
      </c>
      <c r="H96" s="19">
        <f>IF($A96="","",SUMIFS(Contratos!$P$6:$P$2005,Contratos!$D$6:$D$2005,$A96))</f>
        <v/>
      </c>
      <c r="I96" s="16">
        <f>IF($A96="","",IF(E96&gt;1,"CONFERIR",IF(AND(F96&lt;&gt;"",TODAY()&gt;=N(F96)),"MANUTENÇÃO VENCIDA",IF(E96=1,"LOCADO","DISPONÍVEL"))))</f>
        <v/>
      </c>
    </row>
    <row r="97">
      <c r="A97" s="16" t="n"/>
      <c r="B97" s="16" t="n"/>
      <c r="C97" s="16" t="n"/>
      <c r="D97" s="19" t="n"/>
      <c r="E97" s="18">
        <f>IF($A97="","",COUNTIFS(Contratos!$D$6:$D$2005,$A97,Contratos!$F$6:$F$2005,"&gt;0")-COUNTIFS(Contratos!$D$6:$D$2005,$A97,Contratos!$F$6:$F$2005,"&gt;0",Contratos!$H$6:$H$2005,"&gt;0"))</f>
        <v/>
      </c>
      <c r="F97" s="17">
        <f>IF($A97="","",IF(SUMPRODUCT(MAX(('Manutenção'!$B$6:$B$1505=$A97)*'Manutenção'!$H$6:$H$1505))=0,"",SUMPRODUCT(MAX(('Manutenção'!$B$6:$B$1505=$A97)*'Manutenção'!$H$6:$H$1505))))</f>
        <v/>
      </c>
      <c r="G97" s="19">
        <f>IF($A97="","",SUMIFS('Manutenção'!$F$6:$F$1505,'Manutenção'!$B$6:$B$1505,$A97))</f>
        <v/>
      </c>
      <c r="H97" s="19">
        <f>IF($A97="","",SUMIFS(Contratos!$P$6:$P$2005,Contratos!$D$6:$D$2005,$A97))</f>
        <v/>
      </c>
      <c r="I97" s="16">
        <f>IF($A97="","",IF(E97&gt;1,"CONFERIR",IF(AND(F97&lt;&gt;"",TODAY()&gt;=N(F97)),"MANUTENÇÃO VENCIDA",IF(E97=1,"LOCADO","DISPONÍVEL"))))</f>
        <v/>
      </c>
    </row>
    <row r="98">
      <c r="A98" s="16" t="n"/>
      <c r="B98" s="16" t="n"/>
      <c r="C98" s="16" t="n"/>
      <c r="D98" s="19" t="n"/>
      <c r="E98" s="18">
        <f>IF($A98="","",COUNTIFS(Contratos!$D$6:$D$2005,$A98,Contratos!$F$6:$F$2005,"&gt;0")-COUNTIFS(Contratos!$D$6:$D$2005,$A98,Contratos!$F$6:$F$2005,"&gt;0",Contratos!$H$6:$H$2005,"&gt;0"))</f>
        <v/>
      </c>
      <c r="F98" s="17">
        <f>IF($A98="","",IF(SUMPRODUCT(MAX(('Manutenção'!$B$6:$B$1505=$A98)*'Manutenção'!$H$6:$H$1505))=0,"",SUMPRODUCT(MAX(('Manutenção'!$B$6:$B$1505=$A98)*'Manutenção'!$H$6:$H$1505))))</f>
        <v/>
      </c>
      <c r="G98" s="19">
        <f>IF($A98="","",SUMIFS('Manutenção'!$F$6:$F$1505,'Manutenção'!$B$6:$B$1505,$A98))</f>
        <v/>
      </c>
      <c r="H98" s="19">
        <f>IF($A98="","",SUMIFS(Contratos!$P$6:$P$2005,Contratos!$D$6:$D$2005,$A98))</f>
        <v/>
      </c>
      <c r="I98" s="16">
        <f>IF($A98="","",IF(E98&gt;1,"CONFERIR",IF(AND(F98&lt;&gt;"",TODAY()&gt;=N(F98)),"MANUTENÇÃO VENCIDA",IF(E98=1,"LOCADO","DISPONÍVEL"))))</f>
        <v/>
      </c>
    </row>
    <row r="99">
      <c r="A99" s="16" t="n"/>
      <c r="B99" s="16" t="n"/>
      <c r="C99" s="16" t="n"/>
      <c r="D99" s="19" t="n"/>
      <c r="E99" s="18">
        <f>IF($A99="","",COUNTIFS(Contratos!$D$6:$D$2005,$A99,Contratos!$F$6:$F$2005,"&gt;0")-COUNTIFS(Contratos!$D$6:$D$2005,$A99,Contratos!$F$6:$F$2005,"&gt;0",Contratos!$H$6:$H$2005,"&gt;0"))</f>
        <v/>
      </c>
      <c r="F99" s="17">
        <f>IF($A99="","",IF(SUMPRODUCT(MAX(('Manutenção'!$B$6:$B$1505=$A99)*'Manutenção'!$H$6:$H$1505))=0,"",SUMPRODUCT(MAX(('Manutenção'!$B$6:$B$1505=$A99)*'Manutenção'!$H$6:$H$1505))))</f>
        <v/>
      </c>
      <c r="G99" s="19">
        <f>IF($A99="","",SUMIFS('Manutenção'!$F$6:$F$1505,'Manutenção'!$B$6:$B$1505,$A99))</f>
        <v/>
      </c>
      <c r="H99" s="19">
        <f>IF($A99="","",SUMIFS(Contratos!$P$6:$P$2005,Contratos!$D$6:$D$2005,$A99))</f>
        <v/>
      </c>
      <c r="I99" s="16">
        <f>IF($A99="","",IF(E99&gt;1,"CONFERIR",IF(AND(F99&lt;&gt;"",TODAY()&gt;=N(F99)),"MANUTENÇÃO VENCIDA",IF(E99=1,"LOCADO","DISPONÍVEL"))))</f>
        <v/>
      </c>
    </row>
    <row r="100">
      <c r="A100" s="16" t="n"/>
      <c r="B100" s="16" t="n"/>
      <c r="C100" s="16" t="n"/>
      <c r="D100" s="19" t="n"/>
      <c r="E100" s="18">
        <f>IF($A100="","",COUNTIFS(Contratos!$D$6:$D$2005,$A100,Contratos!$F$6:$F$2005,"&gt;0")-COUNTIFS(Contratos!$D$6:$D$2005,$A100,Contratos!$F$6:$F$2005,"&gt;0",Contratos!$H$6:$H$2005,"&gt;0"))</f>
        <v/>
      </c>
      <c r="F100" s="17">
        <f>IF($A100="","",IF(SUMPRODUCT(MAX(('Manutenção'!$B$6:$B$1505=$A100)*'Manutenção'!$H$6:$H$1505))=0,"",SUMPRODUCT(MAX(('Manutenção'!$B$6:$B$1505=$A100)*'Manutenção'!$H$6:$H$1505))))</f>
        <v/>
      </c>
      <c r="G100" s="19">
        <f>IF($A100="","",SUMIFS('Manutenção'!$F$6:$F$1505,'Manutenção'!$B$6:$B$1505,$A100))</f>
        <v/>
      </c>
      <c r="H100" s="19">
        <f>IF($A100="","",SUMIFS(Contratos!$P$6:$P$2005,Contratos!$D$6:$D$2005,$A100))</f>
        <v/>
      </c>
      <c r="I100" s="16">
        <f>IF($A100="","",IF(E100&gt;1,"CONFERIR",IF(AND(F100&lt;&gt;"",TODAY()&gt;=N(F100)),"MANUTENÇÃO VENCIDA",IF(E100=1,"LOCADO","DISPONÍVEL"))))</f>
        <v/>
      </c>
    </row>
    <row r="101">
      <c r="A101" s="16" t="n"/>
      <c r="B101" s="16" t="n"/>
      <c r="C101" s="16" t="n"/>
      <c r="D101" s="19" t="n"/>
      <c r="E101" s="18">
        <f>IF($A101="","",COUNTIFS(Contratos!$D$6:$D$2005,$A101,Contratos!$F$6:$F$2005,"&gt;0")-COUNTIFS(Contratos!$D$6:$D$2005,$A101,Contratos!$F$6:$F$2005,"&gt;0",Contratos!$H$6:$H$2005,"&gt;0"))</f>
        <v/>
      </c>
      <c r="F101" s="17">
        <f>IF($A101="","",IF(SUMPRODUCT(MAX(('Manutenção'!$B$6:$B$1505=$A101)*'Manutenção'!$H$6:$H$1505))=0,"",SUMPRODUCT(MAX(('Manutenção'!$B$6:$B$1505=$A101)*'Manutenção'!$H$6:$H$1505))))</f>
        <v/>
      </c>
      <c r="G101" s="19">
        <f>IF($A101="","",SUMIFS('Manutenção'!$F$6:$F$1505,'Manutenção'!$B$6:$B$1505,$A101))</f>
        <v/>
      </c>
      <c r="H101" s="19">
        <f>IF($A101="","",SUMIFS(Contratos!$P$6:$P$2005,Contratos!$D$6:$D$2005,$A101))</f>
        <v/>
      </c>
      <c r="I101" s="16">
        <f>IF($A101="","",IF(E101&gt;1,"CONFERIR",IF(AND(F101&lt;&gt;"",TODAY()&gt;=N(F101)),"MANUTENÇÃO VENCIDA",IF(E101=1,"LOCADO","DISPONÍVEL"))))</f>
        <v/>
      </c>
    </row>
    <row r="102">
      <c r="A102" s="16" t="n"/>
      <c r="B102" s="16" t="n"/>
      <c r="C102" s="16" t="n"/>
      <c r="D102" s="19" t="n"/>
      <c r="E102" s="18">
        <f>IF($A102="","",COUNTIFS(Contratos!$D$6:$D$2005,$A102,Contratos!$F$6:$F$2005,"&gt;0")-COUNTIFS(Contratos!$D$6:$D$2005,$A102,Contratos!$F$6:$F$2005,"&gt;0",Contratos!$H$6:$H$2005,"&gt;0"))</f>
        <v/>
      </c>
      <c r="F102" s="17">
        <f>IF($A102="","",IF(SUMPRODUCT(MAX(('Manutenção'!$B$6:$B$1505=$A102)*'Manutenção'!$H$6:$H$1505))=0,"",SUMPRODUCT(MAX(('Manutenção'!$B$6:$B$1505=$A102)*'Manutenção'!$H$6:$H$1505))))</f>
        <v/>
      </c>
      <c r="G102" s="19">
        <f>IF($A102="","",SUMIFS('Manutenção'!$F$6:$F$1505,'Manutenção'!$B$6:$B$1505,$A102))</f>
        <v/>
      </c>
      <c r="H102" s="19">
        <f>IF($A102="","",SUMIFS(Contratos!$P$6:$P$2005,Contratos!$D$6:$D$2005,$A102))</f>
        <v/>
      </c>
      <c r="I102" s="16">
        <f>IF($A102="","",IF(E102&gt;1,"CONFERIR",IF(AND(F102&lt;&gt;"",TODAY()&gt;=N(F102)),"MANUTENÇÃO VENCIDA",IF(E102=1,"LOCADO","DISPONÍVEL"))))</f>
        <v/>
      </c>
    </row>
    <row r="103">
      <c r="A103" s="16" t="n"/>
      <c r="B103" s="16" t="n"/>
      <c r="C103" s="16" t="n"/>
      <c r="D103" s="19" t="n"/>
      <c r="E103" s="18">
        <f>IF($A103="","",COUNTIFS(Contratos!$D$6:$D$2005,$A103,Contratos!$F$6:$F$2005,"&gt;0")-COUNTIFS(Contratos!$D$6:$D$2005,$A103,Contratos!$F$6:$F$2005,"&gt;0",Contratos!$H$6:$H$2005,"&gt;0"))</f>
        <v/>
      </c>
      <c r="F103" s="17">
        <f>IF($A103="","",IF(SUMPRODUCT(MAX(('Manutenção'!$B$6:$B$1505=$A103)*'Manutenção'!$H$6:$H$1505))=0,"",SUMPRODUCT(MAX(('Manutenção'!$B$6:$B$1505=$A103)*'Manutenção'!$H$6:$H$1505))))</f>
        <v/>
      </c>
      <c r="G103" s="19">
        <f>IF($A103="","",SUMIFS('Manutenção'!$F$6:$F$1505,'Manutenção'!$B$6:$B$1505,$A103))</f>
        <v/>
      </c>
      <c r="H103" s="19">
        <f>IF($A103="","",SUMIFS(Contratos!$P$6:$P$2005,Contratos!$D$6:$D$2005,$A103))</f>
        <v/>
      </c>
      <c r="I103" s="16">
        <f>IF($A103="","",IF(E103&gt;1,"CONFERIR",IF(AND(F103&lt;&gt;"",TODAY()&gt;=N(F103)),"MANUTENÇÃO VENCIDA",IF(E103=1,"LOCADO","DISPONÍVEL"))))</f>
        <v/>
      </c>
    </row>
    <row r="104">
      <c r="A104" s="16" t="n"/>
      <c r="B104" s="16" t="n"/>
      <c r="C104" s="16" t="n"/>
      <c r="D104" s="19" t="n"/>
      <c r="E104" s="18">
        <f>IF($A104="","",COUNTIFS(Contratos!$D$6:$D$2005,$A104,Contratos!$F$6:$F$2005,"&gt;0")-COUNTIFS(Contratos!$D$6:$D$2005,$A104,Contratos!$F$6:$F$2005,"&gt;0",Contratos!$H$6:$H$2005,"&gt;0"))</f>
        <v/>
      </c>
      <c r="F104" s="17">
        <f>IF($A104="","",IF(SUMPRODUCT(MAX(('Manutenção'!$B$6:$B$1505=$A104)*'Manutenção'!$H$6:$H$1505))=0,"",SUMPRODUCT(MAX(('Manutenção'!$B$6:$B$1505=$A104)*'Manutenção'!$H$6:$H$1505))))</f>
        <v/>
      </c>
      <c r="G104" s="19">
        <f>IF($A104="","",SUMIFS('Manutenção'!$F$6:$F$1505,'Manutenção'!$B$6:$B$1505,$A104))</f>
        <v/>
      </c>
      <c r="H104" s="19">
        <f>IF($A104="","",SUMIFS(Contratos!$P$6:$P$2005,Contratos!$D$6:$D$2005,$A104))</f>
        <v/>
      </c>
      <c r="I104" s="16">
        <f>IF($A104="","",IF(E104&gt;1,"CONFERIR",IF(AND(F104&lt;&gt;"",TODAY()&gt;=N(F104)),"MANUTENÇÃO VENCIDA",IF(E104=1,"LOCADO","DISPONÍVEL"))))</f>
        <v/>
      </c>
    </row>
    <row r="105">
      <c r="A105" s="16" t="n"/>
      <c r="B105" s="16" t="n"/>
      <c r="C105" s="16" t="n"/>
      <c r="D105" s="19" t="n"/>
      <c r="E105" s="18">
        <f>IF($A105="","",COUNTIFS(Contratos!$D$6:$D$2005,$A105,Contratos!$F$6:$F$2005,"&gt;0")-COUNTIFS(Contratos!$D$6:$D$2005,$A105,Contratos!$F$6:$F$2005,"&gt;0",Contratos!$H$6:$H$2005,"&gt;0"))</f>
        <v/>
      </c>
      <c r="F105" s="17">
        <f>IF($A105="","",IF(SUMPRODUCT(MAX(('Manutenção'!$B$6:$B$1505=$A105)*'Manutenção'!$H$6:$H$1505))=0,"",SUMPRODUCT(MAX(('Manutenção'!$B$6:$B$1505=$A105)*'Manutenção'!$H$6:$H$1505))))</f>
        <v/>
      </c>
      <c r="G105" s="19">
        <f>IF($A105="","",SUMIFS('Manutenção'!$F$6:$F$1505,'Manutenção'!$B$6:$B$1505,$A105))</f>
        <v/>
      </c>
      <c r="H105" s="19">
        <f>IF($A105="","",SUMIFS(Contratos!$P$6:$P$2005,Contratos!$D$6:$D$2005,$A105))</f>
        <v/>
      </c>
      <c r="I105" s="16">
        <f>IF($A105="","",IF(E105&gt;1,"CONFERIR",IF(AND(F105&lt;&gt;"",TODAY()&gt;=N(F105)),"MANUTENÇÃO VENCIDA",IF(E105=1,"LOCADO","DISPONÍVEL"))))</f>
        <v/>
      </c>
    </row>
    <row r="106">
      <c r="A106" s="16" t="n"/>
      <c r="B106" s="16" t="n"/>
      <c r="C106" s="16" t="n"/>
      <c r="D106" s="19" t="n"/>
      <c r="E106" s="18">
        <f>IF($A106="","",COUNTIFS(Contratos!$D$6:$D$2005,$A106,Contratos!$F$6:$F$2005,"&gt;0")-COUNTIFS(Contratos!$D$6:$D$2005,$A106,Contratos!$F$6:$F$2005,"&gt;0",Contratos!$H$6:$H$2005,"&gt;0"))</f>
        <v/>
      </c>
      <c r="F106" s="17">
        <f>IF($A106="","",IF(SUMPRODUCT(MAX(('Manutenção'!$B$6:$B$1505=$A106)*'Manutenção'!$H$6:$H$1505))=0,"",SUMPRODUCT(MAX(('Manutenção'!$B$6:$B$1505=$A106)*'Manutenção'!$H$6:$H$1505))))</f>
        <v/>
      </c>
      <c r="G106" s="19">
        <f>IF($A106="","",SUMIFS('Manutenção'!$F$6:$F$1505,'Manutenção'!$B$6:$B$1505,$A106))</f>
        <v/>
      </c>
      <c r="H106" s="19">
        <f>IF($A106="","",SUMIFS(Contratos!$P$6:$P$2005,Contratos!$D$6:$D$2005,$A106))</f>
        <v/>
      </c>
      <c r="I106" s="16">
        <f>IF($A106="","",IF(E106&gt;1,"CONFERIR",IF(AND(F106&lt;&gt;"",TODAY()&gt;=N(F106)),"MANUTENÇÃO VENCIDA",IF(E106=1,"LOCADO","DISPONÍVEL"))))</f>
        <v/>
      </c>
    </row>
    <row r="107">
      <c r="A107" s="16" t="n"/>
      <c r="B107" s="16" t="n"/>
      <c r="C107" s="16" t="n"/>
      <c r="D107" s="19" t="n"/>
      <c r="E107" s="18">
        <f>IF($A107="","",COUNTIFS(Contratos!$D$6:$D$2005,$A107,Contratos!$F$6:$F$2005,"&gt;0")-COUNTIFS(Contratos!$D$6:$D$2005,$A107,Contratos!$F$6:$F$2005,"&gt;0",Contratos!$H$6:$H$2005,"&gt;0"))</f>
        <v/>
      </c>
      <c r="F107" s="17">
        <f>IF($A107="","",IF(SUMPRODUCT(MAX(('Manutenção'!$B$6:$B$1505=$A107)*'Manutenção'!$H$6:$H$1505))=0,"",SUMPRODUCT(MAX(('Manutenção'!$B$6:$B$1505=$A107)*'Manutenção'!$H$6:$H$1505))))</f>
        <v/>
      </c>
      <c r="G107" s="19">
        <f>IF($A107="","",SUMIFS('Manutenção'!$F$6:$F$1505,'Manutenção'!$B$6:$B$1505,$A107))</f>
        <v/>
      </c>
      <c r="H107" s="19">
        <f>IF($A107="","",SUMIFS(Contratos!$P$6:$P$2005,Contratos!$D$6:$D$2005,$A107))</f>
        <v/>
      </c>
      <c r="I107" s="16">
        <f>IF($A107="","",IF(E107&gt;1,"CONFERIR",IF(AND(F107&lt;&gt;"",TODAY()&gt;=N(F107)),"MANUTENÇÃO VENCIDA",IF(E107=1,"LOCADO","DISPONÍVEL"))))</f>
        <v/>
      </c>
    </row>
    <row r="108">
      <c r="A108" s="16" t="n"/>
      <c r="B108" s="16" t="n"/>
      <c r="C108" s="16" t="n"/>
      <c r="D108" s="19" t="n"/>
      <c r="E108" s="18">
        <f>IF($A108="","",COUNTIFS(Contratos!$D$6:$D$2005,$A108,Contratos!$F$6:$F$2005,"&gt;0")-COUNTIFS(Contratos!$D$6:$D$2005,$A108,Contratos!$F$6:$F$2005,"&gt;0",Contratos!$H$6:$H$2005,"&gt;0"))</f>
        <v/>
      </c>
      <c r="F108" s="17">
        <f>IF($A108="","",IF(SUMPRODUCT(MAX(('Manutenção'!$B$6:$B$1505=$A108)*'Manutenção'!$H$6:$H$1505))=0,"",SUMPRODUCT(MAX(('Manutenção'!$B$6:$B$1505=$A108)*'Manutenção'!$H$6:$H$1505))))</f>
        <v/>
      </c>
      <c r="G108" s="19">
        <f>IF($A108="","",SUMIFS('Manutenção'!$F$6:$F$1505,'Manutenção'!$B$6:$B$1505,$A108))</f>
        <v/>
      </c>
      <c r="H108" s="19">
        <f>IF($A108="","",SUMIFS(Contratos!$P$6:$P$2005,Contratos!$D$6:$D$2005,$A108))</f>
        <v/>
      </c>
      <c r="I108" s="16">
        <f>IF($A108="","",IF(E108&gt;1,"CONFERIR",IF(AND(F108&lt;&gt;"",TODAY()&gt;=N(F108)),"MANUTENÇÃO VENCIDA",IF(E108=1,"LOCADO","DISPONÍVEL"))))</f>
        <v/>
      </c>
    </row>
    <row r="109">
      <c r="A109" s="16" t="n"/>
      <c r="B109" s="16" t="n"/>
      <c r="C109" s="16" t="n"/>
      <c r="D109" s="19" t="n"/>
      <c r="E109" s="18">
        <f>IF($A109="","",COUNTIFS(Contratos!$D$6:$D$2005,$A109,Contratos!$F$6:$F$2005,"&gt;0")-COUNTIFS(Contratos!$D$6:$D$2005,$A109,Contratos!$F$6:$F$2005,"&gt;0",Contratos!$H$6:$H$2005,"&gt;0"))</f>
        <v/>
      </c>
      <c r="F109" s="17">
        <f>IF($A109="","",IF(SUMPRODUCT(MAX(('Manutenção'!$B$6:$B$1505=$A109)*'Manutenção'!$H$6:$H$1505))=0,"",SUMPRODUCT(MAX(('Manutenção'!$B$6:$B$1505=$A109)*'Manutenção'!$H$6:$H$1505))))</f>
        <v/>
      </c>
      <c r="G109" s="19">
        <f>IF($A109="","",SUMIFS('Manutenção'!$F$6:$F$1505,'Manutenção'!$B$6:$B$1505,$A109))</f>
        <v/>
      </c>
      <c r="H109" s="19">
        <f>IF($A109="","",SUMIFS(Contratos!$P$6:$P$2005,Contratos!$D$6:$D$2005,$A109))</f>
        <v/>
      </c>
      <c r="I109" s="16">
        <f>IF($A109="","",IF(E109&gt;1,"CONFERIR",IF(AND(F109&lt;&gt;"",TODAY()&gt;=N(F109)),"MANUTENÇÃO VENCIDA",IF(E109=1,"LOCADO","DISPONÍVEL"))))</f>
        <v/>
      </c>
    </row>
    <row r="110">
      <c r="A110" s="16" t="n"/>
      <c r="B110" s="16" t="n"/>
      <c r="C110" s="16" t="n"/>
      <c r="D110" s="19" t="n"/>
      <c r="E110" s="18">
        <f>IF($A110="","",COUNTIFS(Contratos!$D$6:$D$2005,$A110,Contratos!$F$6:$F$2005,"&gt;0")-COUNTIFS(Contratos!$D$6:$D$2005,$A110,Contratos!$F$6:$F$2005,"&gt;0",Contratos!$H$6:$H$2005,"&gt;0"))</f>
        <v/>
      </c>
      <c r="F110" s="17">
        <f>IF($A110="","",IF(SUMPRODUCT(MAX(('Manutenção'!$B$6:$B$1505=$A110)*'Manutenção'!$H$6:$H$1505))=0,"",SUMPRODUCT(MAX(('Manutenção'!$B$6:$B$1505=$A110)*'Manutenção'!$H$6:$H$1505))))</f>
        <v/>
      </c>
      <c r="G110" s="19">
        <f>IF($A110="","",SUMIFS('Manutenção'!$F$6:$F$1505,'Manutenção'!$B$6:$B$1505,$A110))</f>
        <v/>
      </c>
      <c r="H110" s="19">
        <f>IF($A110="","",SUMIFS(Contratos!$P$6:$P$2005,Contratos!$D$6:$D$2005,$A110))</f>
        <v/>
      </c>
      <c r="I110" s="16">
        <f>IF($A110="","",IF(E110&gt;1,"CONFERIR",IF(AND(F110&lt;&gt;"",TODAY()&gt;=N(F110)),"MANUTENÇÃO VENCIDA",IF(E110=1,"LOCADO","DISPONÍVEL"))))</f>
        <v/>
      </c>
    </row>
    <row r="111">
      <c r="A111" s="16" t="n"/>
      <c r="B111" s="16" t="n"/>
      <c r="C111" s="16" t="n"/>
      <c r="D111" s="19" t="n"/>
      <c r="E111" s="18">
        <f>IF($A111="","",COUNTIFS(Contratos!$D$6:$D$2005,$A111,Contratos!$F$6:$F$2005,"&gt;0")-COUNTIFS(Contratos!$D$6:$D$2005,$A111,Contratos!$F$6:$F$2005,"&gt;0",Contratos!$H$6:$H$2005,"&gt;0"))</f>
        <v/>
      </c>
      <c r="F111" s="17">
        <f>IF($A111="","",IF(SUMPRODUCT(MAX(('Manutenção'!$B$6:$B$1505=$A111)*'Manutenção'!$H$6:$H$1505))=0,"",SUMPRODUCT(MAX(('Manutenção'!$B$6:$B$1505=$A111)*'Manutenção'!$H$6:$H$1505))))</f>
        <v/>
      </c>
      <c r="G111" s="19">
        <f>IF($A111="","",SUMIFS('Manutenção'!$F$6:$F$1505,'Manutenção'!$B$6:$B$1505,$A111))</f>
        <v/>
      </c>
      <c r="H111" s="19">
        <f>IF($A111="","",SUMIFS(Contratos!$P$6:$P$2005,Contratos!$D$6:$D$2005,$A111))</f>
        <v/>
      </c>
      <c r="I111" s="16">
        <f>IF($A111="","",IF(E111&gt;1,"CONFERIR",IF(AND(F111&lt;&gt;"",TODAY()&gt;=N(F111)),"MANUTENÇÃO VENCIDA",IF(E111=1,"LOCADO","DISPONÍVEL"))))</f>
        <v/>
      </c>
    </row>
    <row r="112">
      <c r="A112" s="16" t="n"/>
      <c r="B112" s="16" t="n"/>
      <c r="C112" s="16" t="n"/>
      <c r="D112" s="19" t="n"/>
      <c r="E112" s="18">
        <f>IF($A112="","",COUNTIFS(Contratos!$D$6:$D$2005,$A112,Contratos!$F$6:$F$2005,"&gt;0")-COUNTIFS(Contratos!$D$6:$D$2005,$A112,Contratos!$F$6:$F$2005,"&gt;0",Contratos!$H$6:$H$2005,"&gt;0"))</f>
        <v/>
      </c>
      <c r="F112" s="17">
        <f>IF($A112="","",IF(SUMPRODUCT(MAX(('Manutenção'!$B$6:$B$1505=$A112)*'Manutenção'!$H$6:$H$1505))=0,"",SUMPRODUCT(MAX(('Manutenção'!$B$6:$B$1505=$A112)*'Manutenção'!$H$6:$H$1505))))</f>
        <v/>
      </c>
      <c r="G112" s="19">
        <f>IF($A112="","",SUMIFS('Manutenção'!$F$6:$F$1505,'Manutenção'!$B$6:$B$1505,$A112))</f>
        <v/>
      </c>
      <c r="H112" s="19">
        <f>IF($A112="","",SUMIFS(Contratos!$P$6:$P$2005,Contratos!$D$6:$D$2005,$A112))</f>
        <v/>
      </c>
      <c r="I112" s="16">
        <f>IF($A112="","",IF(E112&gt;1,"CONFERIR",IF(AND(F112&lt;&gt;"",TODAY()&gt;=N(F112)),"MANUTENÇÃO VENCIDA",IF(E112=1,"LOCADO","DISPONÍVEL"))))</f>
        <v/>
      </c>
    </row>
    <row r="113">
      <c r="A113" s="16" t="n"/>
      <c r="B113" s="16" t="n"/>
      <c r="C113" s="16" t="n"/>
      <c r="D113" s="19" t="n"/>
      <c r="E113" s="18">
        <f>IF($A113="","",COUNTIFS(Contratos!$D$6:$D$2005,$A113,Contratos!$F$6:$F$2005,"&gt;0")-COUNTIFS(Contratos!$D$6:$D$2005,$A113,Contratos!$F$6:$F$2005,"&gt;0",Contratos!$H$6:$H$2005,"&gt;0"))</f>
        <v/>
      </c>
      <c r="F113" s="17">
        <f>IF($A113="","",IF(SUMPRODUCT(MAX(('Manutenção'!$B$6:$B$1505=$A113)*'Manutenção'!$H$6:$H$1505))=0,"",SUMPRODUCT(MAX(('Manutenção'!$B$6:$B$1505=$A113)*'Manutenção'!$H$6:$H$1505))))</f>
        <v/>
      </c>
      <c r="G113" s="19">
        <f>IF($A113="","",SUMIFS('Manutenção'!$F$6:$F$1505,'Manutenção'!$B$6:$B$1505,$A113))</f>
        <v/>
      </c>
      <c r="H113" s="19">
        <f>IF($A113="","",SUMIFS(Contratos!$P$6:$P$2005,Contratos!$D$6:$D$2005,$A113))</f>
        <v/>
      </c>
      <c r="I113" s="16">
        <f>IF($A113="","",IF(E113&gt;1,"CONFERIR",IF(AND(F113&lt;&gt;"",TODAY()&gt;=N(F113)),"MANUTENÇÃO VENCIDA",IF(E113=1,"LOCADO","DISPONÍVEL"))))</f>
        <v/>
      </c>
    </row>
    <row r="114">
      <c r="A114" s="16" t="n"/>
      <c r="B114" s="16" t="n"/>
      <c r="C114" s="16" t="n"/>
      <c r="D114" s="19" t="n"/>
      <c r="E114" s="18">
        <f>IF($A114="","",COUNTIFS(Contratos!$D$6:$D$2005,$A114,Contratos!$F$6:$F$2005,"&gt;0")-COUNTIFS(Contratos!$D$6:$D$2005,$A114,Contratos!$F$6:$F$2005,"&gt;0",Contratos!$H$6:$H$2005,"&gt;0"))</f>
        <v/>
      </c>
      <c r="F114" s="17">
        <f>IF($A114="","",IF(SUMPRODUCT(MAX(('Manutenção'!$B$6:$B$1505=$A114)*'Manutenção'!$H$6:$H$1505))=0,"",SUMPRODUCT(MAX(('Manutenção'!$B$6:$B$1505=$A114)*'Manutenção'!$H$6:$H$1505))))</f>
        <v/>
      </c>
      <c r="G114" s="19">
        <f>IF($A114="","",SUMIFS('Manutenção'!$F$6:$F$1505,'Manutenção'!$B$6:$B$1505,$A114))</f>
        <v/>
      </c>
      <c r="H114" s="19">
        <f>IF($A114="","",SUMIFS(Contratos!$P$6:$P$2005,Contratos!$D$6:$D$2005,$A114))</f>
        <v/>
      </c>
      <c r="I114" s="16">
        <f>IF($A114="","",IF(E114&gt;1,"CONFERIR",IF(AND(F114&lt;&gt;"",TODAY()&gt;=N(F114)),"MANUTENÇÃO VENCIDA",IF(E114=1,"LOCADO","DISPONÍVEL"))))</f>
        <v/>
      </c>
    </row>
    <row r="115">
      <c r="A115" s="16" t="n"/>
      <c r="B115" s="16" t="n"/>
      <c r="C115" s="16" t="n"/>
      <c r="D115" s="19" t="n"/>
      <c r="E115" s="18">
        <f>IF($A115="","",COUNTIFS(Contratos!$D$6:$D$2005,$A115,Contratos!$F$6:$F$2005,"&gt;0")-COUNTIFS(Contratos!$D$6:$D$2005,$A115,Contratos!$F$6:$F$2005,"&gt;0",Contratos!$H$6:$H$2005,"&gt;0"))</f>
        <v/>
      </c>
      <c r="F115" s="17">
        <f>IF($A115="","",IF(SUMPRODUCT(MAX(('Manutenção'!$B$6:$B$1505=$A115)*'Manutenção'!$H$6:$H$1505))=0,"",SUMPRODUCT(MAX(('Manutenção'!$B$6:$B$1505=$A115)*'Manutenção'!$H$6:$H$1505))))</f>
        <v/>
      </c>
      <c r="G115" s="19">
        <f>IF($A115="","",SUMIFS('Manutenção'!$F$6:$F$1505,'Manutenção'!$B$6:$B$1505,$A115))</f>
        <v/>
      </c>
      <c r="H115" s="19">
        <f>IF($A115="","",SUMIFS(Contratos!$P$6:$P$2005,Contratos!$D$6:$D$2005,$A115))</f>
        <v/>
      </c>
      <c r="I115" s="16">
        <f>IF($A115="","",IF(E115&gt;1,"CONFERIR",IF(AND(F115&lt;&gt;"",TODAY()&gt;=N(F115)),"MANUTENÇÃO VENCIDA",IF(E115=1,"LOCADO","DISPONÍVEL"))))</f>
        <v/>
      </c>
    </row>
    <row r="116">
      <c r="A116" s="16" t="n"/>
      <c r="B116" s="16" t="n"/>
      <c r="C116" s="16" t="n"/>
      <c r="D116" s="19" t="n"/>
      <c r="E116" s="18">
        <f>IF($A116="","",COUNTIFS(Contratos!$D$6:$D$2005,$A116,Contratos!$F$6:$F$2005,"&gt;0")-COUNTIFS(Contratos!$D$6:$D$2005,$A116,Contratos!$F$6:$F$2005,"&gt;0",Contratos!$H$6:$H$2005,"&gt;0"))</f>
        <v/>
      </c>
      <c r="F116" s="17">
        <f>IF($A116="","",IF(SUMPRODUCT(MAX(('Manutenção'!$B$6:$B$1505=$A116)*'Manutenção'!$H$6:$H$1505))=0,"",SUMPRODUCT(MAX(('Manutenção'!$B$6:$B$1505=$A116)*'Manutenção'!$H$6:$H$1505))))</f>
        <v/>
      </c>
      <c r="G116" s="19">
        <f>IF($A116="","",SUMIFS('Manutenção'!$F$6:$F$1505,'Manutenção'!$B$6:$B$1505,$A116))</f>
        <v/>
      </c>
      <c r="H116" s="19">
        <f>IF($A116="","",SUMIFS(Contratos!$P$6:$P$2005,Contratos!$D$6:$D$2005,$A116))</f>
        <v/>
      </c>
      <c r="I116" s="16">
        <f>IF($A116="","",IF(E116&gt;1,"CONFERIR",IF(AND(F116&lt;&gt;"",TODAY()&gt;=N(F116)),"MANUTENÇÃO VENCIDA",IF(E116=1,"LOCADO","DISPONÍVEL"))))</f>
        <v/>
      </c>
    </row>
    <row r="117">
      <c r="A117" s="16" t="n"/>
      <c r="B117" s="16" t="n"/>
      <c r="C117" s="16" t="n"/>
      <c r="D117" s="19" t="n"/>
      <c r="E117" s="18">
        <f>IF($A117="","",COUNTIFS(Contratos!$D$6:$D$2005,$A117,Contratos!$F$6:$F$2005,"&gt;0")-COUNTIFS(Contratos!$D$6:$D$2005,$A117,Contratos!$F$6:$F$2005,"&gt;0",Contratos!$H$6:$H$2005,"&gt;0"))</f>
        <v/>
      </c>
      <c r="F117" s="17">
        <f>IF($A117="","",IF(SUMPRODUCT(MAX(('Manutenção'!$B$6:$B$1505=$A117)*'Manutenção'!$H$6:$H$1505))=0,"",SUMPRODUCT(MAX(('Manutenção'!$B$6:$B$1505=$A117)*'Manutenção'!$H$6:$H$1505))))</f>
        <v/>
      </c>
      <c r="G117" s="19">
        <f>IF($A117="","",SUMIFS('Manutenção'!$F$6:$F$1505,'Manutenção'!$B$6:$B$1505,$A117))</f>
        <v/>
      </c>
      <c r="H117" s="19">
        <f>IF($A117="","",SUMIFS(Contratos!$P$6:$P$2005,Contratos!$D$6:$D$2005,$A117))</f>
        <v/>
      </c>
      <c r="I117" s="16">
        <f>IF($A117="","",IF(E117&gt;1,"CONFERIR",IF(AND(F117&lt;&gt;"",TODAY()&gt;=N(F117)),"MANUTENÇÃO VENCIDA",IF(E117=1,"LOCADO","DISPONÍVEL"))))</f>
        <v/>
      </c>
    </row>
    <row r="118">
      <c r="A118" s="16" t="n"/>
      <c r="B118" s="16" t="n"/>
      <c r="C118" s="16" t="n"/>
      <c r="D118" s="19" t="n"/>
      <c r="E118" s="18">
        <f>IF($A118="","",COUNTIFS(Contratos!$D$6:$D$2005,$A118,Contratos!$F$6:$F$2005,"&gt;0")-COUNTIFS(Contratos!$D$6:$D$2005,$A118,Contratos!$F$6:$F$2005,"&gt;0",Contratos!$H$6:$H$2005,"&gt;0"))</f>
        <v/>
      </c>
      <c r="F118" s="17">
        <f>IF($A118="","",IF(SUMPRODUCT(MAX(('Manutenção'!$B$6:$B$1505=$A118)*'Manutenção'!$H$6:$H$1505))=0,"",SUMPRODUCT(MAX(('Manutenção'!$B$6:$B$1505=$A118)*'Manutenção'!$H$6:$H$1505))))</f>
        <v/>
      </c>
      <c r="G118" s="19">
        <f>IF($A118="","",SUMIFS('Manutenção'!$F$6:$F$1505,'Manutenção'!$B$6:$B$1505,$A118))</f>
        <v/>
      </c>
      <c r="H118" s="19">
        <f>IF($A118="","",SUMIFS(Contratos!$P$6:$P$2005,Contratos!$D$6:$D$2005,$A118))</f>
        <v/>
      </c>
      <c r="I118" s="16">
        <f>IF($A118="","",IF(E118&gt;1,"CONFERIR",IF(AND(F118&lt;&gt;"",TODAY()&gt;=N(F118)),"MANUTENÇÃO VENCIDA",IF(E118=1,"LOCADO","DISPONÍVEL"))))</f>
        <v/>
      </c>
    </row>
    <row r="119">
      <c r="A119" s="16" t="n"/>
      <c r="B119" s="16" t="n"/>
      <c r="C119" s="16" t="n"/>
      <c r="D119" s="19" t="n"/>
      <c r="E119" s="18">
        <f>IF($A119="","",COUNTIFS(Contratos!$D$6:$D$2005,$A119,Contratos!$F$6:$F$2005,"&gt;0")-COUNTIFS(Contratos!$D$6:$D$2005,$A119,Contratos!$F$6:$F$2005,"&gt;0",Contratos!$H$6:$H$2005,"&gt;0"))</f>
        <v/>
      </c>
      <c r="F119" s="17">
        <f>IF($A119="","",IF(SUMPRODUCT(MAX(('Manutenção'!$B$6:$B$1505=$A119)*'Manutenção'!$H$6:$H$1505))=0,"",SUMPRODUCT(MAX(('Manutenção'!$B$6:$B$1505=$A119)*'Manutenção'!$H$6:$H$1505))))</f>
        <v/>
      </c>
      <c r="G119" s="19">
        <f>IF($A119="","",SUMIFS('Manutenção'!$F$6:$F$1505,'Manutenção'!$B$6:$B$1505,$A119))</f>
        <v/>
      </c>
      <c r="H119" s="19">
        <f>IF($A119="","",SUMIFS(Contratos!$P$6:$P$2005,Contratos!$D$6:$D$2005,$A119))</f>
        <v/>
      </c>
      <c r="I119" s="16">
        <f>IF($A119="","",IF(E119&gt;1,"CONFERIR",IF(AND(F119&lt;&gt;"",TODAY()&gt;=N(F119)),"MANUTENÇÃO VENCIDA",IF(E119=1,"LOCADO","DISPONÍVEL"))))</f>
        <v/>
      </c>
    </row>
    <row r="120">
      <c r="A120" s="16" t="n"/>
      <c r="B120" s="16" t="n"/>
      <c r="C120" s="16" t="n"/>
      <c r="D120" s="19" t="n"/>
      <c r="E120" s="18">
        <f>IF($A120="","",COUNTIFS(Contratos!$D$6:$D$2005,$A120,Contratos!$F$6:$F$2005,"&gt;0")-COUNTIFS(Contratos!$D$6:$D$2005,$A120,Contratos!$F$6:$F$2005,"&gt;0",Contratos!$H$6:$H$2005,"&gt;0"))</f>
        <v/>
      </c>
      <c r="F120" s="17">
        <f>IF($A120="","",IF(SUMPRODUCT(MAX(('Manutenção'!$B$6:$B$1505=$A120)*'Manutenção'!$H$6:$H$1505))=0,"",SUMPRODUCT(MAX(('Manutenção'!$B$6:$B$1505=$A120)*'Manutenção'!$H$6:$H$1505))))</f>
        <v/>
      </c>
      <c r="G120" s="19">
        <f>IF($A120="","",SUMIFS('Manutenção'!$F$6:$F$1505,'Manutenção'!$B$6:$B$1505,$A120))</f>
        <v/>
      </c>
      <c r="H120" s="19">
        <f>IF($A120="","",SUMIFS(Contratos!$P$6:$P$2005,Contratos!$D$6:$D$2005,$A120))</f>
        <v/>
      </c>
      <c r="I120" s="16">
        <f>IF($A120="","",IF(E120&gt;1,"CONFERIR",IF(AND(F120&lt;&gt;"",TODAY()&gt;=N(F120)),"MANUTENÇÃO VENCIDA",IF(E120=1,"LOCADO","DISPONÍVEL"))))</f>
        <v/>
      </c>
    </row>
    <row r="121">
      <c r="A121" s="16" t="n"/>
      <c r="B121" s="16" t="n"/>
      <c r="C121" s="16" t="n"/>
      <c r="D121" s="19" t="n"/>
      <c r="E121" s="18">
        <f>IF($A121="","",COUNTIFS(Contratos!$D$6:$D$2005,$A121,Contratos!$F$6:$F$2005,"&gt;0")-COUNTIFS(Contratos!$D$6:$D$2005,$A121,Contratos!$F$6:$F$2005,"&gt;0",Contratos!$H$6:$H$2005,"&gt;0"))</f>
        <v/>
      </c>
      <c r="F121" s="17">
        <f>IF($A121="","",IF(SUMPRODUCT(MAX(('Manutenção'!$B$6:$B$1505=$A121)*'Manutenção'!$H$6:$H$1505))=0,"",SUMPRODUCT(MAX(('Manutenção'!$B$6:$B$1505=$A121)*'Manutenção'!$H$6:$H$1505))))</f>
        <v/>
      </c>
      <c r="G121" s="19">
        <f>IF($A121="","",SUMIFS('Manutenção'!$F$6:$F$1505,'Manutenção'!$B$6:$B$1505,$A121))</f>
        <v/>
      </c>
      <c r="H121" s="19">
        <f>IF($A121="","",SUMIFS(Contratos!$P$6:$P$2005,Contratos!$D$6:$D$2005,$A121))</f>
        <v/>
      </c>
      <c r="I121" s="16">
        <f>IF($A121="","",IF(E121&gt;1,"CONFERIR",IF(AND(F121&lt;&gt;"",TODAY()&gt;=N(F121)),"MANUTENÇÃO VENCIDA",IF(E121=1,"LOCADO","DISPONÍVEL"))))</f>
        <v/>
      </c>
    </row>
    <row r="122">
      <c r="A122" s="16" t="n"/>
      <c r="B122" s="16" t="n"/>
      <c r="C122" s="16" t="n"/>
      <c r="D122" s="19" t="n"/>
      <c r="E122" s="18">
        <f>IF($A122="","",COUNTIFS(Contratos!$D$6:$D$2005,$A122,Contratos!$F$6:$F$2005,"&gt;0")-COUNTIFS(Contratos!$D$6:$D$2005,$A122,Contratos!$F$6:$F$2005,"&gt;0",Contratos!$H$6:$H$2005,"&gt;0"))</f>
        <v/>
      </c>
      <c r="F122" s="17">
        <f>IF($A122="","",IF(SUMPRODUCT(MAX(('Manutenção'!$B$6:$B$1505=$A122)*'Manutenção'!$H$6:$H$1505))=0,"",SUMPRODUCT(MAX(('Manutenção'!$B$6:$B$1505=$A122)*'Manutenção'!$H$6:$H$1505))))</f>
        <v/>
      </c>
      <c r="G122" s="19">
        <f>IF($A122="","",SUMIFS('Manutenção'!$F$6:$F$1505,'Manutenção'!$B$6:$B$1505,$A122))</f>
        <v/>
      </c>
      <c r="H122" s="19">
        <f>IF($A122="","",SUMIFS(Contratos!$P$6:$P$2005,Contratos!$D$6:$D$2005,$A122))</f>
        <v/>
      </c>
      <c r="I122" s="16">
        <f>IF($A122="","",IF(E122&gt;1,"CONFERIR",IF(AND(F122&lt;&gt;"",TODAY()&gt;=N(F122)),"MANUTENÇÃO VENCIDA",IF(E122=1,"LOCADO","DISPONÍVEL"))))</f>
        <v/>
      </c>
    </row>
    <row r="123">
      <c r="A123" s="16" t="n"/>
      <c r="B123" s="16" t="n"/>
      <c r="C123" s="16" t="n"/>
      <c r="D123" s="19" t="n"/>
      <c r="E123" s="18">
        <f>IF($A123="","",COUNTIFS(Contratos!$D$6:$D$2005,$A123,Contratos!$F$6:$F$2005,"&gt;0")-COUNTIFS(Contratos!$D$6:$D$2005,$A123,Contratos!$F$6:$F$2005,"&gt;0",Contratos!$H$6:$H$2005,"&gt;0"))</f>
        <v/>
      </c>
      <c r="F123" s="17">
        <f>IF($A123="","",IF(SUMPRODUCT(MAX(('Manutenção'!$B$6:$B$1505=$A123)*'Manutenção'!$H$6:$H$1505))=0,"",SUMPRODUCT(MAX(('Manutenção'!$B$6:$B$1505=$A123)*'Manutenção'!$H$6:$H$1505))))</f>
        <v/>
      </c>
      <c r="G123" s="19">
        <f>IF($A123="","",SUMIFS('Manutenção'!$F$6:$F$1505,'Manutenção'!$B$6:$B$1505,$A123))</f>
        <v/>
      </c>
      <c r="H123" s="19">
        <f>IF($A123="","",SUMIFS(Contratos!$P$6:$P$2005,Contratos!$D$6:$D$2005,$A123))</f>
        <v/>
      </c>
      <c r="I123" s="16">
        <f>IF($A123="","",IF(E123&gt;1,"CONFERIR",IF(AND(F123&lt;&gt;"",TODAY()&gt;=N(F123)),"MANUTENÇÃO VENCIDA",IF(E123=1,"LOCADO","DISPONÍVEL"))))</f>
        <v/>
      </c>
    </row>
    <row r="124">
      <c r="A124" s="16" t="n"/>
      <c r="B124" s="16" t="n"/>
      <c r="C124" s="16" t="n"/>
      <c r="D124" s="19" t="n"/>
      <c r="E124" s="18">
        <f>IF($A124="","",COUNTIFS(Contratos!$D$6:$D$2005,$A124,Contratos!$F$6:$F$2005,"&gt;0")-COUNTIFS(Contratos!$D$6:$D$2005,$A124,Contratos!$F$6:$F$2005,"&gt;0",Contratos!$H$6:$H$2005,"&gt;0"))</f>
        <v/>
      </c>
      <c r="F124" s="17">
        <f>IF($A124="","",IF(SUMPRODUCT(MAX(('Manutenção'!$B$6:$B$1505=$A124)*'Manutenção'!$H$6:$H$1505))=0,"",SUMPRODUCT(MAX(('Manutenção'!$B$6:$B$1505=$A124)*'Manutenção'!$H$6:$H$1505))))</f>
        <v/>
      </c>
      <c r="G124" s="19">
        <f>IF($A124="","",SUMIFS('Manutenção'!$F$6:$F$1505,'Manutenção'!$B$6:$B$1505,$A124))</f>
        <v/>
      </c>
      <c r="H124" s="19">
        <f>IF($A124="","",SUMIFS(Contratos!$P$6:$P$2005,Contratos!$D$6:$D$2005,$A124))</f>
        <v/>
      </c>
      <c r="I124" s="16">
        <f>IF($A124="","",IF(E124&gt;1,"CONFERIR",IF(AND(F124&lt;&gt;"",TODAY()&gt;=N(F124)),"MANUTENÇÃO VENCIDA",IF(E124=1,"LOCADO","DISPONÍVEL"))))</f>
        <v/>
      </c>
    </row>
    <row r="125">
      <c r="A125" s="16" t="n"/>
      <c r="B125" s="16" t="n"/>
      <c r="C125" s="16" t="n"/>
      <c r="D125" s="19" t="n"/>
      <c r="E125" s="18">
        <f>IF($A125="","",COUNTIFS(Contratos!$D$6:$D$2005,$A125,Contratos!$F$6:$F$2005,"&gt;0")-COUNTIFS(Contratos!$D$6:$D$2005,$A125,Contratos!$F$6:$F$2005,"&gt;0",Contratos!$H$6:$H$2005,"&gt;0"))</f>
        <v/>
      </c>
      <c r="F125" s="17">
        <f>IF($A125="","",IF(SUMPRODUCT(MAX(('Manutenção'!$B$6:$B$1505=$A125)*'Manutenção'!$H$6:$H$1505))=0,"",SUMPRODUCT(MAX(('Manutenção'!$B$6:$B$1505=$A125)*'Manutenção'!$H$6:$H$1505))))</f>
        <v/>
      </c>
      <c r="G125" s="19">
        <f>IF($A125="","",SUMIFS('Manutenção'!$F$6:$F$1505,'Manutenção'!$B$6:$B$1505,$A125))</f>
        <v/>
      </c>
      <c r="H125" s="19">
        <f>IF($A125="","",SUMIFS(Contratos!$P$6:$P$2005,Contratos!$D$6:$D$2005,$A125))</f>
        <v/>
      </c>
      <c r="I125" s="16">
        <f>IF($A125="","",IF(E125&gt;1,"CONFERIR",IF(AND(F125&lt;&gt;"",TODAY()&gt;=N(F125)),"MANUTENÇÃO VENCIDA",IF(E125=1,"LOCADO","DISPONÍVEL"))))</f>
        <v/>
      </c>
    </row>
    <row r="126">
      <c r="A126" s="16" t="n"/>
      <c r="B126" s="16" t="n"/>
      <c r="C126" s="16" t="n"/>
      <c r="D126" s="19" t="n"/>
      <c r="E126" s="18">
        <f>IF($A126="","",COUNTIFS(Contratos!$D$6:$D$2005,$A126,Contratos!$F$6:$F$2005,"&gt;0")-COUNTIFS(Contratos!$D$6:$D$2005,$A126,Contratos!$F$6:$F$2005,"&gt;0",Contratos!$H$6:$H$2005,"&gt;0"))</f>
        <v/>
      </c>
      <c r="F126" s="17">
        <f>IF($A126="","",IF(SUMPRODUCT(MAX(('Manutenção'!$B$6:$B$1505=$A126)*'Manutenção'!$H$6:$H$1505))=0,"",SUMPRODUCT(MAX(('Manutenção'!$B$6:$B$1505=$A126)*'Manutenção'!$H$6:$H$1505))))</f>
        <v/>
      </c>
      <c r="G126" s="19">
        <f>IF($A126="","",SUMIFS('Manutenção'!$F$6:$F$1505,'Manutenção'!$B$6:$B$1505,$A126))</f>
        <v/>
      </c>
      <c r="H126" s="19">
        <f>IF($A126="","",SUMIFS(Contratos!$P$6:$P$2005,Contratos!$D$6:$D$2005,$A126))</f>
        <v/>
      </c>
      <c r="I126" s="16">
        <f>IF($A126="","",IF(E126&gt;1,"CONFERIR",IF(AND(F126&lt;&gt;"",TODAY()&gt;=N(F126)),"MANUTENÇÃO VENCIDA",IF(E126=1,"LOCADO","DISPONÍVEL"))))</f>
        <v/>
      </c>
    </row>
    <row r="127">
      <c r="A127" s="16" t="n"/>
      <c r="B127" s="16" t="n"/>
      <c r="C127" s="16" t="n"/>
      <c r="D127" s="19" t="n"/>
      <c r="E127" s="18">
        <f>IF($A127="","",COUNTIFS(Contratos!$D$6:$D$2005,$A127,Contratos!$F$6:$F$2005,"&gt;0")-COUNTIFS(Contratos!$D$6:$D$2005,$A127,Contratos!$F$6:$F$2005,"&gt;0",Contratos!$H$6:$H$2005,"&gt;0"))</f>
        <v/>
      </c>
      <c r="F127" s="17">
        <f>IF($A127="","",IF(SUMPRODUCT(MAX(('Manutenção'!$B$6:$B$1505=$A127)*'Manutenção'!$H$6:$H$1505))=0,"",SUMPRODUCT(MAX(('Manutenção'!$B$6:$B$1505=$A127)*'Manutenção'!$H$6:$H$1505))))</f>
        <v/>
      </c>
      <c r="G127" s="19">
        <f>IF($A127="","",SUMIFS('Manutenção'!$F$6:$F$1505,'Manutenção'!$B$6:$B$1505,$A127))</f>
        <v/>
      </c>
      <c r="H127" s="19">
        <f>IF($A127="","",SUMIFS(Contratos!$P$6:$P$2005,Contratos!$D$6:$D$2005,$A127))</f>
        <v/>
      </c>
      <c r="I127" s="16">
        <f>IF($A127="","",IF(E127&gt;1,"CONFERIR",IF(AND(F127&lt;&gt;"",TODAY()&gt;=N(F127)),"MANUTENÇÃO VENCIDA",IF(E127=1,"LOCADO","DISPONÍVEL"))))</f>
        <v/>
      </c>
    </row>
    <row r="128">
      <c r="A128" s="16" t="n"/>
      <c r="B128" s="16" t="n"/>
      <c r="C128" s="16" t="n"/>
      <c r="D128" s="19" t="n"/>
      <c r="E128" s="18">
        <f>IF($A128="","",COUNTIFS(Contratos!$D$6:$D$2005,$A128,Contratos!$F$6:$F$2005,"&gt;0")-COUNTIFS(Contratos!$D$6:$D$2005,$A128,Contratos!$F$6:$F$2005,"&gt;0",Contratos!$H$6:$H$2005,"&gt;0"))</f>
        <v/>
      </c>
      <c r="F128" s="17">
        <f>IF($A128="","",IF(SUMPRODUCT(MAX(('Manutenção'!$B$6:$B$1505=$A128)*'Manutenção'!$H$6:$H$1505))=0,"",SUMPRODUCT(MAX(('Manutenção'!$B$6:$B$1505=$A128)*'Manutenção'!$H$6:$H$1505))))</f>
        <v/>
      </c>
      <c r="G128" s="19">
        <f>IF($A128="","",SUMIFS('Manutenção'!$F$6:$F$1505,'Manutenção'!$B$6:$B$1505,$A128))</f>
        <v/>
      </c>
      <c r="H128" s="19">
        <f>IF($A128="","",SUMIFS(Contratos!$P$6:$P$2005,Contratos!$D$6:$D$2005,$A128))</f>
        <v/>
      </c>
      <c r="I128" s="16">
        <f>IF($A128="","",IF(E128&gt;1,"CONFERIR",IF(AND(F128&lt;&gt;"",TODAY()&gt;=N(F128)),"MANUTENÇÃO VENCIDA",IF(E128=1,"LOCADO","DISPONÍVEL"))))</f>
        <v/>
      </c>
    </row>
    <row r="129">
      <c r="A129" s="16" t="n"/>
      <c r="B129" s="16" t="n"/>
      <c r="C129" s="16" t="n"/>
      <c r="D129" s="19" t="n"/>
      <c r="E129" s="18">
        <f>IF($A129="","",COUNTIFS(Contratos!$D$6:$D$2005,$A129,Contratos!$F$6:$F$2005,"&gt;0")-COUNTIFS(Contratos!$D$6:$D$2005,$A129,Contratos!$F$6:$F$2005,"&gt;0",Contratos!$H$6:$H$2005,"&gt;0"))</f>
        <v/>
      </c>
      <c r="F129" s="17">
        <f>IF($A129="","",IF(SUMPRODUCT(MAX(('Manutenção'!$B$6:$B$1505=$A129)*'Manutenção'!$H$6:$H$1505))=0,"",SUMPRODUCT(MAX(('Manutenção'!$B$6:$B$1505=$A129)*'Manutenção'!$H$6:$H$1505))))</f>
        <v/>
      </c>
      <c r="G129" s="19">
        <f>IF($A129="","",SUMIFS('Manutenção'!$F$6:$F$1505,'Manutenção'!$B$6:$B$1505,$A129))</f>
        <v/>
      </c>
      <c r="H129" s="19">
        <f>IF($A129="","",SUMIFS(Contratos!$P$6:$P$2005,Contratos!$D$6:$D$2005,$A129))</f>
        <v/>
      </c>
      <c r="I129" s="16">
        <f>IF($A129="","",IF(E129&gt;1,"CONFERIR",IF(AND(F129&lt;&gt;"",TODAY()&gt;=N(F129)),"MANUTENÇÃO VENCIDA",IF(E129=1,"LOCADO","DISPONÍVEL"))))</f>
        <v/>
      </c>
    </row>
    <row r="130">
      <c r="A130" s="16" t="n"/>
      <c r="B130" s="16" t="n"/>
      <c r="C130" s="16" t="n"/>
      <c r="D130" s="19" t="n"/>
      <c r="E130" s="18">
        <f>IF($A130="","",COUNTIFS(Contratos!$D$6:$D$2005,$A130,Contratos!$F$6:$F$2005,"&gt;0")-COUNTIFS(Contratos!$D$6:$D$2005,$A130,Contratos!$F$6:$F$2005,"&gt;0",Contratos!$H$6:$H$2005,"&gt;0"))</f>
        <v/>
      </c>
      <c r="F130" s="17">
        <f>IF($A130="","",IF(SUMPRODUCT(MAX(('Manutenção'!$B$6:$B$1505=$A130)*'Manutenção'!$H$6:$H$1505))=0,"",SUMPRODUCT(MAX(('Manutenção'!$B$6:$B$1505=$A130)*'Manutenção'!$H$6:$H$1505))))</f>
        <v/>
      </c>
      <c r="G130" s="19">
        <f>IF($A130="","",SUMIFS('Manutenção'!$F$6:$F$1505,'Manutenção'!$B$6:$B$1505,$A130))</f>
        <v/>
      </c>
      <c r="H130" s="19">
        <f>IF($A130="","",SUMIFS(Contratos!$P$6:$P$2005,Contratos!$D$6:$D$2005,$A130))</f>
        <v/>
      </c>
      <c r="I130" s="16">
        <f>IF($A130="","",IF(E130&gt;1,"CONFERIR",IF(AND(F130&lt;&gt;"",TODAY()&gt;=N(F130)),"MANUTENÇÃO VENCIDA",IF(E130=1,"LOCADO","DISPONÍVEL"))))</f>
        <v/>
      </c>
    </row>
    <row r="131">
      <c r="A131" s="16" t="n"/>
      <c r="B131" s="16" t="n"/>
      <c r="C131" s="16" t="n"/>
      <c r="D131" s="19" t="n"/>
      <c r="E131" s="18">
        <f>IF($A131="","",COUNTIFS(Contratos!$D$6:$D$2005,$A131,Contratos!$F$6:$F$2005,"&gt;0")-COUNTIFS(Contratos!$D$6:$D$2005,$A131,Contratos!$F$6:$F$2005,"&gt;0",Contratos!$H$6:$H$2005,"&gt;0"))</f>
        <v/>
      </c>
      <c r="F131" s="17">
        <f>IF($A131="","",IF(SUMPRODUCT(MAX(('Manutenção'!$B$6:$B$1505=$A131)*'Manutenção'!$H$6:$H$1505))=0,"",SUMPRODUCT(MAX(('Manutenção'!$B$6:$B$1505=$A131)*'Manutenção'!$H$6:$H$1505))))</f>
        <v/>
      </c>
      <c r="G131" s="19">
        <f>IF($A131="","",SUMIFS('Manutenção'!$F$6:$F$1505,'Manutenção'!$B$6:$B$1505,$A131))</f>
        <v/>
      </c>
      <c r="H131" s="19">
        <f>IF($A131="","",SUMIFS(Contratos!$P$6:$P$2005,Contratos!$D$6:$D$2005,$A131))</f>
        <v/>
      </c>
      <c r="I131" s="16">
        <f>IF($A131="","",IF(E131&gt;1,"CONFERIR",IF(AND(F131&lt;&gt;"",TODAY()&gt;=N(F131)),"MANUTENÇÃO VENCIDA",IF(E131=1,"LOCADO","DISPONÍVEL"))))</f>
        <v/>
      </c>
    </row>
    <row r="132">
      <c r="A132" s="16" t="n"/>
      <c r="B132" s="16" t="n"/>
      <c r="C132" s="16" t="n"/>
      <c r="D132" s="19" t="n"/>
      <c r="E132" s="18">
        <f>IF($A132="","",COUNTIFS(Contratos!$D$6:$D$2005,$A132,Contratos!$F$6:$F$2005,"&gt;0")-COUNTIFS(Contratos!$D$6:$D$2005,$A132,Contratos!$F$6:$F$2005,"&gt;0",Contratos!$H$6:$H$2005,"&gt;0"))</f>
        <v/>
      </c>
      <c r="F132" s="17">
        <f>IF($A132="","",IF(SUMPRODUCT(MAX(('Manutenção'!$B$6:$B$1505=$A132)*'Manutenção'!$H$6:$H$1505))=0,"",SUMPRODUCT(MAX(('Manutenção'!$B$6:$B$1505=$A132)*'Manutenção'!$H$6:$H$1505))))</f>
        <v/>
      </c>
      <c r="G132" s="19">
        <f>IF($A132="","",SUMIFS('Manutenção'!$F$6:$F$1505,'Manutenção'!$B$6:$B$1505,$A132))</f>
        <v/>
      </c>
      <c r="H132" s="19">
        <f>IF($A132="","",SUMIFS(Contratos!$P$6:$P$2005,Contratos!$D$6:$D$2005,$A132))</f>
        <v/>
      </c>
      <c r="I132" s="16">
        <f>IF($A132="","",IF(E132&gt;1,"CONFERIR",IF(AND(F132&lt;&gt;"",TODAY()&gt;=N(F132)),"MANUTENÇÃO VENCIDA",IF(E132=1,"LOCADO","DISPONÍVEL"))))</f>
        <v/>
      </c>
    </row>
    <row r="133">
      <c r="A133" s="16" t="n"/>
      <c r="B133" s="16" t="n"/>
      <c r="C133" s="16" t="n"/>
      <c r="D133" s="19" t="n"/>
      <c r="E133" s="18">
        <f>IF($A133="","",COUNTIFS(Contratos!$D$6:$D$2005,$A133,Contratos!$F$6:$F$2005,"&gt;0")-COUNTIFS(Contratos!$D$6:$D$2005,$A133,Contratos!$F$6:$F$2005,"&gt;0",Contratos!$H$6:$H$2005,"&gt;0"))</f>
        <v/>
      </c>
      <c r="F133" s="17">
        <f>IF($A133="","",IF(SUMPRODUCT(MAX(('Manutenção'!$B$6:$B$1505=$A133)*'Manutenção'!$H$6:$H$1505))=0,"",SUMPRODUCT(MAX(('Manutenção'!$B$6:$B$1505=$A133)*'Manutenção'!$H$6:$H$1505))))</f>
        <v/>
      </c>
      <c r="G133" s="19">
        <f>IF($A133="","",SUMIFS('Manutenção'!$F$6:$F$1505,'Manutenção'!$B$6:$B$1505,$A133))</f>
        <v/>
      </c>
      <c r="H133" s="19">
        <f>IF($A133="","",SUMIFS(Contratos!$P$6:$P$2005,Contratos!$D$6:$D$2005,$A133))</f>
        <v/>
      </c>
      <c r="I133" s="16">
        <f>IF($A133="","",IF(E133&gt;1,"CONFERIR",IF(AND(F133&lt;&gt;"",TODAY()&gt;=N(F133)),"MANUTENÇÃO VENCIDA",IF(E133=1,"LOCADO","DISPONÍVEL"))))</f>
        <v/>
      </c>
    </row>
    <row r="134">
      <c r="A134" s="16" t="n"/>
      <c r="B134" s="16" t="n"/>
      <c r="C134" s="16" t="n"/>
      <c r="D134" s="19" t="n"/>
      <c r="E134" s="18">
        <f>IF($A134="","",COUNTIFS(Contratos!$D$6:$D$2005,$A134,Contratos!$F$6:$F$2005,"&gt;0")-COUNTIFS(Contratos!$D$6:$D$2005,$A134,Contratos!$F$6:$F$2005,"&gt;0",Contratos!$H$6:$H$2005,"&gt;0"))</f>
        <v/>
      </c>
      <c r="F134" s="17">
        <f>IF($A134="","",IF(SUMPRODUCT(MAX(('Manutenção'!$B$6:$B$1505=$A134)*'Manutenção'!$H$6:$H$1505))=0,"",SUMPRODUCT(MAX(('Manutenção'!$B$6:$B$1505=$A134)*'Manutenção'!$H$6:$H$1505))))</f>
        <v/>
      </c>
      <c r="G134" s="19">
        <f>IF($A134="","",SUMIFS('Manutenção'!$F$6:$F$1505,'Manutenção'!$B$6:$B$1505,$A134))</f>
        <v/>
      </c>
      <c r="H134" s="19">
        <f>IF($A134="","",SUMIFS(Contratos!$P$6:$P$2005,Contratos!$D$6:$D$2005,$A134))</f>
        <v/>
      </c>
      <c r="I134" s="16">
        <f>IF($A134="","",IF(E134&gt;1,"CONFERIR",IF(AND(F134&lt;&gt;"",TODAY()&gt;=N(F134)),"MANUTENÇÃO VENCIDA",IF(E134=1,"LOCADO","DISPONÍVEL"))))</f>
        <v/>
      </c>
    </row>
    <row r="135">
      <c r="A135" s="16" t="n"/>
      <c r="B135" s="16" t="n"/>
      <c r="C135" s="16" t="n"/>
      <c r="D135" s="19" t="n"/>
      <c r="E135" s="18">
        <f>IF($A135="","",COUNTIFS(Contratos!$D$6:$D$2005,$A135,Contratos!$F$6:$F$2005,"&gt;0")-COUNTIFS(Contratos!$D$6:$D$2005,$A135,Contratos!$F$6:$F$2005,"&gt;0",Contratos!$H$6:$H$2005,"&gt;0"))</f>
        <v/>
      </c>
      <c r="F135" s="17">
        <f>IF($A135="","",IF(SUMPRODUCT(MAX(('Manutenção'!$B$6:$B$1505=$A135)*'Manutenção'!$H$6:$H$1505))=0,"",SUMPRODUCT(MAX(('Manutenção'!$B$6:$B$1505=$A135)*'Manutenção'!$H$6:$H$1505))))</f>
        <v/>
      </c>
      <c r="G135" s="19">
        <f>IF($A135="","",SUMIFS('Manutenção'!$F$6:$F$1505,'Manutenção'!$B$6:$B$1505,$A135))</f>
        <v/>
      </c>
      <c r="H135" s="19">
        <f>IF($A135="","",SUMIFS(Contratos!$P$6:$P$2005,Contratos!$D$6:$D$2005,$A135))</f>
        <v/>
      </c>
      <c r="I135" s="16">
        <f>IF($A135="","",IF(E135&gt;1,"CONFERIR",IF(AND(F135&lt;&gt;"",TODAY()&gt;=N(F135)),"MANUTENÇÃO VENCIDA",IF(E135=1,"LOCADO","DISPONÍVEL"))))</f>
        <v/>
      </c>
    </row>
    <row r="136">
      <c r="A136" s="16" t="n"/>
      <c r="B136" s="16" t="n"/>
      <c r="C136" s="16" t="n"/>
      <c r="D136" s="19" t="n"/>
      <c r="E136" s="18">
        <f>IF($A136="","",COUNTIFS(Contratos!$D$6:$D$2005,$A136,Contratos!$F$6:$F$2005,"&gt;0")-COUNTIFS(Contratos!$D$6:$D$2005,$A136,Contratos!$F$6:$F$2005,"&gt;0",Contratos!$H$6:$H$2005,"&gt;0"))</f>
        <v/>
      </c>
      <c r="F136" s="17">
        <f>IF($A136="","",IF(SUMPRODUCT(MAX(('Manutenção'!$B$6:$B$1505=$A136)*'Manutenção'!$H$6:$H$1505))=0,"",SUMPRODUCT(MAX(('Manutenção'!$B$6:$B$1505=$A136)*'Manutenção'!$H$6:$H$1505))))</f>
        <v/>
      </c>
      <c r="G136" s="19">
        <f>IF($A136="","",SUMIFS('Manutenção'!$F$6:$F$1505,'Manutenção'!$B$6:$B$1505,$A136))</f>
        <v/>
      </c>
      <c r="H136" s="19">
        <f>IF($A136="","",SUMIFS(Contratos!$P$6:$P$2005,Contratos!$D$6:$D$2005,$A136))</f>
        <v/>
      </c>
      <c r="I136" s="16">
        <f>IF($A136="","",IF(E136&gt;1,"CONFERIR",IF(AND(F136&lt;&gt;"",TODAY()&gt;=N(F136)),"MANUTENÇÃO VENCIDA",IF(E136=1,"LOCADO","DISPONÍVEL"))))</f>
        <v/>
      </c>
    </row>
    <row r="137">
      <c r="A137" s="16" t="n"/>
      <c r="B137" s="16" t="n"/>
      <c r="C137" s="16" t="n"/>
      <c r="D137" s="19" t="n"/>
      <c r="E137" s="18">
        <f>IF($A137="","",COUNTIFS(Contratos!$D$6:$D$2005,$A137,Contratos!$F$6:$F$2005,"&gt;0")-COUNTIFS(Contratos!$D$6:$D$2005,$A137,Contratos!$F$6:$F$2005,"&gt;0",Contratos!$H$6:$H$2005,"&gt;0"))</f>
        <v/>
      </c>
      <c r="F137" s="17">
        <f>IF($A137="","",IF(SUMPRODUCT(MAX(('Manutenção'!$B$6:$B$1505=$A137)*'Manutenção'!$H$6:$H$1505))=0,"",SUMPRODUCT(MAX(('Manutenção'!$B$6:$B$1505=$A137)*'Manutenção'!$H$6:$H$1505))))</f>
        <v/>
      </c>
      <c r="G137" s="19">
        <f>IF($A137="","",SUMIFS('Manutenção'!$F$6:$F$1505,'Manutenção'!$B$6:$B$1505,$A137))</f>
        <v/>
      </c>
      <c r="H137" s="19">
        <f>IF($A137="","",SUMIFS(Contratos!$P$6:$P$2005,Contratos!$D$6:$D$2005,$A137))</f>
        <v/>
      </c>
      <c r="I137" s="16">
        <f>IF($A137="","",IF(E137&gt;1,"CONFERIR",IF(AND(F137&lt;&gt;"",TODAY()&gt;=N(F137)),"MANUTENÇÃO VENCIDA",IF(E137=1,"LOCADO","DISPONÍVEL"))))</f>
        <v/>
      </c>
    </row>
    <row r="138">
      <c r="A138" s="16" t="n"/>
      <c r="B138" s="16" t="n"/>
      <c r="C138" s="16" t="n"/>
      <c r="D138" s="19" t="n"/>
      <c r="E138" s="18">
        <f>IF($A138="","",COUNTIFS(Contratos!$D$6:$D$2005,$A138,Contratos!$F$6:$F$2005,"&gt;0")-COUNTIFS(Contratos!$D$6:$D$2005,$A138,Contratos!$F$6:$F$2005,"&gt;0",Contratos!$H$6:$H$2005,"&gt;0"))</f>
        <v/>
      </c>
      <c r="F138" s="17">
        <f>IF($A138="","",IF(SUMPRODUCT(MAX(('Manutenção'!$B$6:$B$1505=$A138)*'Manutenção'!$H$6:$H$1505))=0,"",SUMPRODUCT(MAX(('Manutenção'!$B$6:$B$1505=$A138)*'Manutenção'!$H$6:$H$1505))))</f>
        <v/>
      </c>
      <c r="G138" s="19">
        <f>IF($A138="","",SUMIFS('Manutenção'!$F$6:$F$1505,'Manutenção'!$B$6:$B$1505,$A138))</f>
        <v/>
      </c>
      <c r="H138" s="19">
        <f>IF($A138="","",SUMIFS(Contratos!$P$6:$P$2005,Contratos!$D$6:$D$2005,$A138))</f>
        <v/>
      </c>
      <c r="I138" s="16">
        <f>IF($A138="","",IF(E138&gt;1,"CONFERIR",IF(AND(F138&lt;&gt;"",TODAY()&gt;=N(F138)),"MANUTENÇÃO VENCIDA",IF(E138=1,"LOCADO","DISPONÍVEL"))))</f>
        <v/>
      </c>
    </row>
    <row r="139">
      <c r="A139" s="16" t="n"/>
      <c r="B139" s="16" t="n"/>
      <c r="C139" s="16" t="n"/>
      <c r="D139" s="19" t="n"/>
      <c r="E139" s="18">
        <f>IF($A139="","",COUNTIFS(Contratos!$D$6:$D$2005,$A139,Contratos!$F$6:$F$2005,"&gt;0")-COUNTIFS(Contratos!$D$6:$D$2005,$A139,Contratos!$F$6:$F$2005,"&gt;0",Contratos!$H$6:$H$2005,"&gt;0"))</f>
        <v/>
      </c>
      <c r="F139" s="17">
        <f>IF($A139="","",IF(SUMPRODUCT(MAX(('Manutenção'!$B$6:$B$1505=$A139)*'Manutenção'!$H$6:$H$1505))=0,"",SUMPRODUCT(MAX(('Manutenção'!$B$6:$B$1505=$A139)*'Manutenção'!$H$6:$H$1505))))</f>
        <v/>
      </c>
      <c r="G139" s="19">
        <f>IF($A139="","",SUMIFS('Manutenção'!$F$6:$F$1505,'Manutenção'!$B$6:$B$1505,$A139))</f>
        <v/>
      </c>
      <c r="H139" s="19">
        <f>IF($A139="","",SUMIFS(Contratos!$P$6:$P$2005,Contratos!$D$6:$D$2005,$A139))</f>
        <v/>
      </c>
      <c r="I139" s="16">
        <f>IF($A139="","",IF(E139&gt;1,"CONFERIR",IF(AND(F139&lt;&gt;"",TODAY()&gt;=N(F139)),"MANUTENÇÃO VENCIDA",IF(E139=1,"LOCADO","DISPONÍVEL"))))</f>
        <v/>
      </c>
    </row>
    <row r="140">
      <c r="A140" s="16" t="n"/>
      <c r="B140" s="16" t="n"/>
      <c r="C140" s="16" t="n"/>
      <c r="D140" s="19" t="n"/>
      <c r="E140" s="18">
        <f>IF($A140="","",COUNTIFS(Contratos!$D$6:$D$2005,$A140,Contratos!$F$6:$F$2005,"&gt;0")-COUNTIFS(Contratos!$D$6:$D$2005,$A140,Contratos!$F$6:$F$2005,"&gt;0",Contratos!$H$6:$H$2005,"&gt;0"))</f>
        <v/>
      </c>
      <c r="F140" s="17">
        <f>IF($A140="","",IF(SUMPRODUCT(MAX(('Manutenção'!$B$6:$B$1505=$A140)*'Manutenção'!$H$6:$H$1505))=0,"",SUMPRODUCT(MAX(('Manutenção'!$B$6:$B$1505=$A140)*'Manutenção'!$H$6:$H$1505))))</f>
        <v/>
      </c>
      <c r="G140" s="19">
        <f>IF($A140="","",SUMIFS('Manutenção'!$F$6:$F$1505,'Manutenção'!$B$6:$B$1505,$A140))</f>
        <v/>
      </c>
      <c r="H140" s="19">
        <f>IF($A140="","",SUMIFS(Contratos!$P$6:$P$2005,Contratos!$D$6:$D$2005,$A140))</f>
        <v/>
      </c>
      <c r="I140" s="16">
        <f>IF($A140="","",IF(E140&gt;1,"CONFERIR",IF(AND(F140&lt;&gt;"",TODAY()&gt;=N(F140)),"MANUTENÇÃO VENCIDA",IF(E140=1,"LOCADO","DISPONÍVEL"))))</f>
        <v/>
      </c>
    </row>
    <row r="141">
      <c r="A141" s="16" t="n"/>
      <c r="B141" s="16" t="n"/>
      <c r="C141" s="16" t="n"/>
      <c r="D141" s="19" t="n"/>
      <c r="E141" s="18">
        <f>IF($A141="","",COUNTIFS(Contratos!$D$6:$D$2005,$A141,Contratos!$F$6:$F$2005,"&gt;0")-COUNTIFS(Contratos!$D$6:$D$2005,$A141,Contratos!$F$6:$F$2005,"&gt;0",Contratos!$H$6:$H$2005,"&gt;0"))</f>
        <v/>
      </c>
      <c r="F141" s="17">
        <f>IF($A141="","",IF(SUMPRODUCT(MAX(('Manutenção'!$B$6:$B$1505=$A141)*'Manutenção'!$H$6:$H$1505))=0,"",SUMPRODUCT(MAX(('Manutenção'!$B$6:$B$1505=$A141)*'Manutenção'!$H$6:$H$1505))))</f>
        <v/>
      </c>
      <c r="G141" s="19">
        <f>IF($A141="","",SUMIFS('Manutenção'!$F$6:$F$1505,'Manutenção'!$B$6:$B$1505,$A141))</f>
        <v/>
      </c>
      <c r="H141" s="19">
        <f>IF($A141="","",SUMIFS(Contratos!$P$6:$P$2005,Contratos!$D$6:$D$2005,$A141))</f>
        <v/>
      </c>
      <c r="I141" s="16">
        <f>IF($A141="","",IF(E141&gt;1,"CONFERIR",IF(AND(F141&lt;&gt;"",TODAY()&gt;=N(F141)),"MANUTENÇÃO VENCIDA",IF(E141=1,"LOCADO","DISPONÍVEL"))))</f>
        <v/>
      </c>
    </row>
    <row r="142">
      <c r="A142" s="16" t="n"/>
      <c r="B142" s="16" t="n"/>
      <c r="C142" s="16" t="n"/>
      <c r="D142" s="19" t="n"/>
      <c r="E142" s="18">
        <f>IF($A142="","",COUNTIFS(Contratos!$D$6:$D$2005,$A142,Contratos!$F$6:$F$2005,"&gt;0")-COUNTIFS(Contratos!$D$6:$D$2005,$A142,Contratos!$F$6:$F$2005,"&gt;0",Contratos!$H$6:$H$2005,"&gt;0"))</f>
        <v/>
      </c>
      <c r="F142" s="17">
        <f>IF($A142="","",IF(SUMPRODUCT(MAX(('Manutenção'!$B$6:$B$1505=$A142)*'Manutenção'!$H$6:$H$1505))=0,"",SUMPRODUCT(MAX(('Manutenção'!$B$6:$B$1505=$A142)*'Manutenção'!$H$6:$H$1505))))</f>
        <v/>
      </c>
      <c r="G142" s="19">
        <f>IF($A142="","",SUMIFS('Manutenção'!$F$6:$F$1505,'Manutenção'!$B$6:$B$1505,$A142))</f>
        <v/>
      </c>
      <c r="H142" s="19">
        <f>IF($A142="","",SUMIFS(Contratos!$P$6:$P$2005,Contratos!$D$6:$D$2005,$A142))</f>
        <v/>
      </c>
      <c r="I142" s="16">
        <f>IF($A142="","",IF(E142&gt;1,"CONFERIR",IF(AND(F142&lt;&gt;"",TODAY()&gt;=N(F142)),"MANUTENÇÃO VENCIDA",IF(E142=1,"LOCADO","DISPONÍVEL"))))</f>
        <v/>
      </c>
    </row>
    <row r="143">
      <c r="A143" s="16" t="n"/>
      <c r="B143" s="16" t="n"/>
      <c r="C143" s="16" t="n"/>
      <c r="D143" s="19" t="n"/>
      <c r="E143" s="18">
        <f>IF($A143="","",COUNTIFS(Contratos!$D$6:$D$2005,$A143,Contratos!$F$6:$F$2005,"&gt;0")-COUNTIFS(Contratos!$D$6:$D$2005,$A143,Contratos!$F$6:$F$2005,"&gt;0",Contratos!$H$6:$H$2005,"&gt;0"))</f>
        <v/>
      </c>
      <c r="F143" s="17">
        <f>IF($A143="","",IF(SUMPRODUCT(MAX(('Manutenção'!$B$6:$B$1505=$A143)*'Manutenção'!$H$6:$H$1505))=0,"",SUMPRODUCT(MAX(('Manutenção'!$B$6:$B$1505=$A143)*'Manutenção'!$H$6:$H$1505))))</f>
        <v/>
      </c>
      <c r="G143" s="19">
        <f>IF($A143="","",SUMIFS('Manutenção'!$F$6:$F$1505,'Manutenção'!$B$6:$B$1505,$A143))</f>
        <v/>
      </c>
      <c r="H143" s="19">
        <f>IF($A143="","",SUMIFS(Contratos!$P$6:$P$2005,Contratos!$D$6:$D$2005,$A143))</f>
        <v/>
      </c>
      <c r="I143" s="16">
        <f>IF($A143="","",IF(E143&gt;1,"CONFERIR",IF(AND(F143&lt;&gt;"",TODAY()&gt;=N(F143)),"MANUTENÇÃO VENCIDA",IF(E143=1,"LOCADO","DISPONÍVEL"))))</f>
        <v/>
      </c>
    </row>
    <row r="144">
      <c r="A144" s="16" t="n"/>
      <c r="B144" s="16" t="n"/>
      <c r="C144" s="16" t="n"/>
      <c r="D144" s="19" t="n"/>
      <c r="E144" s="18">
        <f>IF($A144="","",COUNTIFS(Contratos!$D$6:$D$2005,$A144,Contratos!$F$6:$F$2005,"&gt;0")-COUNTIFS(Contratos!$D$6:$D$2005,$A144,Contratos!$F$6:$F$2005,"&gt;0",Contratos!$H$6:$H$2005,"&gt;0"))</f>
        <v/>
      </c>
      <c r="F144" s="17">
        <f>IF($A144="","",IF(SUMPRODUCT(MAX(('Manutenção'!$B$6:$B$1505=$A144)*'Manutenção'!$H$6:$H$1505))=0,"",SUMPRODUCT(MAX(('Manutenção'!$B$6:$B$1505=$A144)*'Manutenção'!$H$6:$H$1505))))</f>
        <v/>
      </c>
      <c r="G144" s="19">
        <f>IF($A144="","",SUMIFS('Manutenção'!$F$6:$F$1505,'Manutenção'!$B$6:$B$1505,$A144))</f>
        <v/>
      </c>
      <c r="H144" s="19">
        <f>IF($A144="","",SUMIFS(Contratos!$P$6:$P$2005,Contratos!$D$6:$D$2005,$A144))</f>
        <v/>
      </c>
      <c r="I144" s="16">
        <f>IF($A144="","",IF(E144&gt;1,"CONFERIR",IF(AND(F144&lt;&gt;"",TODAY()&gt;=N(F144)),"MANUTENÇÃO VENCIDA",IF(E144=1,"LOCADO","DISPONÍVEL"))))</f>
        <v/>
      </c>
    </row>
    <row r="145">
      <c r="A145" s="16" t="n"/>
      <c r="B145" s="16" t="n"/>
      <c r="C145" s="16" t="n"/>
      <c r="D145" s="19" t="n"/>
      <c r="E145" s="18">
        <f>IF($A145="","",COUNTIFS(Contratos!$D$6:$D$2005,$A145,Contratos!$F$6:$F$2005,"&gt;0")-COUNTIFS(Contratos!$D$6:$D$2005,$A145,Contratos!$F$6:$F$2005,"&gt;0",Contratos!$H$6:$H$2005,"&gt;0"))</f>
        <v/>
      </c>
      <c r="F145" s="17">
        <f>IF($A145="","",IF(SUMPRODUCT(MAX(('Manutenção'!$B$6:$B$1505=$A145)*'Manutenção'!$H$6:$H$1505))=0,"",SUMPRODUCT(MAX(('Manutenção'!$B$6:$B$1505=$A145)*'Manutenção'!$H$6:$H$1505))))</f>
        <v/>
      </c>
      <c r="G145" s="19">
        <f>IF($A145="","",SUMIFS('Manutenção'!$F$6:$F$1505,'Manutenção'!$B$6:$B$1505,$A145))</f>
        <v/>
      </c>
      <c r="H145" s="19">
        <f>IF($A145="","",SUMIFS(Contratos!$P$6:$P$2005,Contratos!$D$6:$D$2005,$A145))</f>
        <v/>
      </c>
      <c r="I145" s="16">
        <f>IF($A145="","",IF(E145&gt;1,"CONFERIR",IF(AND(F145&lt;&gt;"",TODAY()&gt;=N(F145)),"MANUTENÇÃO VENCIDA",IF(E145=1,"LOCADO","DISPONÍVEL"))))</f>
        <v/>
      </c>
    </row>
    <row r="146">
      <c r="A146" s="16" t="n"/>
      <c r="B146" s="16" t="n"/>
      <c r="C146" s="16" t="n"/>
      <c r="D146" s="19" t="n"/>
      <c r="E146" s="18">
        <f>IF($A146="","",COUNTIFS(Contratos!$D$6:$D$2005,$A146,Contratos!$F$6:$F$2005,"&gt;0")-COUNTIFS(Contratos!$D$6:$D$2005,$A146,Contratos!$F$6:$F$2005,"&gt;0",Contratos!$H$6:$H$2005,"&gt;0"))</f>
        <v/>
      </c>
      <c r="F146" s="17">
        <f>IF($A146="","",IF(SUMPRODUCT(MAX(('Manutenção'!$B$6:$B$1505=$A146)*'Manutenção'!$H$6:$H$1505))=0,"",SUMPRODUCT(MAX(('Manutenção'!$B$6:$B$1505=$A146)*'Manutenção'!$H$6:$H$1505))))</f>
        <v/>
      </c>
      <c r="G146" s="19">
        <f>IF($A146="","",SUMIFS('Manutenção'!$F$6:$F$1505,'Manutenção'!$B$6:$B$1505,$A146))</f>
        <v/>
      </c>
      <c r="H146" s="19">
        <f>IF($A146="","",SUMIFS(Contratos!$P$6:$P$2005,Contratos!$D$6:$D$2005,$A146))</f>
        <v/>
      </c>
      <c r="I146" s="16">
        <f>IF($A146="","",IF(E146&gt;1,"CONFERIR",IF(AND(F146&lt;&gt;"",TODAY()&gt;=N(F146)),"MANUTENÇÃO VENCIDA",IF(E146=1,"LOCADO","DISPONÍVEL"))))</f>
        <v/>
      </c>
    </row>
    <row r="147">
      <c r="A147" s="16" t="n"/>
      <c r="B147" s="16" t="n"/>
      <c r="C147" s="16" t="n"/>
      <c r="D147" s="19" t="n"/>
      <c r="E147" s="18">
        <f>IF($A147="","",COUNTIFS(Contratos!$D$6:$D$2005,$A147,Contratos!$F$6:$F$2005,"&gt;0")-COUNTIFS(Contratos!$D$6:$D$2005,$A147,Contratos!$F$6:$F$2005,"&gt;0",Contratos!$H$6:$H$2005,"&gt;0"))</f>
        <v/>
      </c>
      <c r="F147" s="17">
        <f>IF($A147="","",IF(SUMPRODUCT(MAX(('Manutenção'!$B$6:$B$1505=$A147)*'Manutenção'!$H$6:$H$1505))=0,"",SUMPRODUCT(MAX(('Manutenção'!$B$6:$B$1505=$A147)*'Manutenção'!$H$6:$H$1505))))</f>
        <v/>
      </c>
      <c r="G147" s="19">
        <f>IF($A147="","",SUMIFS('Manutenção'!$F$6:$F$1505,'Manutenção'!$B$6:$B$1505,$A147))</f>
        <v/>
      </c>
      <c r="H147" s="19">
        <f>IF($A147="","",SUMIFS(Contratos!$P$6:$P$2005,Contratos!$D$6:$D$2005,$A147))</f>
        <v/>
      </c>
      <c r="I147" s="16">
        <f>IF($A147="","",IF(E147&gt;1,"CONFERIR",IF(AND(F147&lt;&gt;"",TODAY()&gt;=N(F147)),"MANUTENÇÃO VENCIDA",IF(E147=1,"LOCADO","DISPONÍVEL"))))</f>
        <v/>
      </c>
    </row>
    <row r="148">
      <c r="A148" s="16" t="n"/>
      <c r="B148" s="16" t="n"/>
      <c r="C148" s="16" t="n"/>
      <c r="D148" s="19" t="n"/>
      <c r="E148" s="18">
        <f>IF($A148="","",COUNTIFS(Contratos!$D$6:$D$2005,$A148,Contratos!$F$6:$F$2005,"&gt;0")-COUNTIFS(Contratos!$D$6:$D$2005,$A148,Contratos!$F$6:$F$2005,"&gt;0",Contratos!$H$6:$H$2005,"&gt;0"))</f>
        <v/>
      </c>
      <c r="F148" s="17">
        <f>IF($A148="","",IF(SUMPRODUCT(MAX(('Manutenção'!$B$6:$B$1505=$A148)*'Manutenção'!$H$6:$H$1505))=0,"",SUMPRODUCT(MAX(('Manutenção'!$B$6:$B$1505=$A148)*'Manutenção'!$H$6:$H$1505))))</f>
        <v/>
      </c>
      <c r="G148" s="19">
        <f>IF($A148="","",SUMIFS('Manutenção'!$F$6:$F$1505,'Manutenção'!$B$6:$B$1505,$A148))</f>
        <v/>
      </c>
      <c r="H148" s="19">
        <f>IF($A148="","",SUMIFS(Contratos!$P$6:$P$2005,Contratos!$D$6:$D$2005,$A148))</f>
        <v/>
      </c>
      <c r="I148" s="16">
        <f>IF($A148="","",IF(E148&gt;1,"CONFERIR",IF(AND(F148&lt;&gt;"",TODAY()&gt;=N(F148)),"MANUTENÇÃO VENCIDA",IF(E148=1,"LOCADO","DISPONÍVEL"))))</f>
        <v/>
      </c>
    </row>
    <row r="149">
      <c r="A149" s="16" t="n"/>
      <c r="B149" s="16" t="n"/>
      <c r="C149" s="16" t="n"/>
      <c r="D149" s="19" t="n"/>
      <c r="E149" s="18">
        <f>IF($A149="","",COUNTIFS(Contratos!$D$6:$D$2005,$A149,Contratos!$F$6:$F$2005,"&gt;0")-COUNTIFS(Contratos!$D$6:$D$2005,$A149,Contratos!$F$6:$F$2005,"&gt;0",Contratos!$H$6:$H$2005,"&gt;0"))</f>
        <v/>
      </c>
      <c r="F149" s="17">
        <f>IF($A149="","",IF(SUMPRODUCT(MAX(('Manutenção'!$B$6:$B$1505=$A149)*'Manutenção'!$H$6:$H$1505))=0,"",SUMPRODUCT(MAX(('Manutenção'!$B$6:$B$1505=$A149)*'Manutenção'!$H$6:$H$1505))))</f>
        <v/>
      </c>
      <c r="G149" s="19">
        <f>IF($A149="","",SUMIFS('Manutenção'!$F$6:$F$1505,'Manutenção'!$B$6:$B$1505,$A149))</f>
        <v/>
      </c>
      <c r="H149" s="19">
        <f>IF($A149="","",SUMIFS(Contratos!$P$6:$P$2005,Contratos!$D$6:$D$2005,$A149))</f>
        <v/>
      </c>
      <c r="I149" s="16">
        <f>IF($A149="","",IF(E149&gt;1,"CONFERIR",IF(AND(F149&lt;&gt;"",TODAY()&gt;=N(F149)),"MANUTENÇÃO VENCIDA",IF(E149=1,"LOCADO","DISPONÍVEL"))))</f>
        <v/>
      </c>
    </row>
    <row r="150">
      <c r="A150" s="16" t="n"/>
      <c r="B150" s="16" t="n"/>
      <c r="C150" s="16" t="n"/>
      <c r="D150" s="19" t="n"/>
      <c r="E150" s="18">
        <f>IF($A150="","",COUNTIFS(Contratos!$D$6:$D$2005,$A150,Contratos!$F$6:$F$2005,"&gt;0")-COUNTIFS(Contratos!$D$6:$D$2005,$A150,Contratos!$F$6:$F$2005,"&gt;0",Contratos!$H$6:$H$2005,"&gt;0"))</f>
        <v/>
      </c>
      <c r="F150" s="17">
        <f>IF($A150="","",IF(SUMPRODUCT(MAX(('Manutenção'!$B$6:$B$1505=$A150)*'Manutenção'!$H$6:$H$1505))=0,"",SUMPRODUCT(MAX(('Manutenção'!$B$6:$B$1505=$A150)*'Manutenção'!$H$6:$H$1505))))</f>
        <v/>
      </c>
      <c r="G150" s="19">
        <f>IF($A150="","",SUMIFS('Manutenção'!$F$6:$F$1505,'Manutenção'!$B$6:$B$1505,$A150))</f>
        <v/>
      </c>
      <c r="H150" s="19">
        <f>IF($A150="","",SUMIFS(Contratos!$P$6:$P$2005,Contratos!$D$6:$D$2005,$A150))</f>
        <v/>
      </c>
      <c r="I150" s="16">
        <f>IF($A150="","",IF(E150&gt;1,"CONFERIR",IF(AND(F150&lt;&gt;"",TODAY()&gt;=N(F150)),"MANUTENÇÃO VENCIDA",IF(E150=1,"LOCADO","DISPONÍVEL"))))</f>
        <v/>
      </c>
    </row>
    <row r="151">
      <c r="A151" s="16" t="n"/>
      <c r="B151" s="16" t="n"/>
      <c r="C151" s="16" t="n"/>
      <c r="D151" s="19" t="n"/>
      <c r="E151" s="18">
        <f>IF($A151="","",COUNTIFS(Contratos!$D$6:$D$2005,$A151,Contratos!$F$6:$F$2005,"&gt;0")-COUNTIFS(Contratos!$D$6:$D$2005,$A151,Contratos!$F$6:$F$2005,"&gt;0",Contratos!$H$6:$H$2005,"&gt;0"))</f>
        <v/>
      </c>
      <c r="F151" s="17">
        <f>IF($A151="","",IF(SUMPRODUCT(MAX(('Manutenção'!$B$6:$B$1505=$A151)*'Manutenção'!$H$6:$H$1505))=0,"",SUMPRODUCT(MAX(('Manutenção'!$B$6:$B$1505=$A151)*'Manutenção'!$H$6:$H$1505))))</f>
        <v/>
      </c>
      <c r="G151" s="19">
        <f>IF($A151="","",SUMIFS('Manutenção'!$F$6:$F$1505,'Manutenção'!$B$6:$B$1505,$A151))</f>
        <v/>
      </c>
      <c r="H151" s="19">
        <f>IF($A151="","",SUMIFS(Contratos!$P$6:$P$2005,Contratos!$D$6:$D$2005,$A151))</f>
        <v/>
      </c>
      <c r="I151" s="16">
        <f>IF($A151="","",IF(E151&gt;1,"CONFERIR",IF(AND(F151&lt;&gt;"",TODAY()&gt;=N(F151)),"MANUTENÇÃO VENCIDA",IF(E151=1,"LOCADO","DISPONÍVEL"))))</f>
        <v/>
      </c>
    </row>
    <row r="152">
      <c r="A152" s="16" t="n"/>
      <c r="B152" s="16" t="n"/>
      <c r="C152" s="16" t="n"/>
      <c r="D152" s="19" t="n"/>
      <c r="E152" s="18">
        <f>IF($A152="","",COUNTIFS(Contratos!$D$6:$D$2005,$A152,Contratos!$F$6:$F$2005,"&gt;0")-COUNTIFS(Contratos!$D$6:$D$2005,$A152,Contratos!$F$6:$F$2005,"&gt;0",Contratos!$H$6:$H$2005,"&gt;0"))</f>
        <v/>
      </c>
      <c r="F152" s="17">
        <f>IF($A152="","",IF(SUMPRODUCT(MAX(('Manutenção'!$B$6:$B$1505=$A152)*'Manutenção'!$H$6:$H$1505))=0,"",SUMPRODUCT(MAX(('Manutenção'!$B$6:$B$1505=$A152)*'Manutenção'!$H$6:$H$1505))))</f>
        <v/>
      </c>
      <c r="G152" s="19">
        <f>IF($A152="","",SUMIFS('Manutenção'!$F$6:$F$1505,'Manutenção'!$B$6:$B$1505,$A152))</f>
        <v/>
      </c>
      <c r="H152" s="19">
        <f>IF($A152="","",SUMIFS(Contratos!$P$6:$P$2005,Contratos!$D$6:$D$2005,$A152))</f>
        <v/>
      </c>
      <c r="I152" s="16">
        <f>IF($A152="","",IF(E152&gt;1,"CONFERIR",IF(AND(F152&lt;&gt;"",TODAY()&gt;=N(F152)),"MANUTENÇÃO VENCIDA",IF(E152=1,"LOCADO","DISPONÍVEL"))))</f>
        <v/>
      </c>
    </row>
    <row r="153">
      <c r="A153" s="16" t="n"/>
      <c r="B153" s="16" t="n"/>
      <c r="C153" s="16" t="n"/>
      <c r="D153" s="19" t="n"/>
      <c r="E153" s="18">
        <f>IF($A153="","",COUNTIFS(Contratos!$D$6:$D$2005,$A153,Contratos!$F$6:$F$2005,"&gt;0")-COUNTIFS(Contratos!$D$6:$D$2005,$A153,Contratos!$F$6:$F$2005,"&gt;0",Contratos!$H$6:$H$2005,"&gt;0"))</f>
        <v/>
      </c>
      <c r="F153" s="17">
        <f>IF($A153="","",IF(SUMPRODUCT(MAX(('Manutenção'!$B$6:$B$1505=$A153)*'Manutenção'!$H$6:$H$1505))=0,"",SUMPRODUCT(MAX(('Manutenção'!$B$6:$B$1505=$A153)*'Manutenção'!$H$6:$H$1505))))</f>
        <v/>
      </c>
      <c r="G153" s="19">
        <f>IF($A153="","",SUMIFS('Manutenção'!$F$6:$F$1505,'Manutenção'!$B$6:$B$1505,$A153))</f>
        <v/>
      </c>
      <c r="H153" s="19">
        <f>IF($A153="","",SUMIFS(Contratos!$P$6:$P$2005,Contratos!$D$6:$D$2005,$A153))</f>
        <v/>
      </c>
      <c r="I153" s="16">
        <f>IF($A153="","",IF(E153&gt;1,"CONFERIR",IF(AND(F153&lt;&gt;"",TODAY()&gt;=N(F153)),"MANUTENÇÃO VENCIDA",IF(E153=1,"LOCADO","DISPONÍVEL"))))</f>
        <v/>
      </c>
    </row>
    <row r="154">
      <c r="A154" s="16" t="n"/>
      <c r="B154" s="16" t="n"/>
      <c r="C154" s="16" t="n"/>
      <c r="D154" s="19" t="n"/>
      <c r="E154" s="18">
        <f>IF($A154="","",COUNTIFS(Contratos!$D$6:$D$2005,$A154,Contratos!$F$6:$F$2005,"&gt;0")-COUNTIFS(Contratos!$D$6:$D$2005,$A154,Contratos!$F$6:$F$2005,"&gt;0",Contratos!$H$6:$H$2005,"&gt;0"))</f>
        <v/>
      </c>
      <c r="F154" s="17">
        <f>IF($A154="","",IF(SUMPRODUCT(MAX(('Manutenção'!$B$6:$B$1505=$A154)*'Manutenção'!$H$6:$H$1505))=0,"",SUMPRODUCT(MAX(('Manutenção'!$B$6:$B$1505=$A154)*'Manutenção'!$H$6:$H$1505))))</f>
        <v/>
      </c>
      <c r="G154" s="19">
        <f>IF($A154="","",SUMIFS('Manutenção'!$F$6:$F$1505,'Manutenção'!$B$6:$B$1505,$A154))</f>
        <v/>
      </c>
      <c r="H154" s="19">
        <f>IF($A154="","",SUMIFS(Contratos!$P$6:$P$2005,Contratos!$D$6:$D$2005,$A154))</f>
        <v/>
      </c>
      <c r="I154" s="16">
        <f>IF($A154="","",IF(E154&gt;1,"CONFERIR",IF(AND(F154&lt;&gt;"",TODAY()&gt;=N(F154)),"MANUTENÇÃO VENCIDA",IF(E154=1,"LOCADO","DISPONÍVEL"))))</f>
        <v/>
      </c>
    </row>
    <row r="155">
      <c r="A155" s="16" t="n"/>
      <c r="B155" s="16" t="n"/>
      <c r="C155" s="16" t="n"/>
      <c r="D155" s="19" t="n"/>
      <c r="E155" s="18">
        <f>IF($A155="","",COUNTIFS(Contratos!$D$6:$D$2005,$A155,Contratos!$F$6:$F$2005,"&gt;0")-COUNTIFS(Contratos!$D$6:$D$2005,$A155,Contratos!$F$6:$F$2005,"&gt;0",Contratos!$H$6:$H$2005,"&gt;0"))</f>
        <v/>
      </c>
      <c r="F155" s="17">
        <f>IF($A155="","",IF(SUMPRODUCT(MAX(('Manutenção'!$B$6:$B$1505=$A155)*'Manutenção'!$H$6:$H$1505))=0,"",SUMPRODUCT(MAX(('Manutenção'!$B$6:$B$1505=$A155)*'Manutenção'!$H$6:$H$1505))))</f>
        <v/>
      </c>
      <c r="G155" s="19">
        <f>IF($A155="","",SUMIFS('Manutenção'!$F$6:$F$1505,'Manutenção'!$B$6:$B$1505,$A155))</f>
        <v/>
      </c>
      <c r="H155" s="19">
        <f>IF($A155="","",SUMIFS(Contratos!$P$6:$P$2005,Contratos!$D$6:$D$2005,$A155))</f>
        <v/>
      </c>
      <c r="I155" s="16">
        <f>IF($A155="","",IF(E155&gt;1,"CONFERIR",IF(AND(F155&lt;&gt;"",TODAY()&gt;=N(F155)),"MANUTENÇÃO VENCIDA",IF(E155=1,"LOCADO","DISPONÍVEL"))))</f>
        <v/>
      </c>
    </row>
    <row r="156">
      <c r="A156" s="16" t="n"/>
      <c r="B156" s="16" t="n"/>
      <c r="C156" s="16" t="n"/>
      <c r="D156" s="19" t="n"/>
      <c r="E156" s="18">
        <f>IF($A156="","",COUNTIFS(Contratos!$D$6:$D$2005,$A156,Contratos!$F$6:$F$2005,"&gt;0")-COUNTIFS(Contratos!$D$6:$D$2005,$A156,Contratos!$F$6:$F$2005,"&gt;0",Contratos!$H$6:$H$2005,"&gt;0"))</f>
        <v/>
      </c>
      <c r="F156" s="17">
        <f>IF($A156="","",IF(SUMPRODUCT(MAX(('Manutenção'!$B$6:$B$1505=$A156)*'Manutenção'!$H$6:$H$1505))=0,"",SUMPRODUCT(MAX(('Manutenção'!$B$6:$B$1505=$A156)*'Manutenção'!$H$6:$H$1505))))</f>
        <v/>
      </c>
      <c r="G156" s="19">
        <f>IF($A156="","",SUMIFS('Manutenção'!$F$6:$F$1505,'Manutenção'!$B$6:$B$1505,$A156))</f>
        <v/>
      </c>
      <c r="H156" s="19">
        <f>IF($A156="","",SUMIFS(Contratos!$P$6:$P$2005,Contratos!$D$6:$D$2005,$A156))</f>
        <v/>
      </c>
      <c r="I156" s="16">
        <f>IF($A156="","",IF(E156&gt;1,"CONFERIR",IF(AND(F156&lt;&gt;"",TODAY()&gt;=N(F156)),"MANUTENÇÃO VENCIDA",IF(E156=1,"LOCADO","DISPONÍVEL"))))</f>
        <v/>
      </c>
    </row>
    <row r="157">
      <c r="A157" s="16" t="n"/>
      <c r="B157" s="16" t="n"/>
      <c r="C157" s="16" t="n"/>
      <c r="D157" s="19" t="n"/>
      <c r="E157" s="18">
        <f>IF($A157="","",COUNTIFS(Contratos!$D$6:$D$2005,$A157,Contratos!$F$6:$F$2005,"&gt;0")-COUNTIFS(Contratos!$D$6:$D$2005,$A157,Contratos!$F$6:$F$2005,"&gt;0",Contratos!$H$6:$H$2005,"&gt;0"))</f>
        <v/>
      </c>
      <c r="F157" s="17">
        <f>IF($A157="","",IF(SUMPRODUCT(MAX(('Manutenção'!$B$6:$B$1505=$A157)*'Manutenção'!$H$6:$H$1505))=0,"",SUMPRODUCT(MAX(('Manutenção'!$B$6:$B$1505=$A157)*'Manutenção'!$H$6:$H$1505))))</f>
        <v/>
      </c>
      <c r="G157" s="19">
        <f>IF($A157="","",SUMIFS('Manutenção'!$F$6:$F$1505,'Manutenção'!$B$6:$B$1505,$A157))</f>
        <v/>
      </c>
      <c r="H157" s="19">
        <f>IF($A157="","",SUMIFS(Contratos!$P$6:$P$2005,Contratos!$D$6:$D$2005,$A157))</f>
        <v/>
      </c>
      <c r="I157" s="16">
        <f>IF($A157="","",IF(E157&gt;1,"CONFERIR",IF(AND(F157&lt;&gt;"",TODAY()&gt;=N(F157)),"MANUTENÇÃO VENCIDA",IF(E157=1,"LOCADO","DISPONÍVEL"))))</f>
        <v/>
      </c>
    </row>
    <row r="158">
      <c r="A158" s="16" t="n"/>
      <c r="B158" s="16" t="n"/>
      <c r="C158" s="16" t="n"/>
      <c r="D158" s="19" t="n"/>
      <c r="E158" s="18">
        <f>IF($A158="","",COUNTIFS(Contratos!$D$6:$D$2005,$A158,Contratos!$F$6:$F$2005,"&gt;0")-COUNTIFS(Contratos!$D$6:$D$2005,$A158,Contratos!$F$6:$F$2005,"&gt;0",Contratos!$H$6:$H$2005,"&gt;0"))</f>
        <v/>
      </c>
      <c r="F158" s="17">
        <f>IF($A158="","",IF(SUMPRODUCT(MAX(('Manutenção'!$B$6:$B$1505=$A158)*'Manutenção'!$H$6:$H$1505))=0,"",SUMPRODUCT(MAX(('Manutenção'!$B$6:$B$1505=$A158)*'Manutenção'!$H$6:$H$1505))))</f>
        <v/>
      </c>
      <c r="G158" s="19">
        <f>IF($A158="","",SUMIFS('Manutenção'!$F$6:$F$1505,'Manutenção'!$B$6:$B$1505,$A158))</f>
        <v/>
      </c>
      <c r="H158" s="19">
        <f>IF($A158="","",SUMIFS(Contratos!$P$6:$P$2005,Contratos!$D$6:$D$2005,$A158))</f>
        <v/>
      </c>
      <c r="I158" s="16">
        <f>IF($A158="","",IF(E158&gt;1,"CONFERIR",IF(AND(F158&lt;&gt;"",TODAY()&gt;=N(F158)),"MANUTENÇÃO VENCIDA",IF(E158=1,"LOCADO","DISPONÍVEL"))))</f>
        <v/>
      </c>
    </row>
    <row r="159">
      <c r="A159" s="16" t="n"/>
      <c r="B159" s="16" t="n"/>
      <c r="C159" s="16" t="n"/>
      <c r="D159" s="19" t="n"/>
      <c r="E159" s="18">
        <f>IF($A159="","",COUNTIFS(Contratos!$D$6:$D$2005,$A159,Contratos!$F$6:$F$2005,"&gt;0")-COUNTIFS(Contratos!$D$6:$D$2005,$A159,Contratos!$F$6:$F$2005,"&gt;0",Contratos!$H$6:$H$2005,"&gt;0"))</f>
        <v/>
      </c>
      <c r="F159" s="17">
        <f>IF($A159="","",IF(SUMPRODUCT(MAX(('Manutenção'!$B$6:$B$1505=$A159)*'Manutenção'!$H$6:$H$1505))=0,"",SUMPRODUCT(MAX(('Manutenção'!$B$6:$B$1505=$A159)*'Manutenção'!$H$6:$H$1505))))</f>
        <v/>
      </c>
      <c r="G159" s="19">
        <f>IF($A159="","",SUMIFS('Manutenção'!$F$6:$F$1505,'Manutenção'!$B$6:$B$1505,$A159))</f>
        <v/>
      </c>
      <c r="H159" s="19">
        <f>IF($A159="","",SUMIFS(Contratos!$P$6:$P$2005,Contratos!$D$6:$D$2005,$A159))</f>
        <v/>
      </c>
      <c r="I159" s="16">
        <f>IF($A159="","",IF(E159&gt;1,"CONFERIR",IF(AND(F159&lt;&gt;"",TODAY()&gt;=N(F159)),"MANUTENÇÃO VENCIDA",IF(E159=1,"LOCADO","DISPONÍVEL"))))</f>
        <v/>
      </c>
    </row>
    <row r="160">
      <c r="A160" s="16" t="n"/>
      <c r="B160" s="16" t="n"/>
      <c r="C160" s="16" t="n"/>
      <c r="D160" s="19" t="n"/>
      <c r="E160" s="18">
        <f>IF($A160="","",COUNTIFS(Contratos!$D$6:$D$2005,$A160,Contratos!$F$6:$F$2005,"&gt;0")-COUNTIFS(Contratos!$D$6:$D$2005,$A160,Contratos!$F$6:$F$2005,"&gt;0",Contratos!$H$6:$H$2005,"&gt;0"))</f>
        <v/>
      </c>
      <c r="F160" s="17">
        <f>IF($A160="","",IF(SUMPRODUCT(MAX(('Manutenção'!$B$6:$B$1505=$A160)*'Manutenção'!$H$6:$H$1505))=0,"",SUMPRODUCT(MAX(('Manutenção'!$B$6:$B$1505=$A160)*'Manutenção'!$H$6:$H$1505))))</f>
        <v/>
      </c>
      <c r="G160" s="19">
        <f>IF($A160="","",SUMIFS('Manutenção'!$F$6:$F$1505,'Manutenção'!$B$6:$B$1505,$A160))</f>
        <v/>
      </c>
      <c r="H160" s="19">
        <f>IF($A160="","",SUMIFS(Contratos!$P$6:$P$2005,Contratos!$D$6:$D$2005,$A160))</f>
        <v/>
      </c>
      <c r="I160" s="16">
        <f>IF($A160="","",IF(E160&gt;1,"CONFERIR",IF(AND(F160&lt;&gt;"",TODAY()&gt;=N(F160)),"MANUTENÇÃO VENCIDA",IF(E160=1,"LOCADO","DISPONÍVEL"))))</f>
        <v/>
      </c>
    </row>
    <row r="161">
      <c r="A161" s="16" t="n"/>
      <c r="B161" s="16" t="n"/>
      <c r="C161" s="16" t="n"/>
      <c r="D161" s="19" t="n"/>
      <c r="E161" s="18">
        <f>IF($A161="","",COUNTIFS(Contratos!$D$6:$D$2005,$A161,Contratos!$F$6:$F$2005,"&gt;0")-COUNTIFS(Contratos!$D$6:$D$2005,$A161,Contratos!$F$6:$F$2005,"&gt;0",Contratos!$H$6:$H$2005,"&gt;0"))</f>
        <v/>
      </c>
      <c r="F161" s="17">
        <f>IF($A161="","",IF(SUMPRODUCT(MAX(('Manutenção'!$B$6:$B$1505=$A161)*'Manutenção'!$H$6:$H$1505))=0,"",SUMPRODUCT(MAX(('Manutenção'!$B$6:$B$1505=$A161)*'Manutenção'!$H$6:$H$1505))))</f>
        <v/>
      </c>
      <c r="G161" s="19">
        <f>IF($A161="","",SUMIFS('Manutenção'!$F$6:$F$1505,'Manutenção'!$B$6:$B$1505,$A161))</f>
        <v/>
      </c>
      <c r="H161" s="19">
        <f>IF($A161="","",SUMIFS(Contratos!$P$6:$P$2005,Contratos!$D$6:$D$2005,$A161))</f>
        <v/>
      </c>
      <c r="I161" s="16">
        <f>IF($A161="","",IF(E161&gt;1,"CONFERIR",IF(AND(F161&lt;&gt;"",TODAY()&gt;=N(F161)),"MANUTENÇÃO VENCIDA",IF(E161=1,"LOCADO","DISPONÍVEL"))))</f>
        <v/>
      </c>
    </row>
    <row r="162">
      <c r="A162" s="16" t="n"/>
      <c r="B162" s="16" t="n"/>
      <c r="C162" s="16" t="n"/>
      <c r="D162" s="19" t="n"/>
      <c r="E162" s="18">
        <f>IF($A162="","",COUNTIFS(Contratos!$D$6:$D$2005,$A162,Contratos!$F$6:$F$2005,"&gt;0")-COUNTIFS(Contratos!$D$6:$D$2005,$A162,Contratos!$F$6:$F$2005,"&gt;0",Contratos!$H$6:$H$2005,"&gt;0"))</f>
        <v/>
      </c>
      <c r="F162" s="17">
        <f>IF($A162="","",IF(SUMPRODUCT(MAX(('Manutenção'!$B$6:$B$1505=$A162)*'Manutenção'!$H$6:$H$1505))=0,"",SUMPRODUCT(MAX(('Manutenção'!$B$6:$B$1505=$A162)*'Manutenção'!$H$6:$H$1505))))</f>
        <v/>
      </c>
      <c r="G162" s="19">
        <f>IF($A162="","",SUMIFS('Manutenção'!$F$6:$F$1505,'Manutenção'!$B$6:$B$1505,$A162))</f>
        <v/>
      </c>
      <c r="H162" s="19">
        <f>IF($A162="","",SUMIFS(Contratos!$P$6:$P$2005,Contratos!$D$6:$D$2005,$A162))</f>
        <v/>
      </c>
      <c r="I162" s="16">
        <f>IF($A162="","",IF(E162&gt;1,"CONFERIR",IF(AND(F162&lt;&gt;"",TODAY()&gt;=N(F162)),"MANUTENÇÃO VENCIDA",IF(E162=1,"LOCADO","DISPONÍVEL"))))</f>
        <v/>
      </c>
    </row>
    <row r="163">
      <c r="A163" s="16" t="n"/>
      <c r="B163" s="16" t="n"/>
      <c r="C163" s="16" t="n"/>
      <c r="D163" s="19" t="n"/>
      <c r="E163" s="18">
        <f>IF($A163="","",COUNTIFS(Contratos!$D$6:$D$2005,$A163,Contratos!$F$6:$F$2005,"&gt;0")-COUNTIFS(Contratos!$D$6:$D$2005,$A163,Contratos!$F$6:$F$2005,"&gt;0",Contratos!$H$6:$H$2005,"&gt;0"))</f>
        <v/>
      </c>
      <c r="F163" s="17">
        <f>IF($A163="","",IF(SUMPRODUCT(MAX(('Manutenção'!$B$6:$B$1505=$A163)*'Manutenção'!$H$6:$H$1505))=0,"",SUMPRODUCT(MAX(('Manutenção'!$B$6:$B$1505=$A163)*'Manutenção'!$H$6:$H$1505))))</f>
        <v/>
      </c>
      <c r="G163" s="19">
        <f>IF($A163="","",SUMIFS('Manutenção'!$F$6:$F$1505,'Manutenção'!$B$6:$B$1505,$A163))</f>
        <v/>
      </c>
      <c r="H163" s="19">
        <f>IF($A163="","",SUMIFS(Contratos!$P$6:$P$2005,Contratos!$D$6:$D$2005,$A163))</f>
        <v/>
      </c>
      <c r="I163" s="16">
        <f>IF($A163="","",IF(E163&gt;1,"CONFERIR",IF(AND(F163&lt;&gt;"",TODAY()&gt;=N(F163)),"MANUTENÇÃO VENCIDA",IF(E163=1,"LOCADO","DISPONÍVEL"))))</f>
        <v/>
      </c>
    </row>
    <row r="164">
      <c r="A164" s="16" t="n"/>
      <c r="B164" s="16" t="n"/>
      <c r="C164" s="16" t="n"/>
      <c r="D164" s="19" t="n"/>
      <c r="E164" s="18">
        <f>IF($A164="","",COUNTIFS(Contratos!$D$6:$D$2005,$A164,Contratos!$F$6:$F$2005,"&gt;0")-COUNTIFS(Contratos!$D$6:$D$2005,$A164,Contratos!$F$6:$F$2005,"&gt;0",Contratos!$H$6:$H$2005,"&gt;0"))</f>
        <v/>
      </c>
      <c r="F164" s="17">
        <f>IF($A164="","",IF(SUMPRODUCT(MAX(('Manutenção'!$B$6:$B$1505=$A164)*'Manutenção'!$H$6:$H$1505))=0,"",SUMPRODUCT(MAX(('Manutenção'!$B$6:$B$1505=$A164)*'Manutenção'!$H$6:$H$1505))))</f>
        <v/>
      </c>
      <c r="G164" s="19">
        <f>IF($A164="","",SUMIFS('Manutenção'!$F$6:$F$1505,'Manutenção'!$B$6:$B$1505,$A164))</f>
        <v/>
      </c>
      <c r="H164" s="19">
        <f>IF($A164="","",SUMIFS(Contratos!$P$6:$P$2005,Contratos!$D$6:$D$2005,$A164))</f>
        <v/>
      </c>
      <c r="I164" s="16">
        <f>IF($A164="","",IF(E164&gt;1,"CONFERIR",IF(AND(F164&lt;&gt;"",TODAY()&gt;=N(F164)),"MANUTENÇÃO VENCIDA",IF(E164=1,"LOCADO","DISPONÍVEL"))))</f>
        <v/>
      </c>
    </row>
    <row r="165">
      <c r="A165" s="16" t="n"/>
      <c r="B165" s="16" t="n"/>
      <c r="C165" s="16" t="n"/>
      <c r="D165" s="19" t="n"/>
      <c r="E165" s="18">
        <f>IF($A165="","",COUNTIFS(Contratos!$D$6:$D$2005,$A165,Contratos!$F$6:$F$2005,"&gt;0")-COUNTIFS(Contratos!$D$6:$D$2005,$A165,Contratos!$F$6:$F$2005,"&gt;0",Contratos!$H$6:$H$2005,"&gt;0"))</f>
        <v/>
      </c>
      <c r="F165" s="17">
        <f>IF($A165="","",IF(SUMPRODUCT(MAX(('Manutenção'!$B$6:$B$1505=$A165)*'Manutenção'!$H$6:$H$1505))=0,"",SUMPRODUCT(MAX(('Manutenção'!$B$6:$B$1505=$A165)*'Manutenção'!$H$6:$H$1505))))</f>
        <v/>
      </c>
      <c r="G165" s="19">
        <f>IF($A165="","",SUMIFS('Manutenção'!$F$6:$F$1505,'Manutenção'!$B$6:$B$1505,$A165))</f>
        <v/>
      </c>
      <c r="H165" s="19">
        <f>IF($A165="","",SUMIFS(Contratos!$P$6:$P$2005,Contratos!$D$6:$D$2005,$A165))</f>
        <v/>
      </c>
      <c r="I165" s="16">
        <f>IF($A165="","",IF(E165&gt;1,"CONFERIR",IF(AND(F165&lt;&gt;"",TODAY()&gt;=N(F165)),"MANUTENÇÃO VENCIDA",IF(E165=1,"LOCADO","DISPONÍVEL"))))</f>
        <v/>
      </c>
    </row>
    <row r="166">
      <c r="A166" s="16" t="n"/>
      <c r="B166" s="16" t="n"/>
      <c r="C166" s="16" t="n"/>
      <c r="D166" s="19" t="n"/>
      <c r="E166" s="18">
        <f>IF($A166="","",COUNTIFS(Contratos!$D$6:$D$2005,$A166,Contratos!$F$6:$F$2005,"&gt;0")-COUNTIFS(Contratos!$D$6:$D$2005,$A166,Contratos!$F$6:$F$2005,"&gt;0",Contratos!$H$6:$H$2005,"&gt;0"))</f>
        <v/>
      </c>
      <c r="F166" s="17">
        <f>IF($A166="","",IF(SUMPRODUCT(MAX(('Manutenção'!$B$6:$B$1505=$A166)*'Manutenção'!$H$6:$H$1505))=0,"",SUMPRODUCT(MAX(('Manutenção'!$B$6:$B$1505=$A166)*'Manutenção'!$H$6:$H$1505))))</f>
        <v/>
      </c>
      <c r="G166" s="19">
        <f>IF($A166="","",SUMIFS('Manutenção'!$F$6:$F$1505,'Manutenção'!$B$6:$B$1505,$A166))</f>
        <v/>
      </c>
      <c r="H166" s="19">
        <f>IF($A166="","",SUMIFS(Contratos!$P$6:$P$2005,Contratos!$D$6:$D$2005,$A166))</f>
        <v/>
      </c>
      <c r="I166" s="16">
        <f>IF($A166="","",IF(E166&gt;1,"CONFERIR",IF(AND(F166&lt;&gt;"",TODAY()&gt;=N(F166)),"MANUTENÇÃO VENCIDA",IF(E166=1,"LOCADO","DISPONÍVEL"))))</f>
        <v/>
      </c>
    </row>
    <row r="167">
      <c r="A167" s="16" t="n"/>
      <c r="B167" s="16" t="n"/>
      <c r="C167" s="16" t="n"/>
      <c r="D167" s="19" t="n"/>
      <c r="E167" s="18">
        <f>IF($A167="","",COUNTIFS(Contratos!$D$6:$D$2005,$A167,Contratos!$F$6:$F$2005,"&gt;0")-COUNTIFS(Contratos!$D$6:$D$2005,$A167,Contratos!$F$6:$F$2005,"&gt;0",Contratos!$H$6:$H$2005,"&gt;0"))</f>
        <v/>
      </c>
      <c r="F167" s="17">
        <f>IF($A167="","",IF(SUMPRODUCT(MAX(('Manutenção'!$B$6:$B$1505=$A167)*'Manutenção'!$H$6:$H$1505))=0,"",SUMPRODUCT(MAX(('Manutenção'!$B$6:$B$1505=$A167)*'Manutenção'!$H$6:$H$1505))))</f>
        <v/>
      </c>
      <c r="G167" s="19">
        <f>IF($A167="","",SUMIFS('Manutenção'!$F$6:$F$1505,'Manutenção'!$B$6:$B$1505,$A167))</f>
        <v/>
      </c>
      <c r="H167" s="19">
        <f>IF($A167="","",SUMIFS(Contratos!$P$6:$P$2005,Contratos!$D$6:$D$2005,$A167))</f>
        <v/>
      </c>
      <c r="I167" s="16">
        <f>IF($A167="","",IF(E167&gt;1,"CONFERIR",IF(AND(F167&lt;&gt;"",TODAY()&gt;=N(F167)),"MANUTENÇÃO VENCIDA",IF(E167=1,"LOCADO","DISPONÍVEL"))))</f>
        <v/>
      </c>
    </row>
    <row r="168">
      <c r="A168" s="16" t="n"/>
      <c r="B168" s="16" t="n"/>
      <c r="C168" s="16" t="n"/>
      <c r="D168" s="19" t="n"/>
      <c r="E168" s="18">
        <f>IF($A168="","",COUNTIFS(Contratos!$D$6:$D$2005,$A168,Contratos!$F$6:$F$2005,"&gt;0")-COUNTIFS(Contratos!$D$6:$D$2005,$A168,Contratos!$F$6:$F$2005,"&gt;0",Contratos!$H$6:$H$2005,"&gt;0"))</f>
        <v/>
      </c>
      <c r="F168" s="17">
        <f>IF($A168="","",IF(SUMPRODUCT(MAX(('Manutenção'!$B$6:$B$1505=$A168)*'Manutenção'!$H$6:$H$1505))=0,"",SUMPRODUCT(MAX(('Manutenção'!$B$6:$B$1505=$A168)*'Manutenção'!$H$6:$H$1505))))</f>
        <v/>
      </c>
      <c r="G168" s="19">
        <f>IF($A168="","",SUMIFS('Manutenção'!$F$6:$F$1505,'Manutenção'!$B$6:$B$1505,$A168))</f>
        <v/>
      </c>
      <c r="H168" s="19">
        <f>IF($A168="","",SUMIFS(Contratos!$P$6:$P$2005,Contratos!$D$6:$D$2005,$A168))</f>
        <v/>
      </c>
      <c r="I168" s="16">
        <f>IF($A168="","",IF(E168&gt;1,"CONFERIR",IF(AND(F168&lt;&gt;"",TODAY()&gt;=N(F168)),"MANUTENÇÃO VENCIDA",IF(E168=1,"LOCADO","DISPONÍVEL"))))</f>
        <v/>
      </c>
    </row>
    <row r="169">
      <c r="A169" s="16" t="n"/>
      <c r="B169" s="16" t="n"/>
      <c r="C169" s="16" t="n"/>
      <c r="D169" s="19" t="n"/>
      <c r="E169" s="18">
        <f>IF($A169="","",COUNTIFS(Contratos!$D$6:$D$2005,$A169,Contratos!$F$6:$F$2005,"&gt;0")-COUNTIFS(Contratos!$D$6:$D$2005,$A169,Contratos!$F$6:$F$2005,"&gt;0",Contratos!$H$6:$H$2005,"&gt;0"))</f>
        <v/>
      </c>
      <c r="F169" s="17">
        <f>IF($A169="","",IF(SUMPRODUCT(MAX(('Manutenção'!$B$6:$B$1505=$A169)*'Manutenção'!$H$6:$H$1505))=0,"",SUMPRODUCT(MAX(('Manutenção'!$B$6:$B$1505=$A169)*'Manutenção'!$H$6:$H$1505))))</f>
        <v/>
      </c>
      <c r="G169" s="19">
        <f>IF($A169="","",SUMIFS('Manutenção'!$F$6:$F$1505,'Manutenção'!$B$6:$B$1505,$A169))</f>
        <v/>
      </c>
      <c r="H169" s="19">
        <f>IF($A169="","",SUMIFS(Contratos!$P$6:$P$2005,Contratos!$D$6:$D$2005,$A169))</f>
        <v/>
      </c>
      <c r="I169" s="16">
        <f>IF($A169="","",IF(E169&gt;1,"CONFERIR",IF(AND(F169&lt;&gt;"",TODAY()&gt;=N(F169)),"MANUTENÇÃO VENCIDA",IF(E169=1,"LOCADO","DISPONÍVEL"))))</f>
        <v/>
      </c>
    </row>
    <row r="170">
      <c r="A170" s="16" t="n"/>
      <c r="B170" s="16" t="n"/>
      <c r="C170" s="16" t="n"/>
      <c r="D170" s="19" t="n"/>
      <c r="E170" s="18">
        <f>IF($A170="","",COUNTIFS(Contratos!$D$6:$D$2005,$A170,Contratos!$F$6:$F$2005,"&gt;0")-COUNTIFS(Contratos!$D$6:$D$2005,$A170,Contratos!$F$6:$F$2005,"&gt;0",Contratos!$H$6:$H$2005,"&gt;0"))</f>
        <v/>
      </c>
      <c r="F170" s="17">
        <f>IF($A170="","",IF(SUMPRODUCT(MAX(('Manutenção'!$B$6:$B$1505=$A170)*'Manutenção'!$H$6:$H$1505))=0,"",SUMPRODUCT(MAX(('Manutenção'!$B$6:$B$1505=$A170)*'Manutenção'!$H$6:$H$1505))))</f>
        <v/>
      </c>
      <c r="G170" s="19">
        <f>IF($A170="","",SUMIFS('Manutenção'!$F$6:$F$1505,'Manutenção'!$B$6:$B$1505,$A170))</f>
        <v/>
      </c>
      <c r="H170" s="19">
        <f>IF($A170="","",SUMIFS(Contratos!$P$6:$P$2005,Contratos!$D$6:$D$2005,$A170))</f>
        <v/>
      </c>
      <c r="I170" s="16">
        <f>IF($A170="","",IF(E170&gt;1,"CONFERIR",IF(AND(F170&lt;&gt;"",TODAY()&gt;=N(F170)),"MANUTENÇÃO VENCIDA",IF(E170=1,"LOCADO","DISPONÍVEL"))))</f>
        <v/>
      </c>
    </row>
    <row r="171">
      <c r="A171" s="16" t="n"/>
      <c r="B171" s="16" t="n"/>
      <c r="C171" s="16" t="n"/>
      <c r="D171" s="19" t="n"/>
      <c r="E171" s="18">
        <f>IF($A171="","",COUNTIFS(Contratos!$D$6:$D$2005,$A171,Contratos!$F$6:$F$2005,"&gt;0")-COUNTIFS(Contratos!$D$6:$D$2005,$A171,Contratos!$F$6:$F$2005,"&gt;0",Contratos!$H$6:$H$2005,"&gt;0"))</f>
        <v/>
      </c>
      <c r="F171" s="17">
        <f>IF($A171="","",IF(SUMPRODUCT(MAX(('Manutenção'!$B$6:$B$1505=$A171)*'Manutenção'!$H$6:$H$1505))=0,"",SUMPRODUCT(MAX(('Manutenção'!$B$6:$B$1505=$A171)*'Manutenção'!$H$6:$H$1505))))</f>
        <v/>
      </c>
      <c r="G171" s="19">
        <f>IF($A171="","",SUMIFS('Manutenção'!$F$6:$F$1505,'Manutenção'!$B$6:$B$1505,$A171))</f>
        <v/>
      </c>
      <c r="H171" s="19">
        <f>IF($A171="","",SUMIFS(Contratos!$P$6:$P$2005,Contratos!$D$6:$D$2005,$A171))</f>
        <v/>
      </c>
      <c r="I171" s="16">
        <f>IF($A171="","",IF(E171&gt;1,"CONFERIR",IF(AND(F171&lt;&gt;"",TODAY()&gt;=N(F171)),"MANUTENÇÃO VENCIDA",IF(E171=1,"LOCADO","DISPONÍVEL"))))</f>
        <v/>
      </c>
    </row>
    <row r="172">
      <c r="A172" s="16" t="n"/>
      <c r="B172" s="16" t="n"/>
      <c r="C172" s="16" t="n"/>
      <c r="D172" s="19" t="n"/>
      <c r="E172" s="18">
        <f>IF($A172="","",COUNTIFS(Contratos!$D$6:$D$2005,$A172,Contratos!$F$6:$F$2005,"&gt;0")-COUNTIFS(Contratos!$D$6:$D$2005,$A172,Contratos!$F$6:$F$2005,"&gt;0",Contratos!$H$6:$H$2005,"&gt;0"))</f>
        <v/>
      </c>
      <c r="F172" s="17">
        <f>IF($A172="","",IF(SUMPRODUCT(MAX(('Manutenção'!$B$6:$B$1505=$A172)*'Manutenção'!$H$6:$H$1505))=0,"",SUMPRODUCT(MAX(('Manutenção'!$B$6:$B$1505=$A172)*'Manutenção'!$H$6:$H$1505))))</f>
        <v/>
      </c>
      <c r="G172" s="19">
        <f>IF($A172="","",SUMIFS('Manutenção'!$F$6:$F$1505,'Manutenção'!$B$6:$B$1505,$A172))</f>
        <v/>
      </c>
      <c r="H172" s="19">
        <f>IF($A172="","",SUMIFS(Contratos!$P$6:$P$2005,Contratos!$D$6:$D$2005,$A172))</f>
        <v/>
      </c>
      <c r="I172" s="16">
        <f>IF($A172="","",IF(E172&gt;1,"CONFERIR",IF(AND(F172&lt;&gt;"",TODAY()&gt;=N(F172)),"MANUTENÇÃO VENCIDA",IF(E172=1,"LOCADO","DISPONÍVEL"))))</f>
        <v/>
      </c>
    </row>
    <row r="173">
      <c r="A173" s="16" t="n"/>
      <c r="B173" s="16" t="n"/>
      <c r="C173" s="16" t="n"/>
      <c r="D173" s="19" t="n"/>
      <c r="E173" s="18">
        <f>IF($A173="","",COUNTIFS(Contratos!$D$6:$D$2005,$A173,Contratos!$F$6:$F$2005,"&gt;0")-COUNTIFS(Contratos!$D$6:$D$2005,$A173,Contratos!$F$6:$F$2005,"&gt;0",Contratos!$H$6:$H$2005,"&gt;0"))</f>
        <v/>
      </c>
      <c r="F173" s="17">
        <f>IF($A173="","",IF(SUMPRODUCT(MAX(('Manutenção'!$B$6:$B$1505=$A173)*'Manutenção'!$H$6:$H$1505))=0,"",SUMPRODUCT(MAX(('Manutenção'!$B$6:$B$1505=$A173)*'Manutenção'!$H$6:$H$1505))))</f>
        <v/>
      </c>
      <c r="G173" s="19">
        <f>IF($A173="","",SUMIFS('Manutenção'!$F$6:$F$1505,'Manutenção'!$B$6:$B$1505,$A173))</f>
        <v/>
      </c>
      <c r="H173" s="19">
        <f>IF($A173="","",SUMIFS(Contratos!$P$6:$P$2005,Contratos!$D$6:$D$2005,$A173))</f>
        <v/>
      </c>
      <c r="I173" s="16">
        <f>IF($A173="","",IF(E173&gt;1,"CONFERIR",IF(AND(F173&lt;&gt;"",TODAY()&gt;=N(F173)),"MANUTENÇÃO VENCIDA",IF(E173=1,"LOCADO","DISPONÍVEL"))))</f>
        <v/>
      </c>
    </row>
    <row r="174">
      <c r="A174" s="16" t="n"/>
      <c r="B174" s="16" t="n"/>
      <c r="C174" s="16" t="n"/>
      <c r="D174" s="19" t="n"/>
      <c r="E174" s="18">
        <f>IF($A174="","",COUNTIFS(Contratos!$D$6:$D$2005,$A174,Contratos!$F$6:$F$2005,"&gt;0")-COUNTIFS(Contratos!$D$6:$D$2005,$A174,Contratos!$F$6:$F$2005,"&gt;0",Contratos!$H$6:$H$2005,"&gt;0"))</f>
        <v/>
      </c>
      <c r="F174" s="17">
        <f>IF($A174="","",IF(SUMPRODUCT(MAX(('Manutenção'!$B$6:$B$1505=$A174)*'Manutenção'!$H$6:$H$1505))=0,"",SUMPRODUCT(MAX(('Manutenção'!$B$6:$B$1505=$A174)*'Manutenção'!$H$6:$H$1505))))</f>
        <v/>
      </c>
      <c r="G174" s="19">
        <f>IF($A174="","",SUMIFS('Manutenção'!$F$6:$F$1505,'Manutenção'!$B$6:$B$1505,$A174))</f>
        <v/>
      </c>
      <c r="H174" s="19">
        <f>IF($A174="","",SUMIFS(Contratos!$P$6:$P$2005,Contratos!$D$6:$D$2005,$A174))</f>
        <v/>
      </c>
      <c r="I174" s="16">
        <f>IF($A174="","",IF(E174&gt;1,"CONFERIR",IF(AND(F174&lt;&gt;"",TODAY()&gt;=N(F174)),"MANUTENÇÃO VENCIDA",IF(E174=1,"LOCADO","DISPONÍVEL"))))</f>
        <v/>
      </c>
    </row>
    <row r="175">
      <c r="A175" s="16" t="n"/>
      <c r="B175" s="16" t="n"/>
      <c r="C175" s="16" t="n"/>
      <c r="D175" s="19" t="n"/>
      <c r="E175" s="18">
        <f>IF($A175="","",COUNTIFS(Contratos!$D$6:$D$2005,$A175,Contratos!$F$6:$F$2005,"&gt;0")-COUNTIFS(Contratos!$D$6:$D$2005,$A175,Contratos!$F$6:$F$2005,"&gt;0",Contratos!$H$6:$H$2005,"&gt;0"))</f>
        <v/>
      </c>
      <c r="F175" s="17">
        <f>IF($A175="","",IF(SUMPRODUCT(MAX(('Manutenção'!$B$6:$B$1505=$A175)*'Manutenção'!$H$6:$H$1505))=0,"",SUMPRODUCT(MAX(('Manutenção'!$B$6:$B$1505=$A175)*'Manutenção'!$H$6:$H$1505))))</f>
        <v/>
      </c>
      <c r="G175" s="19">
        <f>IF($A175="","",SUMIFS('Manutenção'!$F$6:$F$1505,'Manutenção'!$B$6:$B$1505,$A175))</f>
        <v/>
      </c>
      <c r="H175" s="19">
        <f>IF($A175="","",SUMIFS(Contratos!$P$6:$P$2005,Contratos!$D$6:$D$2005,$A175))</f>
        <v/>
      </c>
      <c r="I175" s="16">
        <f>IF($A175="","",IF(E175&gt;1,"CONFERIR",IF(AND(F175&lt;&gt;"",TODAY()&gt;=N(F175)),"MANUTENÇÃO VENCIDA",IF(E175=1,"LOCADO","DISPONÍVEL"))))</f>
        <v/>
      </c>
    </row>
    <row r="176">
      <c r="A176" s="16" t="n"/>
      <c r="B176" s="16" t="n"/>
      <c r="C176" s="16" t="n"/>
      <c r="D176" s="19" t="n"/>
      <c r="E176" s="18">
        <f>IF($A176="","",COUNTIFS(Contratos!$D$6:$D$2005,$A176,Contratos!$F$6:$F$2005,"&gt;0")-COUNTIFS(Contratos!$D$6:$D$2005,$A176,Contratos!$F$6:$F$2005,"&gt;0",Contratos!$H$6:$H$2005,"&gt;0"))</f>
        <v/>
      </c>
      <c r="F176" s="17">
        <f>IF($A176="","",IF(SUMPRODUCT(MAX(('Manutenção'!$B$6:$B$1505=$A176)*'Manutenção'!$H$6:$H$1505))=0,"",SUMPRODUCT(MAX(('Manutenção'!$B$6:$B$1505=$A176)*'Manutenção'!$H$6:$H$1505))))</f>
        <v/>
      </c>
      <c r="G176" s="19">
        <f>IF($A176="","",SUMIFS('Manutenção'!$F$6:$F$1505,'Manutenção'!$B$6:$B$1505,$A176))</f>
        <v/>
      </c>
      <c r="H176" s="19">
        <f>IF($A176="","",SUMIFS(Contratos!$P$6:$P$2005,Contratos!$D$6:$D$2005,$A176))</f>
        <v/>
      </c>
      <c r="I176" s="16">
        <f>IF($A176="","",IF(E176&gt;1,"CONFERIR",IF(AND(F176&lt;&gt;"",TODAY()&gt;=N(F176)),"MANUTENÇÃO VENCIDA",IF(E176=1,"LOCADO","DISPONÍVEL"))))</f>
        <v/>
      </c>
    </row>
    <row r="177">
      <c r="A177" s="16" t="n"/>
      <c r="B177" s="16" t="n"/>
      <c r="C177" s="16" t="n"/>
      <c r="D177" s="19" t="n"/>
      <c r="E177" s="18">
        <f>IF($A177="","",COUNTIFS(Contratos!$D$6:$D$2005,$A177,Contratos!$F$6:$F$2005,"&gt;0")-COUNTIFS(Contratos!$D$6:$D$2005,$A177,Contratos!$F$6:$F$2005,"&gt;0",Contratos!$H$6:$H$2005,"&gt;0"))</f>
        <v/>
      </c>
      <c r="F177" s="17">
        <f>IF($A177="","",IF(SUMPRODUCT(MAX(('Manutenção'!$B$6:$B$1505=$A177)*'Manutenção'!$H$6:$H$1505))=0,"",SUMPRODUCT(MAX(('Manutenção'!$B$6:$B$1505=$A177)*'Manutenção'!$H$6:$H$1505))))</f>
        <v/>
      </c>
      <c r="G177" s="19">
        <f>IF($A177="","",SUMIFS('Manutenção'!$F$6:$F$1505,'Manutenção'!$B$6:$B$1505,$A177))</f>
        <v/>
      </c>
      <c r="H177" s="19">
        <f>IF($A177="","",SUMIFS(Contratos!$P$6:$P$2005,Contratos!$D$6:$D$2005,$A177))</f>
        <v/>
      </c>
      <c r="I177" s="16">
        <f>IF($A177="","",IF(E177&gt;1,"CONFERIR",IF(AND(F177&lt;&gt;"",TODAY()&gt;=N(F177)),"MANUTENÇÃO VENCIDA",IF(E177=1,"LOCADO","DISPONÍVEL"))))</f>
        <v/>
      </c>
    </row>
    <row r="178">
      <c r="A178" s="16" t="n"/>
      <c r="B178" s="16" t="n"/>
      <c r="C178" s="16" t="n"/>
      <c r="D178" s="19" t="n"/>
      <c r="E178" s="18">
        <f>IF($A178="","",COUNTIFS(Contratos!$D$6:$D$2005,$A178,Contratos!$F$6:$F$2005,"&gt;0")-COUNTIFS(Contratos!$D$6:$D$2005,$A178,Contratos!$F$6:$F$2005,"&gt;0",Contratos!$H$6:$H$2005,"&gt;0"))</f>
        <v/>
      </c>
      <c r="F178" s="17">
        <f>IF($A178="","",IF(SUMPRODUCT(MAX(('Manutenção'!$B$6:$B$1505=$A178)*'Manutenção'!$H$6:$H$1505))=0,"",SUMPRODUCT(MAX(('Manutenção'!$B$6:$B$1505=$A178)*'Manutenção'!$H$6:$H$1505))))</f>
        <v/>
      </c>
      <c r="G178" s="19">
        <f>IF($A178="","",SUMIFS('Manutenção'!$F$6:$F$1505,'Manutenção'!$B$6:$B$1505,$A178))</f>
        <v/>
      </c>
      <c r="H178" s="19">
        <f>IF($A178="","",SUMIFS(Contratos!$P$6:$P$2005,Contratos!$D$6:$D$2005,$A178))</f>
        <v/>
      </c>
      <c r="I178" s="16">
        <f>IF($A178="","",IF(E178&gt;1,"CONFERIR",IF(AND(F178&lt;&gt;"",TODAY()&gt;=N(F178)),"MANUTENÇÃO VENCIDA",IF(E178=1,"LOCADO","DISPONÍVEL"))))</f>
        <v/>
      </c>
    </row>
    <row r="179">
      <c r="A179" s="16" t="n"/>
      <c r="B179" s="16" t="n"/>
      <c r="C179" s="16" t="n"/>
      <c r="D179" s="19" t="n"/>
      <c r="E179" s="18">
        <f>IF($A179="","",COUNTIFS(Contratos!$D$6:$D$2005,$A179,Contratos!$F$6:$F$2005,"&gt;0")-COUNTIFS(Contratos!$D$6:$D$2005,$A179,Contratos!$F$6:$F$2005,"&gt;0",Contratos!$H$6:$H$2005,"&gt;0"))</f>
        <v/>
      </c>
      <c r="F179" s="17">
        <f>IF($A179="","",IF(SUMPRODUCT(MAX(('Manutenção'!$B$6:$B$1505=$A179)*'Manutenção'!$H$6:$H$1505))=0,"",SUMPRODUCT(MAX(('Manutenção'!$B$6:$B$1505=$A179)*'Manutenção'!$H$6:$H$1505))))</f>
        <v/>
      </c>
      <c r="G179" s="19">
        <f>IF($A179="","",SUMIFS('Manutenção'!$F$6:$F$1505,'Manutenção'!$B$6:$B$1505,$A179))</f>
        <v/>
      </c>
      <c r="H179" s="19">
        <f>IF($A179="","",SUMIFS(Contratos!$P$6:$P$2005,Contratos!$D$6:$D$2005,$A179))</f>
        <v/>
      </c>
      <c r="I179" s="16">
        <f>IF($A179="","",IF(E179&gt;1,"CONFERIR",IF(AND(F179&lt;&gt;"",TODAY()&gt;=N(F179)),"MANUTENÇÃO VENCIDA",IF(E179=1,"LOCADO","DISPONÍVEL"))))</f>
        <v/>
      </c>
    </row>
    <row r="180">
      <c r="A180" s="16" t="n"/>
      <c r="B180" s="16" t="n"/>
      <c r="C180" s="16" t="n"/>
      <c r="D180" s="19" t="n"/>
      <c r="E180" s="18">
        <f>IF($A180="","",COUNTIFS(Contratos!$D$6:$D$2005,$A180,Contratos!$F$6:$F$2005,"&gt;0")-COUNTIFS(Contratos!$D$6:$D$2005,$A180,Contratos!$F$6:$F$2005,"&gt;0",Contratos!$H$6:$H$2005,"&gt;0"))</f>
        <v/>
      </c>
      <c r="F180" s="17">
        <f>IF($A180="","",IF(SUMPRODUCT(MAX(('Manutenção'!$B$6:$B$1505=$A180)*'Manutenção'!$H$6:$H$1505))=0,"",SUMPRODUCT(MAX(('Manutenção'!$B$6:$B$1505=$A180)*'Manutenção'!$H$6:$H$1505))))</f>
        <v/>
      </c>
      <c r="G180" s="19">
        <f>IF($A180="","",SUMIFS('Manutenção'!$F$6:$F$1505,'Manutenção'!$B$6:$B$1505,$A180))</f>
        <v/>
      </c>
      <c r="H180" s="19">
        <f>IF($A180="","",SUMIFS(Contratos!$P$6:$P$2005,Contratos!$D$6:$D$2005,$A180))</f>
        <v/>
      </c>
      <c r="I180" s="16">
        <f>IF($A180="","",IF(E180&gt;1,"CONFERIR",IF(AND(F180&lt;&gt;"",TODAY()&gt;=N(F180)),"MANUTENÇÃO VENCIDA",IF(E180=1,"LOCADO","DISPONÍVEL"))))</f>
        <v/>
      </c>
    </row>
    <row r="181">
      <c r="A181" s="16" t="n"/>
      <c r="B181" s="16" t="n"/>
      <c r="C181" s="16" t="n"/>
      <c r="D181" s="19" t="n"/>
      <c r="E181" s="18">
        <f>IF($A181="","",COUNTIFS(Contratos!$D$6:$D$2005,$A181,Contratos!$F$6:$F$2005,"&gt;0")-COUNTIFS(Contratos!$D$6:$D$2005,$A181,Contratos!$F$6:$F$2005,"&gt;0",Contratos!$H$6:$H$2005,"&gt;0"))</f>
        <v/>
      </c>
      <c r="F181" s="17">
        <f>IF($A181="","",IF(SUMPRODUCT(MAX(('Manutenção'!$B$6:$B$1505=$A181)*'Manutenção'!$H$6:$H$1505))=0,"",SUMPRODUCT(MAX(('Manutenção'!$B$6:$B$1505=$A181)*'Manutenção'!$H$6:$H$1505))))</f>
        <v/>
      </c>
      <c r="G181" s="19">
        <f>IF($A181="","",SUMIFS('Manutenção'!$F$6:$F$1505,'Manutenção'!$B$6:$B$1505,$A181))</f>
        <v/>
      </c>
      <c r="H181" s="19">
        <f>IF($A181="","",SUMIFS(Contratos!$P$6:$P$2005,Contratos!$D$6:$D$2005,$A181))</f>
        <v/>
      </c>
      <c r="I181" s="16">
        <f>IF($A181="","",IF(E181&gt;1,"CONFERIR",IF(AND(F181&lt;&gt;"",TODAY()&gt;=N(F181)),"MANUTENÇÃO VENCIDA",IF(E181=1,"LOCADO","DISPONÍVEL"))))</f>
        <v/>
      </c>
    </row>
    <row r="182">
      <c r="A182" s="16" t="n"/>
      <c r="B182" s="16" t="n"/>
      <c r="C182" s="16" t="n"/>
      <c r="D182" s="19" t="n"/>
      <c r="E182" s="18">
        <f>IF($A182="","",COUNTIFS(Contratos!$D$6:$D$2005,$A182,Contratos!$F$6:$F$2005,"&gt;0")-COUNTIFS(Contratos!$D$6:$D$2005,$A182,Contratos!$F$6:$F$2005,"&gt;0",Contratos!$H$6:$H$2005,"&gt;0"))</f>
        <v/>
      </c>
      <c r="F182" s="17">
        <f>IF($A182="","",IF(SUMPRODUCT(MAX(('Manutenção'!$B$6:$B$1505=$A182)*'Manutenção'!$H$6:$H$1505))=0,"",SUMPRODUCT(MAX(('Manutenção'!$B$6:$B$1505=$A182)*'Manutenção'!$H$6:$H$1505))))</f>
        <v/>
      </c>
      <c r="G182" s="19">
        <f>IF($A182="","",SUMIFS('Manutenção'!$F$6:$F$1505,'Manutenção'!$B$6:$B$1505,$A182))</f>
        <v/>
      </c>
      <c r="H182" s="19">
        <f>IF($A182="","",SUMIFS(Contratos!$P$6:$P$2005,Contratos!$D$6:$D$2005,$A182))</f>
        <v/>
      </c>
      <c r="I182" s="16">
        <f>IF($A182="","",IF(E182&gt;1,"CONFERIR",IF(AND(F182&lt;&gt;"",TODAY()&gt;=N(F182)),"MANUTENÇÃO VENCIDA",IF(E182=1,"LOCADO","DISPONÍVEL"))))</f>
        <v/>
      </c>
    </row>
    <row r="183">
      <c r="A183" s="16" t="n"/>
      <c r="B183" s="16" t="n"/>
      <c r="C183" s="16" t="n"/>
      <c r="D183" s="19" t="n"/>
      <c r="E183" s="18">
        <f>IF($A183="","",COUNTIFS(Contratos!$D$6:$D$2005,$A183,Contratos!$F$6:$F$2005,"&gt;0")-COUNTIFS(Contratos!$D$6:$D$2005,$A183,Contratos!$F$6:$F$2005,"&gt;0",Contratos!$H$6:$H$2005,"&gt;0"))</f>
        <v/>
      </c>
      <c r="F183" s="17">
        <f>IF($A183="","",IF(SUMPRODUCT(MAX(('Manutenção'!$B$6:$B$1505=$A183)*'Manutenção'!$H$6:$H$1505))=0,"",SUMPRODUCT(MAX(('Manutenção'!$B$6:$B$1505=$A183)*'Manutenção'!$H$6:$H$1505))))</f>
        <v/>
      </c>
      <c r="G183" s="19">
        <f>IF($A183="","",SUMIFS('Manutenção'!$F$6:$F$1505,'Manutenção'!$B$6:$B$1505,$A183))</f>
        <v/>
      </c>
      <c r="H183" s="19">
        <f>IF($A183="","",SUMIFS(Contratos!$P$6:$P$2005,Contratos!$D$6:$D$2005,$A183))</f>
        <v/>
      </c>
      <c r="I183" s="16">
        <f>IF($A183="","",IF(E183&gt;1,"CONFERIR",IF(AND(F183&lt;&gt;"",TODAY()&gt;=N(F183)),"MANUTENÇÃO VENCIDA",IF(E183=1,"LOCADO","DISPONÍVEL"))))</f>
        <v/>
      </c>
    </row>
    <row r="184">
      <c r="A184" s="16" t="n"/>
      <c r="B184" s="16" t="n"/>
      <c r="C184" s="16" t="n"/>
      <c r="D184" s="19" t="n"/>
      <c r="E184" s="18">
        <f>IF($A184="","",COUNTIFS(Contratos!$D$6:$D$2005,$A184,Contratos!$F$6:$F$2005,"&gt;0")-COUNTIFS(Contratos!$D$6:$D$2005,$A184,Contratos!$F$6:$F$2005,"&gt;0",Contratos!$H$6:$H$2005,"&gt;0"))</f>
        <v/>
      </c>
      <c r="F184" s="17">
        <f>IF($A184="","",IF(SUMPRODUCT(MAX(('Manutenção'!$B$6:$B$1505=$A184)*'Manutenção'!$H$6:$H$1505))=0,"",SUMPRODUCT(MAX(('Manutenção'!$B$6:$B$1505=$A184)*'Manutenção'!$H$6:$H$1505))))</f>
        <v/>
      </c>
      <c r="G184" s="19">
        <f>IF($A184="","",SUMIFS('Manutenção'!$F$6:$F$1505,'Manutenção'!$B$6:$B$1505,$A184))</f>
        <v/>
      </c>
      <c r="H184" s="19">
        <f>IF($A184="","",SUMIFS(Contratos!$P$6:$P$2005,Contratos!$D$6:$D$2005,$A184))</f>
        <v/>
      </c>
      <c r="I184" s="16">
        <f>IF($A184="","",IF(E184&gt;1,"CONFERIR",IF(AND(F184&lt;&gt;"",TODAY()&gt;=N(F184)),"MANUTENÇÃO VENCIDA",IF(E184=1,"LOCADO","DISPONÍVEL"))))</f>
        <v/>
      </c>
    </row>
    <row r="185">
      <c r="A185" s="16" t="n"/>
      <c r="B185" s="16" t="n"/>
      <c r="C185" s="16" t="n"/>
      <c r="D185" s="19" t="n"/>
      <c r="E185" s="18">
        <f>IF($A185="","",COUNTIFS(Contratos!$D$6:$D$2005,$A185,Contratos!$F$6:$F$2005,"&gt;0")-COUNTIFS(Contratos!$D$6:$D$2005,$A185,Contratos!$F$6:$F$2005,"&gt;0",Contratos!$H$6:$H$2005,"&gt;0"))</f>
        <v/>
      </c>
      <c r="F185" s="17">
        <f>IF($A185="","",IF(SUMPRODUCT(MAX(('Manutenção'!$B$6:$B$1505=$A185)*'Manutenção'!$H$6:$H$1505))=0,"",SUMPRODUCT(MAX(('Manutenção'!$B$6:$B$1505=$A185)*'Manutenção'!$H$6:$H$1505))))</f>
        <v/>
      </c>
      <c r="G185" s="19">
        <f>IF($A185="","",SUMIFS('Manutenção'!$F$6:$F$1505,'Manutenção'!$B$6:$B$1505,$A185))</f>
        <v/>
      </c>
      <c r="H185" s="19">
        <f>IF($A185="","",SUMIFS(Contratos!$P$6:$P$2005,Contratos!$D$6:$D$2005,$A185))</f>
        <v/>
      </c>
      <c r="I185" s="16">
        <f>IF($A185="","",IF(E185&gt;1,"CONFERIR",IF(AND(F185&lt;&gt;"",TODAY()&gt;=N(F185)),"MANUTENÇÃO VENCIDA",IF(E185=1,"LOCADO","DISPONÍVEL"))))</f>
        <v/>
      </c>
    </row>
    <row r="186">
      <c r="A186" s="16" t="n"/>
      <c r="B186" s="16" t="n"/>
      <c r="C186" s="16" t="n"/>
      <c r="D186" s="19" t="n"/>
      <c r="E186" s="18">
        <f>IF($A186="","",COUNTIFS(Contratos!$D$6:$D$2005,$A186,Contratos!$F$6:$F$2005,"&gt;0")-COUNTIFS(Contratos!$D$6:$D$2005,$A186,Contratos!$F$6:$F$2005,"&gt;0",Contratos!$H$6:$H$2005,"&gt;0"))</f>
        <v/>
      </c>
      <c r="F186" s="17">
        <f>IF($A186="","",IF(SUMPRODUCT(MAX(('Manutenção'!$B$6:$B$1505=$A186)*'Manutenção'!$H$6:$H$1505))=0,"",SUMPRODUCT(MAX(('Manutenção'!$B$6:$B$1505=$A186)*'Manutenção'!$H$6:$H$1505))))</f>
        <v/>
      </c>
      <c r="G186" s="19">
        <f>IF($A186="","",SUMIFS('Manutenção'!$F$6:$F$1505,'Manutenção'!$B$6:$B$1505,$A186))</f>
        <v/>
      </c>
      <c r="H186" s="19">
        <f>IF($A186="","",SUMIFS(Contratos!$P$6:$P$2005,Contratos!$D$6:$D$2005,$A186))</f>
        <v/>
      </c>
      <c r="I186" s="16">
        <f>IF($A186="","",IF(E186&gt;1,"CONFERIR",IF(AND(F186&lt;&gt;"",TODAY()&gt;=N(F186)),"MANUTENÇÃO VENCIDA",IF(E186=1,"LOCADO","DISPONÍVEL"))))</f>
        <v/>
      </c>
    </row>
    <row r="187">
      <c r="A187" s="16" t="n"/>
      <c r="B187" s="16" t="n"/>
      <c r="C187" s="16" t="n"/>
      <c r="D187" s="19" t="n"/>
      <c r="E187" s="18">
        <f>IF($A187="","",COUNTIFS(Contratos!$D$6:$D$2005,$A187,Contratos!$F$6:$F$2005,"&gt;0")-COUNTIFS(Contratos!$D$6:$D$2005,$A187,Contratos!$F$6:$F$2005,"&gt;0",Contratos!$H$6:$H$2005,"&gt;0"))</f>
        <v/>
      </c>
      <c r="F187" s="17">
        <f>IF($A187="","",IF(SUMPRODUCT(MAX(('Manutenção'!$B$6:$B$1505=$A187)*'Manutenção'!$H$6:$H$1505))=0,"",SUMPRODUCT(MAX(('Manutenção'!$B$6:$B$1505=$A187)*'Manutenção'!$H$6:$H$1505))))</f>
        <v/>
      </c>
      <c r="G187" s="19">
        <f>IF($A187="","",SUMIFS('Manutenção'!$F$6:$F$1505,'Manutenção'!$B$6:$B$1505,$A187))</f>
        <v/>
      </c>
      <c r="H187" s="19">
        <f>IF($A187="","",SUMIFS(Contratos!$P$6:$P$2005,Contratos!$D$6:$D$2005,$A187))</f>
        <v/>
      </c>
      <c r="I187" s="16">
        <f>IF($A187="","",IF(E187&gt;1,"CONFERIR",IF(AND(F187&lt;&gt;"",TODAY()&gt;=N(F187)),"MANUTENÇÃO VENCIDA",IF(E187=1,"LOCADO","DISPONÍVEL"))))</f>
        <v/>
      </c>
    </row>
    <row r="188">
      <c r="A188" s="16" t="n"/>
      <c r="B188" s="16" t="n"/>
      <c r="C188" s="16" t="n"/>
      <c r="D188" s="19" t="n"/>
      <c r="E188" s="18">
        <f>IF($A188="","",COUNTIFS(Contratos!$D$6:$D$2005,$A188,Contratos!$F$6:$F$2005,"&gt;0")-COUNTIFS(Contratos!$D$6:$D$2005,$A188,Contratos!$F$6:$F$2005,"&gt;0",Contratos!$H$6:$H$2005,"&gt;0"))</f>
        <v/>
      </c>
      <c r="F188" s="17">
        <f>IF($A188="","",IF(SUMPRODUCT(MAX(('Manutenção'!$B$6:$B$1505=$A188)*'Manutenção'!$H$6:$H$1505))=0,"",SUMPRODUCT(MAX(('Manutenção'!$B$6:$B$1505=$A188)*'Manutenção'!$H$6:$H$1505))))</f>
        <v/>
      </c>
      <c r="G188" s="19">
        <f>IF($A188="","",SUMIFS('Manutenção'!$F$6:$F$1505,'Manutenção'!$B$6:$B$1505,$A188))</f>
        <v/>
      </c>
      <c r="H188" s="19">
        <f>IF($A188="","",SUMIFS(Contratos!$P$6:$P$2005,Contratos!$D$6:$D$2005,$A188))</f>
        <v/>
      </c>
      <c r="I188" s="16">
        <f>IF($A188="","",IF(E188&gt;1,"CONFERIR",IF(AND(F188&lt;&gt;"",TODAY()&gt;=N(F188)),"MANUTENÇÃO VENCIDA",IF(E188=1,"LOCADO","DISPONÍVEL"))))</f>
        <v/>
      </c>
    </row>
    <row r="189">
      <c r="A189" s="16" t="n"/>
      <c r="B189" s="16" t="n"/>
      <c r="C189" s="16" t="n"/>
      <c r="D189" s="19" t="n"/>
      <c r="E189" s="18">
        <f>IF($A189="","",COUNTIFS(Contratos!$D$6:$D$2005,$A189,Contratos!$F$6:$F$2005,"&gt;0")-COUNTIFS(Contratos!$D$6:$D$2005,$A189,Contratos!$F$6:$F$2005,"&gt;0",Contratos!$H$6:$H$2005,"&gt;0"))</f>
        <v/>
      </c>
      <c r="F189" s="17">
        <f>IF($A189="","",IF(SUMPRODUCT(MAX(('Manutenção'!$B$6:$B$1505=$A189)*'Manutenção'!$H$6:$H$1505))=0,"",SUMPRODUCT(MAX(('Manutenção'!$B$6:$B$1505=$A189)*'Manutenção'!$H$6:$H$1505))))</f>
        <v/>
      </c>
      <c r="G189" s="19">
        <f>IF($A189="","",SUMIFS('Manutenção'!$F$6:$F$1505,'Manutenção'!$B$6:$B$1505,$A189))</f>
        <v/>
      </c>
      <c r="H189" s="19">
        <f>IF($A189="","",SUMIFS(Contratos!$P$6:$P$2005,Contratos!$D$6:$D$2005,$A189))</f>
        <v/>
      </c>
      <c r="I189" s="16">
        <f>IF($A189="","",IF(E189&gt;1,"CONFERIR",IF(AND(F189&lt;&gt;"",TODAY()&gt;=N(F189)),"MANUTENÇÃO VENCIDA",IF(E189=1,"LOCADO","DISPONÍVEL"))))</f>
        <v/>
      </c>
    </row>
    <row r="190">
      <c r="A190" s="16" t="n"/>
      <c r="B190" s="16" t="n"/>
      <c r="C190" s="16" t="n"/>
      <c r="D190" s="19" t="n"/>
      <c r="E190" s="18">
        <f>IF($A190="","",COUNTIFS(Contratos!$D$6:$D$2005,$A190,Contratos!$F$6:$F$2005,"&gt;0")-COUNTIFS(Contratos!$D$6:$D$2005,$A190,Contratos!$F$6:$F$2005,"&gt;0",Contratos!$H$6:$H$2005,"&gt;0"))</f>
        <v/>
      </c>
      <c r="F190" s="17">
        <f>IF($A190="","",IF(SUMPRODUCT(MAX(('Manutenção'!$B$6:$B$1505=$A190)*'Manutenção'!$H$6:$H$1505))=0,"",SUMPRODUCT(MAX(('Manutenção'!$B$6:$B$1505=$A190)*'Manutenção'!$H$6:$H$1505))))</f>
        <v/>
      </c>
      <c r="G190" s="19">
        <f>IF($A190="","",SUMIFS('Manutenção'!$F$6:$F$1505,'Manutenção'!$B$6:$B$1505,$A190))</f>
        <v/>
      </c>
      <c r="H190" s="19">
        <f>IF($A190="","",SUMIFS(Contratos!$P$6:$P$2005,Contratos!$D$6:$D$2005,$A190))</f>
        <v/>
      </c>
      <c r="I190" s="16">
        <f>IF($A190="","",IF(E190&gt;1,"CONFERIR",IF(AND(F190&lt;&gt;"",TODAY()&gt;=N(F190)),"MANUTENÇÃO VENCIDA",IF(E190=1,"LOCADO","DISPONÍVEL"))))</f>
        <v/>
      </c>
    </row>
    <row r="191">
      <c r="A191" s="16" t="n"/>
      <c r="B191" s="16" t="n"/>
      <c r="C191" s="16" t="n"/>
      <c r="D191" s="19" t="n"/>
      <c r="E191" s="18">
        <f>IF($A191="","",COUNTIFS(Contratos!$D$6:$D$2005,$A191,Contratos!$F$6:$F$2005,"&gt;0")-COUNTIFS(Contratos!$D$6:$D$2005,$A191,Contratos!$F$6:$F$2005,"&gt;0",Contratos!$H$6:$H$2005,"&gt;0"))</f>
        <v/>
      </c>
      <c r="F191" s="17">
        <f>IF($A191="","",IF(SUMPRODUCT(MAX(('Manutenção'!$B$6:$B$1505=$A191)*'Manutenção'!$H$6:$H$1505))=0,"",SUMPRODUCT(MAX(('Manutenção'!$B$6:$B$1505=$A191)*'Manutenção'!$H$6:$H$1505))))</f>
        <v/>
      </c>
      <c r="G191" s="19">
        <f>IF($A191="","",SUMIFS('Manutenção'!$F$6:$F$1505,'Manutenção'!$B$6:$B$1505,$A191))</f>
        <v/>
      </c>
      <c r="H191" s="19">
        <f>IF($A191="","",SUMIFS(Contratos!$P$6:$P$2005,Contratos!$D$6:$D$2005,$A191))</f>
        <v/>
      </c>
      <c r="I191" s="16">
        <f>IF($A191="","",IF(E191&gt;1,"CONFERIR",IF(AND(F191&lt;&gt;"",TODAY()&gt;=N(F191)),"MANUTENÇÃO VENCIDA",IF(E191=1,"LOCADO","DISPONÍVEL"))))</f>
        <v/>
      </c>
    </row>
    <row r="192">
      <c r="A192" s="16" t="n"/>
      <c r="B192" s="16" t="n"/>
      <c r="C192" s="16" t="n"/>
      <c r="D192" s="19" t="n"/>
      <c r="E192" s="18">
        <f>IF($A192="","",COUNTIFS(Contratos!$D$6:$D$2005,$A192,Contratos!$F$6:$F$2005,"&gt;0")-COUNTIFS(Contratos!$D$6:$D$2005,$A192,Contratos!$F$6:$F$2005,"&gt;0",Contratos!$H$6:$H$2005,"&gt;0"))</f>
        <v/>
      </c>
      <c r="F192" s="17">
        <f>IF($A192="","",IF(SUMPRODUCT(MAX(('Manutenção'!$B$6:$B$1505=$A192)*'Manutenção'!$H$6:$H$1505))=0,"",SUMPRODUCT(MAX(('Manutenção'!$B$6:$B$1505=$A192)*'Manutenção'!$H$6:$H$1505))))</f>
        <v/>
      </c>
      <c r="G192" s="19">
        <f>IF($A192="","",SUMIFS('Manutenção'!$F$6:$F$1505,'Manutenção'!$B$6:$B$1505,$A192))</f>
        <v/>
      </c>
      <c r="H192" s="19">
        <f>IF($A192="","",SUMIFS(Contratos!$P$6:$P$2005,Contratos!$D$6:$D$2005,$A192))</f>
        <v/>
      </c>
      <c r="I192" s="16">
        <f>IF($A192="","",IF(E192&gt;1,"CONFERIR",IF(AND(F192&lt;&gt;"",TODAY()&gt;=N(F192)),"MANUTENÇÃO VENCIDA",IF(E192=1,"LOCADO","DISPONÍVEL"))))</f>
        <v/>
      </c>
    </row>
    <row r="193">
      <c r="A193" s="16" t="n"/>
      <c r="B193" s="16" t="n"/>
      <c r="C193" s="16" t="n"/>
      <c r="D193" s="19" t="n"/>
      <c r="E193" s="18">
        <f>IF($A193="","",COUNTIFS(Contratos!$D$6:$D$2005,$A193,Contratos!$F$6:$F$2005,"&gt;0")-COUNTIFS(Contratos!$D$6:$D$2005,$A193,Contratos!$F$6:$F$2005,"&gt;0",Contratos!$H$6:$H$2005,"&gt;0"))</f>
        <v/>
      </c>
      <c r="F193" s="17">
        <f>IF($A193="","",IF(SUMPRODUCT(MAX(('Manutenção'!$B$6:$B$1505=$A193)*'Manutenção'!$H$6:$H$1505))=0,"",SUMPRODUCT(MAX(('Manutenção'!$B$6:$B$1505=$A193)*'Manutenção'!$H$6:$H$1505))))</f>
        <v/>
      </c>
      <c r="G193" s="19">
        <f>IF($A193="","",SUMIFS('Manutenção'!$F$6:$F$1505,'Manutenção'!$B$6:$B$1505,$A193))</f>
        <v/>
      </c>
      <c r="H193" s="19">
        <f>IF($A193="","",SUMIFS(Contratos!$P$6:$P$2005,Contratos!$D$6:$D$2005,$A193))</f>
        <v/>
      </c>
      <c r="I193" s="16">
        <f>IF($A193="","",IF(E193&gt;1,"CONFERIR",IF(AND(F193&lt;&gt;"",TODAY()&gt;=N(F193)),"MANUTENÇÃO VENCIDA",IF(E193=1,"LOCADO","DISPONÍVEL"))))</f>
        <v/>
      </c>
    </row>
    <row r="194">
      <c r="A194" s="16" t="n"/>
      <c r="B194" s="16" t="n"/>
      <c r="C194" s="16" t="n"/>
      <c r="D194" s="19" t="n"/>
      <c r="E194" s="18">
        <f>IF($A194="","",COUNTIFS(Contratos!$D$6:$D$2005,$A194,Contratos!$F$6:$F$2005,"&gt;0")-COUNTIFS(Contratos!$D$6:$D$2005,$A194,Contratos!$F$6:$F$2005,"&gt;0",Contratos!$H$6:$H$2005,"&gt;0"))</f>
        <v/>
      </c>
      <c r="F194" s="17">
        <f>IF($A194="","",IF(SUMPRODUCT(MAX(('Manutenção'!$B$6:$B$1505=$A194)*'Manutenção'!$H$6:$H$1505))=0,"",SUMPRODUCT(MAX(('Manutenção'!$B$6:$B$1505=$A194)*'Manutenção'!$H$6:$H$1505))))</f>
        <v/>
      </c>
      <c r="G194" s="19">
        <f>IF($A194="","",SUMIFS('Manutenção'!$F$6:$F$1505,'Manutenção'!$B$6:$B$1505,$A194))</f>
        <v/>
      </c>
      <c r="H194" s="19">
        <f>IF($A194="","",SUMIFS(Contratos!$P$6:$P$2005,Contratos!$D$6:$D$2005,$A194))</f>
        <v/>
      </c>
      <c r="I194" s="16">
        <f>IF($A194="","",IF(E194&gt;1,"CONFERIR",IF(AND(F194&lt;&gt;"",TODAY()&gt;=N(F194)),"MANUTENÇÃO VENCIDA",IF(E194=1,"LOCADO","DISPONÍVEL"))))</f>
        <v/>
      </c>
    </row>
    <row r="195">
      <c r="A195" s="16" t="n"/>
      <c r="B195" s="16" t="n"/>
      <c r="C195" s="16" t="n"/>
      <c r="D195" s="19" t="n"/>
      <c r="E195" s="18">
        <f>IF($A195="","",COUNTIFS(Contratos!$D$6:$D$2005,$A195,Contratos!$F$6:$F$2005,"&gt;0")-COUNTIFS(Contratos!$D$6:$D$2005,$A195,Contratos!$F$6:$F$2005,"&gt;0",Contratos!$H$6:$H$2005,"&gt;0"))</f>
        <v/>
      </c>
      <c r="F195" s="17">
        <f>IF($A195="","",IF(SUMPRODUCT(MAX(('Manutenção'!$B$6:$B$1505=$A195)*'Manutenção'!$H$6:$H$1505))=0,"",SUMPRODUCT(MAX(('Manutenção'!$B$6:$B$1505=$A195)*'Manutenção'!$H$6:$H$1505))))</f>
        <v/>
      </c>
      <c r="G195" s="19">
        <f>IF($A195="","",SUMIFS('Manutenção'!$F$6:$F$1505,'Manutenção'!$B$6:$B$1505,$A195))</f>
        <v/>
      </c>
      <c r="H195" s="19">
        <f>IF($A195="","",SUMIFS(Contratos!$P$6:$P$2005,Contratos!$D$6:$D$2005,$A195))</f>
        <v/>
      </c>
      <c r="I195" s="16">
        <f>IF($A195="","",IF(E195&gt;1,"CONFERIR",IF(AND(F195&lt;&gt;"",TODAY()&gt;=N(F195)),"MANUTENÇÃO VENCIDA",IF(E195=1,"LOCADO","DISPONÍVEL"))))</f>
        <v/>
      </c>
    </row>
    <row r="196">
      <c r="A196" s="16" t="n"/>
      <c r="B196" s="16" t="n"/>
      <c r="C196" s="16" t="n"/>
      <c r="D196" s="19" t="n"/>
      <c r="E196" s="18">
        <f>IF($A196="","",COUNTIFS(Contratos!$D$6:$D$2005,$A196,Contratos!$F$6:$F$2005,"&gt;0")-COUNTIFS(Contratos!$D$6:$D$2005,$A196,Contratos!$F$6:$F$2005,"&gt;0",Contratos!$H$6:$H$2005,"&gt;0"))</f>
        <v/>
      </c>
      <c r="F196" s="17">
        <f>IF($A196="","",IF(SUMPRODUCT(MAX(('Manutenção'!$B$6:$B$1505=$A196)*'Manutenção'!$H$6:$H$1505))=0,"",SUMPRODUCT(MAX(('Manutenção'!$B$6:$B$1505=$A196)*'Manutenção'!$H$6:$H$1505))))</f>
        <v/>
      </c>
      <c r="G196" s="19">
        <f>IF($A196="","",SUMIFS('Manutenção'!$F$6:$F$1505,'Manutenção'!$B$6:$B$1505,$A196))</f>
        <v/>
      </c>
      <c r="H196" s="19">
        <f>IF($A196="","",SUMIFS(Contratos!$P$6:$P$2005,Contratos!$D$6:$D$2005,$A196))</f>
        <v/>
      </c>
      <c r="I196" s="16">
        <f>IF($A196="","",IF(E196&gt;1,"CONFERIR",IF(AND(F196&lt;&gt;"",TODAY()&gt;=N(F196)),"MANUTENÇÃO VENCIDA",IF(E196=1,"LOCADO","DISPONÍVEL"))))</f>
        <v/>
      </c>
    </row>
    <row r="197">
      <c r="A197" s="16" t="n"/>
      <c r="B197" s="16" t="n"/>
      <c r="C197" s="16" t="n"/>
      <c r="D197" s="19" t="n"/>
      <c r="E197" s="18">
        <f>IF($A197="","",COUNTIFS(Contratos!$D$6:$D$2005,$A197,Contratos!$F$6:$F$2005,"&gt;0")-COUNTIFS(Contratos!$D$6:$D$2005,$A197,Contratos!$F$6:$F$2005,"&gt;0",Contratos!$H$6:$H$2005,"&gt;0"))</f>
        <v/>
      </c>
      <c r="F197" s="17">
        <f>IF($A197="","",IF(SUMPRODUCT(MAX(('Manutenção'!$B$6:$B$1505=$A197)*'Manutenção'!$H$6:$H$1505))=0,"",SUMPRODUCT(MAX(('Manutenção'!$B$6:$B$1505=$A197)*'Manutenção'!$H$6:$H$1505))))</f>
        <v/>
      </c>
      <c r="G197" s="19">
        <f>IF($A197="","",SUMIFS('Manutenção'!$F$6:$F$1505,'Manutenção'!$B$6:$B$1505,$A197))</f>
        <v/>
      </c>
      <c r="H197" s="19">
        <f>IF($A197="","",SUMIFS(Contratos!$P$6:$P$2005,Contratos!$D$6:$D$2005,$A197))</f>
        <v/>
      </c>
      <c r="I197" s="16">
        <f>IF($A197="","",IF(E197&gt;1,"CONFERIR",IF(AND(F197&lt;&gt;"",TODAY()&gt;=N(F197)),"MANUTENÇÃO VENCIDA",IF(E197=1,"LOCADO","DISPONÍVEL"))))</f>
        <v/>
      </c>
    </row>
    <row r="198">
      <c r="A198" s="16" t="n"/>
      <c r="B198" s="16" t="n"/>
      <c r="C198" s="16" t="n"/>
      <c r="D198" s="19" t="n"/>
      <c r="E198" s="18">
        <f>IF($A198="","",COUNTIFS(Contratos!$D$6:$D$2005,$A198,Contratos!$F$6:$F$2005,"&gt;0")-COUNTIFS(Contratos!$D$6:$D$2005,$A198,Contratos!$F$6:$F$2005,"&gt;0",Contratos!$H$6:$H$2005,"&gt;0"))</f>
        <v/>
      </c>
      <c r="F198" s="17">
        <f>IF($A198="","",IF(SUMPRODUCT(MAX(('Manutenção'!$B$6:$B$1505=$A198)*'Manutenção'!$H$6:$H$1505))=0,"",SUMPRODUCT(MAX(('Manutenção'!$B$6:$B$1505=$A198)*'Manutenção'!$H$6:$H$1505))))</f>
        <v/>
      </c>
      <c r="G198" s="19">
        <f>IF($A198="","",SUMIFS('Manutenção'!$F$6:$F$1505,'Manutenção'!$B$6:$B$1505,$A198))</f>
        <v/>
      </c>
      <c r="H198" s="19">
        <f>IF($A198="","",SUMIFS(Contratos!$P$6:$P$2005,Contratos!$D$6:$D$2005,$A198))</f>
        <v/>
      </c>
      <c r="I198" s="16">
        <f>IF($A198="","",IF(E198&gt;1,"CONFERIR",IF(AND(F198&lt;&gt;"",TODAY()&gt;=N(F198)),"MANUTENÇÃO VENCIDA",IF(E198=1,"LOCADO","DISPONÍVEL"))))</f>
        <v/>
      </c>
    </row>
    <row r="199">
      <c r="A199" s="16" t="n"/>
      <c r="B199" s="16" t="n"/>
      <c r="C199" s="16" t="n"/>
      <c r="D199" s="19" t="n"/>
      <c r="E199" s="18">
        <f>IF($A199="","",COUNTIFS(Contratos!$D$6:$D$2005,$A199,Contratos!$F$6:$F$2005,"&gt;0")-COUNTIFS(Contratos!$D$6:$D$2005,$A199,Contratos!$F$6:$F$2005,"&gt;0",Contratos!$H$6:$H$2005,"&gt;0"))</f>
        <v/>
      </c>
      <c r="F199" s="17">
        <f>IF($A199="","",IF(SUMPRODUCT(MAX(('Manutenção'!$B$6:$B$1505=$A199)*'Manutenção'!$H$6:$H$1505))=0,"",SUMPRODUCT(MAX(('Manutenção'!$B$6:$B$1505=$A199)*'Manutenção'!$H$6:$H$1505))))</f>
        <v/>
      </c>
      <c r="G199" s="19">
        <f>IF($A199="","",SUMIFS('Manutenção'!$F$6:$F$1505,'Manutenção'!$B$6:$B$1505,$A199))</f>
        <v/>
      </c>
      <c r="H199" s="19">
        <f>IF($A199="","",SUMIFS(Contratos!$P$6:$P$2005,Contratos!$D$6:$D$2005,$A199))</f>
        <v/>
      </c>
      <c r="I199" s="16">
        <f>IF($A199="","",IF(E199&gt;1,"CONFERIR",IF(AND(F199&lt;&gt;"",TODAY()&gt;=N(F199)),"MANUTENÇÃO VENCIDA",IF(E199=1,"LOCADO","DISPONÍVEL"))))</f>
        <v/>
      </c>
    </row>
    <row r="200">
      <c r="A200" s="16" t="n"/>
      <c r="B200" s="16" t="n"/>
      <c r="C200" s="16" t="n"/>
      <c r="D200" s="19" t="n"/>
      <c r="E200" s="18">
        <f>IF($A200="","",COUNTIFS(Contratos!$D$6:$D$2005,$A200,Contratos!$F$6:$F$2005,"&gt;0")-COUNTIFS(Contratos!$D$6:$D$2005,$A200,Contratos!$F$6:$F$2005,"&gt;0",Contratos!$H$6:$H$2005,"&gt;0"))</f>
        <v/>
      </c>
      <c r="F200" s="17">
        <f>IF($A200="","",IF(SUMPRODUCT(MAX(('Manutenção'!$B$6:$B$1505=$A200)*'Manutenção'!$H$6:$H$1505))=0,"",SUMPRODUCT(MAX(('Manutenção'!$B$6:$B$1505=$A200)*'Manutenção'!$H$6:$H$1505))))</f>
        <v/>
      </c>
      <c r="G200" s="19">
        <f>IF($A200="","",SUMIFS('Manutenção'!$F$6:$F$1505,'Manutenção'!$B$6:$B$1505,$A200))</f>
        <v/>
      </c>
      <c r="H200" s="19">
        <f>IF($A200="","",SUMIFS(Contratos!$P$6:$P$2005,Contratos!$D$6:$D$2005,$A200))</f>
        <v/>
      </c>
      <c r="I200" s="16">
        <f>IF($A200="","",IF(E200&gt;1,"CONFERIR",IF(AND(F200&lt;&gt;"",TODAY()&gt;=N(F200)),"MANUTENÇÃO VENCIDA",IF(E200=1,"LOCADO","DISPONÍVEL"))))</f>
        <v/>
      </c>
    </row>
    <row r="201">
      <c r="A201" s="16" t="n"/>
      <c r="B201" s="16" t="n"/>
      <c r="C201" s="16" t="n"/>
      <c r="D201" s="19" t="n"/>
      <c r="E201" s="18">
        <f>IF($A201="","",COUNTIFS(Contratos!$D$6:$D$2005,$A201,Contratos!$F$6:$F$2005,"&gt;0")-COUNTIFS(Contratos!$D$6:$D$2005,$A201,Contratos!$F$6:$F$2005,"&gt;0",Contratos!$H$6:$H$2005,"&gt;0"))</f>
        <v/>
      </c>
      <c r="F201" s="17">
        <f>IF($A201="","",IF(SUMPRODUCT(MAX(('Manutenção'!$B$6:$B$1505=$A201)*'Manutenção'!$H$6:$H$1505))=0,"",SUMPRODUCT(MAX(('Manutenção'!$B$6:$B$1505=$A201)*'Manutenção'!$H$6:$H$1505))))</f>
        <v/>
      </c>
      <c r="G201" s="19">
        <f>IF($A201="","",SUMIFS('Manutenção'!$F$6:$F$1505,'Manutenção'!$B$6:$B$1505,$A201))</f>
        <v/>
      </c>
      <c r="H201" s="19">
        <f>IF($A201="","",SUMIFS(Contratos!$P$6:$P$2005,Contratos!$D$6:$D$2005,$A201))</f>
        <v/>
      </c>
      <c r="I201" s="16">
        <f>IF($A201="","",IF(E201&gt;1,"CONFERIR",IF(AND(F201&lt;&gt;"",TODAY()&gt;=N(F201)),"MANUTENÇÃO VENCIDA",IF(E201=1,"LOCADO","DISPONÍVEL"))))</f>
        <v/>
      </c>
    </row>
    <row r="202">
      <c r="A202" s="16" t="n"/>
      <c r="B202" s="16" t="n"/>
      <c r="C202" s="16" t="n"/>
      <c r="D202" s="19" t="n"/>
      <c r="E202" s="18">
        <f>IF($A202="","",COUNTIFS(Contratos!$D$6:$D$2005,$A202,Contratos!$F$6:$F$2005,"&gt;0")-COUNTIFS(Contratos!$D$6:$D$2005,$A202,Contratos!$F$6:$F$2005,"&gt;0",Contratos!$H$6:$H$2005,"&gt;0"))</f>
        <v/>
      </c>
      <c r="F202" s="17">
        <f>IF($A202="","",IF(SUMPRODUCT(MAX(('Manutenção'!$B$6:$B$1505=$A202)*'Manutenção'!$H$6:$H$1505))=0,"",SUMPRODUCT(MAX(('Manutenção'!$B$6:$B$1505=$A202)*'Manutenção'!$H$6:$H$1505))))</f>
        <v/>
      </c>
      <c r="G202" s="19">
        <f>IF($A202="","",SUMIFS('Manutenção'!$F$6:$F$1505,'Manutenção'!$B$6:$B$1505,$A202))</f>
        <v/>
      </c>
      <c r="H202" s="19">
        <f>IF($A202="","",SUMIFS(Contratos!$P$6:$P$2005,Contratos!$D$6:$D$2005,$A202))</f>
        <v/>
      </c>
      <c r="I202" s="16">
        <f>IF($A202="","",IF(E202&gt;1,"CONFERIR",IF(AND(F202&lt;&gt;"",TODAY()&gt;=N(F202)),"MANUTENÇÃO VENCIDA",IF(E202=1,"LOCADO","DISPONÍVEL"))))</f>
        <v/>
      </c>
    </row>
    <row r="203">
      <c r="A203" s="16" t="n"/>
      <c r="B203" s="16" t="n"/>
      <c r="C203" s="16" t="n"/>
      <c r="D203" s="19" t="n"/>
      <c r="E203" s="18">
        <f>IF($A203="","",COUNTIFS(Contratos!$D$6:$D$2005,$A203,Contratos!$F$6:$F$2005,"&gt;0")-COUNTIFS(Contratos!$D$6:$D$2005,$A203,Contratos!$F$6:$F$2005,"&gt;0",Contratos!$H$6:$H$2005,"&gt;0"))</f>
        <v/>
      </c>
      <c r="F203" s="17">
        <f>IF($A203="","",IF(SUMPRODUCT(MAX(('Manutenção'!$B$6:$B$1505=$A203)*'Manutenção'!$H$6:$H$1505))=0,"",SUMPRODUCT(MAX(('Manutenção'!$B$6:$B$1505=$A203)*'Manutenção'!$H$6:$H$1505))))</f>
        <v/>
      </c>
      <c r="G203" s="19">
        <f>IF($A203="","",SUMIFS('Manutenção'!$F$6:$F$1505,'Manutenção'!$B$6:$B$1505,$A203))</f>
        <v/>
      </c>
      <c r="H203" s="19">
        <f>IF($A203="","",SUMIFS(Contratos!$P$6:$P$2005,Contratos!$D$6:$D$2005,$A203))</f>
        <v/>
      </c>
      <c r="I203" s="16">
        <f>IF($A203="","",IF(E203&gt;1,"CONFERIR",IF(AND(F203&lt;&gt;"",TODAY()&gt;=N(F203)),"MANUTENÇÃO VENCIDA",IF(E203=1,"LOCADO","DISPONÍVEL"))))</f>
        <v/>
      </c>
    </row>
    <row r="204">
      <c r="A204" s="16" t="n"/>
      <c r="B204" s="16" t="n"/>
      <c r="C204" s="16" t="n"/>
      <c r="D204" s="19" t="n"/>
      <c r="E204" s="18">
        <f>IF($A204="","",COUNTIFS(Contratos!$D$6:$D$2005,$A204,Contratos!$F$6:$F$2005,"&gt;0")-COUNTIFS(Contratos!$D$6:$D$2005,$A204,Contratos!$F$6:$F$2005,"&gt;0",Contratos!$H$6:$H$2005,"&gt;0"))</f>
        <v/>
      </c>
      <c r="F204" s="17">
        <f>IF($A204="","",IF(SUMPRODUCT(MAX(('Manutenção'!$B$6:$B$1505=$A204)*'Manutenção'!$H$6:$H$1505))=0,"",SUMPRODUCT(MAX(('Manutenção'!$B$6:$B$1505=$A204)*'Manutenção'!$H$6:$H$1505))))</f>
        <v/>
      </c>
      <c r="G204" s="19">
        <f>IF($A204="","",SUMIFS('Manutenção'!$F$6:$F$1505,'Manutenção'!$B$6:$B$1505,$A204))</f>
        <v/>
      </c>
      <c r="H204" s="19">
        <f>IF($A204="","",SUMIFS(Contratos!$P$6:$P$2005,Contratos!$D$6:$D$2005,$A204))</f>
        <v/>
      </c>
      <c r="I204" s="16">
        <f>IF($A204="","",IF(E204&gt;1,"CONFERIR",IF(AND(F204&lt;&gt;"",TODAY()&gt;=N(F204)),"MANUTENÇÃO VENCIDA",IF(E204=1,"LOCADO","DISPONÍVEL"))))</f>
        <v/>
      </c>
    </row>
    <row r="205">
      <c r="A205" s="16" t="n"/>
      <c r="B205" s="16" t="n"/>
      <c r="C205" s="16" t="n"/>
      <c r="D205" s="19" t="n"/>
      <c r="E205" s="18">
        <f>IF($A205="","",COUNTIFS(Contratos!$D$6:$D$2005,$A205,Contratos!$F$6:$F$2005,"&gt;0")-COUNTIFS(Contratos!$D$6:$D$2005,$A205,Contratos!$F$6:$F$2005,"&gt;0",Contratos!$H$6:$H$2005,"&gt;0"))</f>
        <v/>
      </c>
      <c r="F205" s="17">
        <f>IF($A205="","",IF(SUMPRODUCT(MAX(('Manutenção'!$B$6:$B$1505=$A205)*'Manutenção'!$H$6:$H$1505))=0,"",SUMPRODUCT(MAX(('Manutenção'!$B$6:$B$1505=$A205)*'Manutenção'!$H$6:$H$1505))))</f>
        <v/>
      </c>
      <c r="G205" s="19">
        <f>IF($A205="","",SUMIFS('Manutenção'!$F$6:$F$1505,'Manutenção'!$B$6:$B$1505,$A205))</f>
        <v/>
      </c>
      <c r="H205" s="19">
        <f>IF($A205="","",SUMIFS(Contratos!$P$6:$P$2005,Contratos!$D$6:$D$2005,$A205))</f>
        <v/>
      </c>
      <c r="I205" s="16">
        <f>IF($A205="","",IF(E205&gt;1,"CONFERIR",IF(AND(F205&lt;&gt;"",TODAY()&gt;=N(F205)),"MANUTENÇÃO VENCIDA",IF(E205=1,"LOCADO","DISPONÍVEL"))))</f>
        <v/>
      </c>
    </row>
    <row r="206">
      <c r="A206" s="16" t="n"/>
      <c r="B206" s="16" t="n"/>
      <c r="C206" s="16" t="n"/>
      <c r="D206" s="19" t="n"/>
      <c r="E206" s="18">
        <f>IF($A206="","",COUNTIFS(Contratos!$D$6:$D$2005,$A206,Contratos!$F$6:$F$2005,"&gt;0")-COUNTIFS(Contratos!$D$6:$D$2005,$A206,Contratos!$F$6:$F$2005,"&gt;0",Contratos!$H$6:$H$2005,"&gt;0"))</f>
        <v/>
      </c>
      <c r="F206" s="17">
        <f>IF($A206="","",IF(SUMPRODUCT(MAX(('Manutenção'!$B$6:$B$1505=$A206)*'Manutenção'!$H$6:$H$1505))=0,"",SUMPRODUCT(MAX(('Manutenção'!$B$6:$B$1505=$A206)*'Manutenção'!$H$6:$H$1505))))</f>
        <v/>
      </c>
      <c r="G206" s="19">
        <f>IF($A206="","",SUMIFS('Manutenção'!$F$6:$F$1505,'Manutenção'!$B$6:$B$1505,$A206))</f>
        <v/>
      </c>
      <c r="H206" s="19">
        <f>IF($A206="","",SUMIFS(Contratos!$P$6:$P$2005,Contratos!$D$6:$D$2005,$A206))</f>
        <v/>
      </c>
      <c r="I206" s="16">
        <f>IF($A206="","",IF(E206&gt;1,"CONFERIR",IF(AND(F206&lt;&gt;"",TODAY()&gt;=N(F206)),"MANUTENÇÃO VENCIDA",IF(E206=1,"LOCADO","DISPONÍVEL"))))</f>
        <v/>
      </c>
    </row>
    <row r="207">
      <c r="A207" s="16" t="n"/>
      <c r="B207" s="16" t="n"/>
      <c r="C207" s="16" t="n"/>
      <c r="D207" s="19" t="n"/>
      <c r="E207" s="18">
        <f>IF($A207="","",COUNTIFS(Contratos!$D$6:$D$2005,$A207,Contratos!$F$6:$F$2005,"&gt;0")-COUNTIFS(Contratos!$D$6:$D$2005,$A207,Contratos!$F$6:$F$2005,"&gt;0",Contratos!$H$6:$H$2005,"&gt;0"))</f>
        <v/>
      </c>
      <c r="F207" s="17">
        <f>IF($A207="","",IF(SUMPRODUCT(MAX(('Manutenção'!$B$6:$B$1505=$A207)*'Manutenção'!$H$6:$H$1505))=0,"",SUMPRODUCT(MAX(('Manutenção'!$B$6:$B$1505=$A207)*'Manutenção'!$H$6:$H$1505))))</f>
        <v/>
      </c>
      <c r="G207" s="19">
        <f>IF($A207="","",SUMIFS('Manutenção'!$F$6:$F$1505,'Manutenção'!$B$6:$B$1505,$A207))</f>
        <v/>
      </c>
      <c r="H207" s="19">
        <f>IF($A207="","",SUMIFS(Contratos!$P$6:$P$2005,Contratos!$D$6:$D$2005,$A207))</f>
        <v/>
      </c>
      <c r="I207" s="16">
        <f>IF($A207="","",IF(E207&gt;1,"CONFERIR",IF(AND(F207&lt;&gt;"",TODAY()&gt;=N(F207)),"MANUTENÇÃO VENCIDA",IF(E207=1,"LOCADO","DISPONÍVEL"))))</f>
        <v/>
      </c>
    </row>
    <row r="208">
      <c r="A208" s="16" t="n"/>
      <c r="B208" s="16" t="n"/>
      <c r="C208" s="16" t="n"/>
      <c r="D208" s="19" t="n"/>
      <c r="E208" s="18">
        <f>IF($A208="","",COUNTIFS(Contratos!$D$6:$D$2005,$A208,Contratos!$F$6:$F$2005,"&gt;0")-COUNTIFS(Contratos!$D$6:$D$2005,$A208,Contratos!$F$6:$F$2005,"&gt;0",Contratos!$H$6:$H$2005,"&gt;0"))</f>
        <v/>
      </c>
      <c r="F208" s="17">
        <f>IF($A208="","",IF(SUMPRODUCT(MAX(('Manutenção'!$B$6:$B$1505=$A208)*'Manutenção'!$H$6:$H$1505))=0,"",SUMPRODUCT(MAX(('Manutenção'!$B$6:$B$1505=$A208)*'Manutenção'!$H$6:$H$1505))))</f>
        <v/>
      </c>
      <c r="G208" s="19">
        <f>IF($A208="","",SUMIFS('Manutenção'!$F$6:$F$1505,'Manutenção'!$B$6:$B$1505,$A208))</f>
        <v/>
      </c>
      <c r="H208" s="19">
        <f>IF($A208="","",SUMIFS(Contratos!$P$6:$P$2005,Contratos!$D$6:$D$2005,$A208))</f>
        <v/>
      </c>
      <c r="I208" s="16">
        <f>IF($A208="","",IF(E208&gt;1,"CONFERIR",IF(AND(F208&lt;&gt;"",TODAY()&gt;=N(F208)),"MANUTENÇÃO VENCIDA",IF(E208=1,"LOCADO","DISPONÍVEL"))))</f>
        <v/>
      </c>
    </row>
    <row r="209">
      <c r="A209" s="16" t="n"/>
      <c r="B209" s="16" t="n"/>
      <c r="C209" s="16" t="n"/>
      <c r="D209" s="19" t="n"/>
      <c r="E209" s="18">
        <f>IF($A209="","",COUNTIFS(Contratos!$D$6:$D$2005,$A209,Contratos!$F$6:$F$2005,"&gt;0")-COUNTIFS(Contratos!$D$6:$D$2005,$A209,Contratos!$F$6:$F$2005,"&gt;0",Contratos!$H$6:$H$2005,"&gt;0"))</f>
        <v/>
      </c>
      <c r="F209" s="17">
        <f>IF($A209="","",IF(SUMPRODUCT(MAX(('Manutenção'!$B$6:$B$1505=$A209)*'Manutenção'!$H$6:$H$1505))=0,"",SUMPRODUCT(MAX(('Manutenção'!$B$6:$B$1505=$A209)*'Manutenção'!$H$6:$H$1505))))</f>
        <v/>
      </c>
      <c r="G209" s="19">
        <f>IF($A209="","",SUMIFS('Manutenção'!$F$6:$F$1505,'Manutenção'!$B$6:$B$1505,$A209))</f>
        <v/>
      </c>
      <c r="H209" s="19">
        <f>IF($A209="","",SUMIFS(Contratos!$P$6:$P$2005,Contratos!$D$6:$D$2005,$A209))</f>
        <v/>
      </c>
      <c r="I209" s="16">
        <f>IF($A209="","",IF(E209&gt;1,"CONFERIR",IF(AND(F209&lt;&gt;"",TODAY()&gt;=N(F209)),"MANUTENÇÃO VENCIDA",IF(E209=1,"LOCADO","DISPONÍVEL"))))</f>
        <v/>
      </c>
    </row>
    <row r="210">
      <c r="A210" s="16" t="n"/>
      <c r="B210" s="16" t="n"/>
      <c r="C210" s="16" t="n"/>
      <c r="D210" s="19" t="n"/>
      <c r="E210" s="18">
        <f>IF($A210="","",COUNTIFS(Contratos!$D$6:$D$2005,$A210,Contratos!$F$6:$F$2005,"&gt;0")-COUNTIFS(Contratos!$D$6:$D$2005,$A210,Contratos!$F$6:$F$2005,"&gt;0",Contratos!$H$6:$H$2005,"&gt;0"))</f>
        <v/>
      </c>
      <c r="F210" s="17">
        <f>IF($A210="","",IF(SUMPRODUCT(MAX(('Manutenção'!$B$6:$B$1505=$A210)*'Manutenção'!$H$6:$H$1505))=0,"",SUMPRODUCT(MAX(('Manutenção'!$B$6:$B$1505=$A210)*'Manutenção'!$H$6:$H$1505))))</f>
        <v/>
      </c>
      <c r="G210" s="19">
        <f>IF($A210="","",SUMIFS('Manutenção'!$F$6:$F$1505,'Manutenção'!$B$6:$B$1505,$A210))</f>
        <v/>
      </c>
      <c r="H210" s="19">
        <f>IF($A210="","",SUMIFS(Contratos!$P$6:$P$2005,Contratos!$D$6:$D$2005,$A210))</f>
        <v/>
      </c>
      <c r="I210" s="16">
        <f>IF($A210="","",IF(E210&gt;1,"CONFERIR",IF(AND(F210&lt;&gt;"",TODAY()&gt;=N(F210)),"MANUTENÇÃO VENCIDA",IF(E210=1,"LOCADO","DISPONÍVEL"))))</f>
        <v/>
      </c>
    </row>
    <row r="211">
      <c r="A211" s="16" t="n"/>
      <c r="B211" s="16" t="n"/>
      <c r="C211" s="16" t="n"/>
      <c r="D211" s="19" t="n"/>
      <c r="E211" s="18">
        <f>IF($A211="","",COUNTIFS(Contratos!$D$6:$D$2005,$A211,Contratos!$F$6:$F$2005,"&gt;0")-COUNTIFS(Contratos!$D$6:$D$2005,$A211,Contratos!$F$6:$F$2005,"&gt;0",Contratos!$H$6:$H$2005,"&gt;0"))</f>
        <v/>
      </c>
      <c r="F211" s="17">
        <f>IF($A211="","",IF(SUMPRODUCT(MAX(('Manutenção'!$B$6:$B$1505=$A211)*'Manutenção'!$H$6:$H$1505))=0,"",SUMPRODUCT(MAX(('Manutenção'!$B$6:$B$1505=$A211)*'Manutenção'!$H$6:$H$1505))))</f>
        <v/>
      </c>
      <c r="G211" s="19">
        <f>IF($A211="","",SUMIFS('Manutenção'!$F$6:$F$1505,'Manutenção'!$B$6:$B$1505,$A211))</f>
        <v/>
      </c>
      <c r="H211" s="19">
        <f>IF($A211="","",SUMIFS(Contratos!$P$6:$P$2005,Contratos!$D$6:$D$2005,$A211))</f>
        <v/>
      </c>
      <c r="I211" s="16">
        <f>IF($A211="","",IF(E211&gt;1,"CONFERIR",IF(AND(F211&lt;&gt;"",TODAY()&gt;=N(F211)),"MANUTENÇÃO VENCIDA",IF(E211=1,"LOCADO","DISPONÍVEL"))))</f>
        <v/>
      </c>
    </row>
    <row r="212">
      <c r="A212" s="16" t="n"/>
      <c r="B212" s="16" t="n"/>
      <c r="C212" s="16" t="n"/>
      <c r="D212" s="19" t="n"/>
      <c r="E212" s="18">
        <f>IF($A212="","",COUNTIFS(Contratos!$D$6:$D$2005,$A212,Contratos!$F$6:$F$2005,"&gt;0")-COUNTIFS(Contratos!$D$6:$D$2005,$A212,Contratos!$F$6:$F$2005,"&gt;0",Contratos!$H$6:$H$2005,"&gt;0"))</f>
        <v/>
      </c>
      <c r="F212" s="17">
        <f>IF($A212="","",IF(SUMPRODUCT(MAX(('Manutenção'!$B$6:$B$1505=$A212)*'Manutenção'!$H$6:$H$1505))=0,"",SUMPRODUCT(MAX(('Manutenção'!$B$6:$B$1505=$A212)*'Manutenção'!$H$6:$H$1505))))</f>
        <v/>
      </c>
      <c r="G212" s="19">
        <f>IF($A212="","",SUMIFS('Manutenção'!$F$6:$F$1505,'Manutenção'!$B$6:$B$1505,$A212))</f>
        <v/>
      </c>
      <c r="H212" s="19">
        <f>IF($A212="","",SUMIFS(Contratos!$P$6:$P$2005,Contratos!$D$6:$D$2005,$A212))</f>
        <v/>
      </c>
      <c r="I212" s="16">
        <f>IF($A212="","",IF(E212&gt;1,"CONFERIR",IF(AND(F212&lt;&gt;"",TODAY()&gt;=N(F212)),"MANUTENÇÃO VENCIDA",IF(E212=1,"LOCADO","DISPONÍVEL"))))</f>
        <v/>
      </c>
    </row>
    <row r="213">
      <c r="A213" s="16" t="n"/>
      <c r="B213" s="16" t="n"/>
      <c r="C213" s="16" t="n"/>
      <c r="D213" s="19" t="n"/>
      <c r="E213" s="18">
        <f>IF($A213="","",COUNTIFS(Contratos!$D$6:$D$2005,$A213,Contratos!$F$6:$F$2005,"&gt;0")-COUNTIFS(Contratos!$D$6:$D$2005,$A213,Contratos!$F$6:$F$2005,"&gt;0",Contratos!$H$6:$H$2005,"&gt;0"))</f>
        <v/>
      </c>
      <c r="F213" s="17">
        <f>IF($A213="","",IF(SUMPRODUCT(MAX(('Manutenção'!$B$6:$B$1505=$A213)*'Manutenção'!$H$6:$H$1505))=0,"",SUMPRODUCT(MAX(('Manutenção'!$B$6:$B$1505=$A213)*'Manutenção'!$H$6:$H$1505))))</f>
        <v/>
      </c>
      <c r="G213" s="19">
        <f>IF($A213="","",SUMIFS('Manutenção'!$F$6:$F$1505,'Manutenção'!$B$6:$B$1505,$A213))</f>
        <v/>
      </c>
      <c r="H213" s="19">
        <f>IF($A213="","",SUMIFS(Contratos!$P$6:$P$2005,Contratos!$D$6:$D$2005,$A213))</f>
        <v/>
      </c>
      <c r="I213" s="16">
        <f>IF($A213="","",IF(E213&gt;1,"CONFERIR",IF(AND(F213&lt;&gt;"",TODAY()&gt;=N(F213)),"MANUTENÇÃO VENCIDA",IF(E213=1,"LOCADO","DISPONÍVEL"))))</f>
        <v/>
      </c>
    </row>
    <row r="214">
      <c r="A214" s="16" t="n"/>
      <c r="B214" s="16" t="n"/>
      <c r="C214" s="16" t="n"/>
      <c r="D214" s="19" t="n"/>
      <c r="E214" s="18">
        <f>IF($A214="","",COUNTIFS(Contratos!$D$6:$D$2005,$A214,Contratos!$F$6:$F$2005,"&gt;0")-COUNTIFS(Contratos!$D$6:$D$2005,$A214,Contratos!$F$6:$F$2005,"&gt;0",Contratos!$H$6:$H$2005,"&gt;0"))</f>
        <v/>
      </c>
      <c r="F214" s="17">
        <f>IF($A214="","",IF(SUMPRODUCT(MAX(('Manutenção'!$B$6:$B$1505=$A214)*'Manutenção'!$H$6:$H$1505))=0,"",SUMPRODUCT(MAX(('Manutenção'!$B$6:$B$1505=$A214)*'Manutenção'!$H$6:$H$1505))))</f>
        <v/>
      </c>
      <c r="G214" s="19">
        <f>IF($A214="","",SUMIFS('Manutenção'!$F$6:$F$1505,'Manutenção'!$B$6:$B$1505,$A214))</f>
        <v/>
      </c>
      <c r="H214" s="19">
        <f>IF($A214="","",SUMIFS(Contratos!$P$6:$P$2005,Contratos!$D$6:$D$2005,$A214))</f>
        <v/>
      </c>
      <c r="I214" s="16">
        <f>IF($A214="","",IF(E214&gt;1,"CONFERIR",IF(AND(F214&lt;&gt;"",TODAY()&gt;=N(F214)),"MANUTENÇÃO VENCIDA",IF(E214=1,"LOCADO","DISPONÍVEL"))))</f>
        <v/>
      </c>
    </row>
    <row r="215">
      <c r="A215" s="16" t="n"/>
      <c r="B215" s="16" t="n"/>
      <c r="C215" s="16" t="n"/>
      <c r="D215" s="19" t="n"/>
      <c r="E215" s="18">
        <f>IF($A215="","",COUNTIFS(Contratos!$D$6:$D$2005,$A215,Contratos!$F$6:$F$2005,"&gt;0")-COUNTIFS(Contratos!$D$6:$D$2005,$A215,Contratos!$F$6:$F$2005,"&gt;0",Contratos!$H$6:$H$2005,"&gt;0"))</f>
        <v/>
      </c>
      <c r="F215" s="17">
        <f>IF($A215="","",IF(SUMPRODUCT(MAX(('Manutenção'!$B$6:$B$1505=$A215)*'Manutenção'!$H$6:$H$1505))=0,"",SUMPRODUCT(MAX(('Manutenção'!$B$6:$B$1505=$A215)*'Manutenção'!$H$6:$H$1505))))</f>
        <v/>
      </c>
      <c r="G215" s="19">
        <f>IF($A215="","",SUMIFS('Manutenção'!$F$6:$F$1505,'Manutenção'!$B$6:$B$1505,$A215))</f>
        <v/>
      </c>
      <c r="H215" s="19">
        <f>IF($A215="","",SUMIFS(Contratos!$P$6:$P$2005,Contratos!$D$6:$D$2005,$A215))</f>
        <v/>
      </c>
      <c r="I215" s="16">
        <f>IF($A215="","",IF(E215&gt;1,"CONFERIR",IF(AND(F215&lt;&gt;"",TODAY()&gt;=N(F215)),"MANUTENÇÃO VENCIDA",IF(E215=1,"LOCADO","DISPONÍVEL"))))</f>
        <v/>
      </c>
    </row>
    <row r="216">
      <c r="A216" s="16" t="n"/>
      <c r="B216" s="16" t="n"/>
      <c r="C216" s="16" t="n"/>
      <c r="D216" s="19" t="n"/>
      <c r="E216" s="18">
        <f>IF($A216="","",COUNTIFS(Contratos!$D$6:$D$2005,$A216,Contratos!$F$6:$F$2005,"&gt;0")-COUNTIFS(Contratos!$D$6:$D$2005,$A216,Contratos!$F$6:$F$2005,"&gt;0",Contratos!$H$6:$H$2005,"&gt;0"))</f>
        <v/>
      </c>
      <c r="F216" s="17">
        <f>IF($A216="","",IF(SUMPRODUCT(MAX(('Manutenção'!$B$6:$B$1505=$A216)*'Manutenção'!$H$6:$H$1505))=0,"",SUMPRODUCT(MAX(('Manutenção'!$B$6:$B$1505=$A216)*'Manutenção'!$H$6:$H$1505))))</f>
        <v/>
      </c>
      <c r="G216" s="19">
        <f>IF($A216="","",SUMIFS('Manutenção'!$F$6:$F$1505,'Manutenção'!$B$6:$B$1505,$A216))</f>
        <v/>
      </c>
      <c r="H216" s="19">
        <f>IF($A216="","",SUMIFS(Contratos!$P$6:$P$2005,Contratos!$D$6:$D$2005,$A216))</f>
        <v/>
      </c>
      <c r="I216" s="16">
        <f>IF($A216="","",IF(E216&gt;1,"CONFERIR",IF(AND(F216&lt;&gt;"",TODAY()&gt;=N(F216)),"MANUTENÇÃO VENCIDA",IF(E216=1,"LOCADO","DISPONÍVEL"))))</f>
        <v/>
      </c>
    </row>
    <row r="217">
      <c r="A217" s="16" t="n"/>
      <c r="B217" s="16" t="n"/>
      <c r="C217" s="16" t="n"/>
      <c r="D217" s="19" t="n"/>
      <c r="E217" s="18">
        <f>IF($A217="","",COUNTIFS(Contratos!$D$6:$D$2005,$A217,Contratos!$F$6:$F$2005,"&gt;0")-COUNTIFS(Contratos!$D$6:$D$2005,$A217,Contratos!$F$6:$F$2005,"&gt;0",Contratos!$H$6:$H$2005,"&gt;0"))</f>
        <v/>
      </c>
      <c r="F217" s="17">
        <f>IF($A217="","",IF(SUMPRODUCT(MAX(('Manutenção'!$B$6:$B$1505=$A217)*'Manutenção'!$H$6:$H$1505))=0,"",SUMPRODUCT(MAX(('Manutenção'!$B$6:$B$1505=$A217)*'Manutenção'!$H$6:$H$1505))))</f>
        <v/>
      </c>
      <c r="G217" s="19">
        <f>IF($A217="","",SUMIFS('Manutenção'!$F$6:$F$1505,'Manutenção'!$B$6:$B$1505,$A217))</f>
        <v/>
      </c>
      <c r="H217" s="19">
        <f>IF($A217="","",SUMIFS(Contratos!$P$6:$P$2005,Contratos!$D$6:$D$2005,$A217))</f>
        <v/>
      </c>
      <c r="I217" s="16">
        <f>IF($A217="","",IF(E217&gt;1,"CONFERIR",IF(AND(F217&lt;&gt;"",TODAY()&gt;=N(F217)),"MANUTENÇÃO VENCIDA",IF(E217=1,"LOCADO","DISPONÍVEL"))))</f>
        <v/>
      </c>
    </row>
    <row r="218">
      <c r="A218" s="16" t="n"/>
      <c r="B218" s="16" t="n"/>
      <c r="C218" s="16" t="n"/>
      <c r="D218" s="19" t="n"/>
      <c r="E218" s="18">
        <f>IF($A218="","",COUNTIFS(Contratos!$D$6:$D$2005,$A218,Contratos!$F$6:$F$2005,"&gt;0")-COUNTIFS(Contratos!$D$6:$D$2005,$A218,Contratos!$F$6:$F$2005,"&gt;0",Contratos!$H$6:$H$2005,"&gt;0"))</f>
        <v/>
      </c>
      <c r="F218" s="17">
        <f>IF($A218="","",IF(SUMPRODUCT(MAX(('Manutenção'!$B$6:$B$1505=$A218)*'Manutenção'!$H$6:$H$1505))=0,"",SUMPRODUCT(MAX(('Manutenção'!$B$6:$B$1505=$A218)*'Manutenção'!$H$6:$H$1505))))</f>
        <v/>
      </c>
      <c r="G218" s="19">
        <f>IF($A218="","",SUMIFS('Manutenção'!$F$6:$F$1505,'Manutenção'!$B$6:$B$1505,$A218))</f>
        <v/>
      </c>
      <c r="H218" s="19">
        <f>IF($A218="","",SUMIFS(Contratos!$P$6:$P$2005,Contratos!$D$6:$D$2005,$A218))</f>
        <v/>
      </c>
      <c r="I218" s="16">
        <f>IF($A218="","",IF(E218&gt;1,"CONFERIR",IF(AND(F218&lt;&gt;"",TODAY()&gt;=N(F218)),"MANUTENÇÃO VENCIDA",IF(E218=1,"LOCADO","DISPONÍVEL"))))</f>
        <v/>
      </c>
    </row>
    <row r="219">
      <c r="A219" s="16" t="n"/>
      <c r="B219" s="16" t="n"/>
      <c r="C219" s="16" t="n"/>
      <c r="D219" s="19" t="n"/>
      <c r="E219" s="18">
        <f>IF($A219="","",COUNTIFS(Contratos!$D$6:$D$2005,$A219,Contratos!$F$6:$F$2005,"&gt;0")-COUNTIFS(Contratos!$D$6:$D$2005,$A219,Contratos!$F$6:$F$2005,"&gt;0",Contratos!$H$6:$H$2005,"&gt;0"))</f>
        <v/>
      </c>
      <c r="F219" s="17">
        <f>IF($A219="","",IF(SUMPRODUCT(MAX(('Manutenção'!$B$6:$B$1505=$A219)*'Manutenção'!$H$6:$H$1505))=0,"",SUMPRODUCT(MAX(('Manutenção'!$B$6:$B$1505=$A219)*'Manutenção'!$H$6:$H$1505))))</f>
        <v/>
      </c>
      <c r="G219" s="19">
        <f>IF($A219="","",SUMIFS('Manutenção'!$F$6:$F$1505,'Manutenção'!$B$6:$B$1505,$A219))</f>
        <v/>
      </c>
      <c r="H219" s="19">
        <f>IF($A219="","",SUMIFS(Contratos!$P$6:$P$2005,Contratos!$D$6:$D$2005,$A219))</f>
        <v/>
      </c>
      <c r="I219" s="16">
        <f>IF($A219="","",IF(E219&gt;1,"CONFERIR",IF(AND(F219&lt;&gt;"",TODAY()&gt;=N(F219)),"MANUTENÇÃO VENCIDA",IF(E219=1,"LOCADO","DISPONÍVEL"))))</f>
        <v/>
      </c>
    </row>
    <row r="220">
      <c r="A220" s="16" t="n"/>
      <c r="B220" s="16" t="n"/>
      <c r="C220" s="16" t="n"/>
      <c r="D220" s="19" t="n"/>
      <c r="E220" s="18">
        <f>IF($A220="","",COUNTIFS(Contratos!$D$6:$D$2005,$A220,Contratos!$F$6:$F$2005,"&gt;0")-COUNTIFS(Contratos!$D$6:$D$2005,$A220,Contratos!$F$6:$F$2005,"&gt;0",Contratos!$H$6:$H$2005,"&gt;0"))</f>
        <v/>
      </c>
      <c r="F220" s="17">
        <f>IF($A220="","",IF(SUMPRODUCT(MAX(('Manutenção'!$B$6:$B$1505=$A220)*'Manutenção'!$H$6:$H$1505))=0,"",SUMPRODUCT(MAX(('Manutenção'!$B$6:$B$1505=$A220)*'Manutenção'!$H$6:$H$1505))))</f>
        <v/>
      </c>
      <c r="G220" s="19">
        <f>IF($A220="","",SUMIFS('Manutenção'!$F$6:$F$1505,'Manutenção'!$B$6:$B$1505,$A220))</f>
        <v/>
      </c>
      <c r="H220" s="19">
        <f>IF($A220="","",SUMIFS(Contratos!$P$6:$P$2005,Contratos!$D$6:$D$2005,$A220))</f>
        <v/>
      </c>
      <c r="I220" s="16">
        <f>IF($A220="","",IF(E220&gt;1,"CONFERIR",IF(AND(F220&lt;&gt;"",TODAY()&gt;=N(F220)),"MANUTENÇÃO VENCIDA",IF(E220=1,"LOCADO","DISPONÍVEL"))))</f>
        <v/>
      </c>
    </row>
    <row r="221">
      <c r="A221" s="16" t="n"/>
      <c r="B221" s="16" t="n"/>
      <c r="C221" s="16" t="n"/>
      <c r="D221" s="19" t="n"/>
      <c r="E221" s="18">
        <f>IF($A221="","",COUNTIFS(Contratos!$D$6:$D$2005,$A221,Contratos!$F$6:$F$2005,"&gt;0")-COUNTIFS(Contratos!$D$6:$D$2005,$A221,Contratos!$F$6:$F$2005,"&gt;0",Contratos!$H$6:$H$2005,"&gt;0"))</f>
        <v/>
      </c>
      <c r="F221" s="17">
        <f>IF($A221="","",IF(SUMPRODUCT(MAX(('Manutenção'!$B$6:$B$1505=$A221)*'Manutenção'!$H$6:$H$1505))=0,"",SUMPRODUCT(MAX(('Manutenção'!$B$6:$B$1505=$A221)*'Manutenção'!$H$6:$H$1505))))</f>
        <v/>
      </c>
      <c r="G221" s="19">
        <f>IF($A221="","",SUMIFS('Manutenção'!$F$6:$F$1505,'Manutenção'!$B$6:$B$1505,$A221))</f>
        <v/>
      </c>
      <c r="H221" s="19">
        <f>IF($A221="","",SUMIFS(Contratos!$P$6:$P$2005,Contratos!$D$6:$D$2005,$A221))</f>
        <v/>
      </c>
      <c r="I221" s="16">
        <f>IF($A221="","",IF(E221&gt;1,"CONFERIR",IF(AND(F221&lt;&gt;"",TODAY()&gt;=N(F221)),"MANUTENÇÃO VENCIDA",IF(E221=1,"LOCADO","DISPONÍVEL"))))</f>
        <v/>
      </c>
    </row>
    <row r="222">
      <c r="A222" s="16" t="n"/>
      <c r="B222" s="16" t="n"/>
      <c r="C222" s="16" t="n"/>
      <c r="D222" s="19" t="n"/>
      <c r="E222" s="18">
        <f>IF($A222="","",COUNTIFS(Contratos!$D$6:$D$2005,$A222,Contratos!$F$6:$F$2005,"&gt;0")-COUNTIFS(Contratos!$D$6:$D$2005,$A222,Contratos!$F$6:$F$2005,"&gt;0",Contratos!$H$6:$H$2005,"&gt;0"))</f>
        <v/>
      </c>
      <c r="F222" s="17">
        <f>IF($A222="","",IF(SUMPRODUCT(MAX(('Manutenção'!$B$6:$B$1505=$A222)*'Manutenção'!$H$6:$H$1505))=0,"",SUMPRODUCT(MAX(('Manutenção'!$B$6:$B$1505=$A222)*'Manutenção'!$H$6:$H$1505))))</f>
        <v/>
      </c>
      <c r="G222" s="19">
        <f>IF($A222="","",SUMIFS('Manutenção'!$F$6:$F$1505,'Manutenção'!$B$6:$B$1505,$A222))</f>
        <v/>
      </c>
      <c r="H222" s="19">
        <f>IF($A222="","",SUMIFS(Contratos!$P$6:$P$2005,Contratos!$D$6:$D$2005,$A222))</f>
        <v/>
      </c>
      <c r="I222" s="16">
        <f>IF($A222="","",IF(E222&gt;1,"CONFERIR",IF(AND(F222&lt;&gt;"",TODAY()&gt;=N(F222)),"MANUTENÇÃO VENCIDA",IF(E222=1,"LOCADO","DISPONÍVEL"))))</f>
        <v/>
      </c>
    </row>
    <row r="223">
      <c r="A223" s="16" t="n"/>
      <c r="B223" s="16" t="n"/>
      <c r="C223" s="16" t="n"/>
      <c r="D223" s="19" t="n"/>
      <c r="E223" s="18">
        <f>IF($A223="","",COUNTIFS(Contratos!$D$6:$D$2005,$A223,Contratos!$F$6:$F$2005,"&gt;0")-COUNTIFS(Contratos!$D$6:$D$2005,$A223,Contratos!$F$6:$F$2005,"&gt;0",Contratos!$H$6:$H$2005,"&gt;0"))</f>
        <v/>
      </c>
      <c r="F223" s="17">
        <f>IF($A223="","",IF(SUMPRODUCT(MAX(('Manutenção'!$B$6:$B$1505=$A223)*'Manutenção'!$H$6:$H$1505))=0,"",SUMPRODUCT(MAX(('Manutenção'!$B$6:$B$1505=$A223)*'Manutenção'!$H$6:$H$1505))))</f>
        <v/>
      </c>
      <c r="G223" s="19">
        <f>IF($A223="","",SUMIFS('Manutenção'!$F$6:$F$1505,'Manutenção'!$B$6:$B$1505,$A223))</f>
        <v/>
      </c>
      <c r="H223" s="19">
        <f>IF($A223="","",SUMIFS(Contratos!$P$6:$P$2005,Contratos!$D$6:$D$2005,$A223))</f>
        <v/>
      </c>
      <c r="I223" s="16">
        <f>IF($A223="","",IF(E223&gt;1,"CONFERIR",IF(AND(F223&lt;&gt;"",TODAY()&gt;=N(F223)),"MANUTENÇÃO VENCIDA",IF(E223=1,"LOCADO","DISPONÍVEL"))))</f>
        <v/>
      </c>
    </row>
    <row r="224">
      <c r="A224" s="16" t="n"/>
      <c r="B224" s="16" t="n"/>
      <c r="C224" s="16" t="n"/>
      <c r="D224" s="19" t="n"/>
      <c r="E224" s="18">
        <f>IF($A224="","",COUNTIFS(Contratos!$D$6:$D$2005,$A224,Contratos!$F$6:$F$2005,"&gt;0")-COUNTIFS(Contratos!$D$6:$D$2005,$A224,Contratos!$F$6:$F$2005,"&gt;0",Contratos!$H$6:$H$2005,"&gt;0"))</f>
        <v/>
      </c>
      <c r="F224" s="17">
        <f>IF($A224="","",IF(SUMPRODUCT(MAX(('Manutenção'!$B$6:$B$1505=$A224)*'Manutenção'!$H$6:$H$1505))=0,"",SUMPRODUCT(MAX(('Manutenção'!$B$6:$B$1505=$A224)*'Manutenção'!$H$6:$H$1505))))</f>
        <v/>
      </c>
      <c r="G224" s="19">
        <f>IF($A224="","",SUMIFS('Manutenção'!$F$6:$F$1505,'Manutenção'!$B$6:$B$1505,$A224))</f>
        <v/>
      </c>
      <c r="H224" s="19">
        <f>IF($A224="","",SUMIFS(Contratos!$P$6:$P$2005,Contratos!$D$6:$D$2005,$A224))</f>
        <v/>
      </c>
      <c r="I224" s="16">
        <f>IF($A224="","",IF(E224&gt;1,"CONFERIR",IF(AND(F224&lt;&gt;"",TODAY()&gt;=N(F224)),"MANUTENÇÃO VENCIDA",IF(E224=1,"LOCADO","DISPONÍVEL"))))</f>
        <v/>
      </c>
    </row>
    <row r="225">
      <c r="A225" s="16" t="n"/>
      <c r="B225" s="16" t="n"/>
      <c r="C225" s="16" t="n"/>
      <c r="D225" s="19" t="n"/>
      <c r="E225" s="18">
        <f>IF($A225="","",COUNTIFS(Contratos!$D$6:$D$2005,$A225,Contratos!$F$6:$F$2005,"&gt;0")-COUNTIFS(Contratos!$D$6:$D$2005,$A225,Contratos!$F$6:$F$2005,"&gt;0",Contratos!$H$6:$H$2005,"&gt;0"))</f>
        <v/>
      </c>
      <c r="F225" s="17">
        <f>IF($A225="","",IF(SUMPRODUCT(MAX(('Manutenção'!$B$6:$B$1505=$A225)*'Manutenção'!$H$6:$H$1505))=0,"",SUMPRODUCT(MAX(('Manutenção'!$B$6:$B$1505=$A225)*'Manutenção'!$H$6:$H$1505))))</f>
        <v/>
      </c>
      <c r="G225" s="19">
        <f>IF($A225="","",SUMIFS('Manutenção'!$F$6:$F$1505,'Manutenção'!$B$6:$B$1505,$A225))</f>
        <v/>
      </c>
      <c r="H225" s="19">
        <f>IF($A225="","",SUMIFS(Contratos!$P$6:$P$2005,Contratos!$D$6:$D$2005,$A225))</f>
        <v/>
      </c>
      <c r="I225" s="16">
        <f>IF($A225="","",IF(E225&gt;1,"CONFERIR",IF(AND(F225&lt;&gt;"",TODAY()&gt;=N(F225)),"MANUTENÇÃO VENCIDA",IF(E225=1,"LOCADO","DISPONÍVEL"))))</f>
        <v/>
      </c>
    </row>
    <row r="226">
      <c r="A226" s="16" t="n"/>
      <c r="B226" s="16" t="n"/>
      <c r="C226" s="16" t="n"/>
      <c r="D226" s="19" t="n"/>
      <c r="E226" s="18">
        <f>IF($A226="","",COUNTIFS(Contratos!$D$6:$D$2005,$A226,Contratos!$F$6:$F$2005,"&gt;0")-COUNTIFS(Contratos!$D$6:$D$2005,$A226,Contratos!$F$6:$F$2005,"&gt;0",Contratos!$H$6:$H$2005,"&gt;0"))</f>
        <v/>
      </c>
      <c r="F226" s="17">
        <f>IF($A226="","",IF(SUMPRODUCT(MAX(('Manutenção'!$B$6:$B$1505=$A226)*'Manutenção'!$H$6:$H$1505))=0,"",SUMPRODUCT(MAX(('Manutenção'!$B$6:$B$1505=$A226)*'Manutenção'!$H$6:$H$1505))))</f>
        <v/>
      </c>
      <c r="G226" s="19">
        <f>IF($A226="","",SUMIFS('Manutenção'!$F$6:$F$1505,'Manutenção'!$B$6:$B$1505,$A226))</f>
        <v/>
      </c>
      <c r="H226" s="19">
        <f>IF($A226="","",SUMIFS(Contratos!$P$6:$P$2005,Contratos!$D$6:$D$2005,$A226))</f>
        <v/>
      </c>
      <c r="I226" s="16">
        <f>IF($A226="","",IF(E226&gt;1,"CONFERIR",IF(AND(F226&lt;&gt;"",TODAY()&gt;=N(F226)),"MANUTENÇÃO VENCIDA",IF(E226=1,"LOCADO","DISPONÍVEL"))))</f>
        <v/>
      </c>
    </row>
    <row r="227">
      <c r="A227" s="16" t="n"/>
      <c r="B227" s="16" t="n"/>
      <c r="C227" s="16" t="n"/>
      <c r="D227" s="19" t="n"/>
      <c r="E227" s="18">
        <f>IF($A227="","",COUNTIFS(Contratos!$D$6:$D$2005,$A227,Contratos!$F$6:$F$2005,"&gt;0")-COUNTIFS(Contratos!$D$6:$D$2005,$A227,Contratos!$F$6:$F$2005,"&gt;0",Contratos!$H$6:$H$2005,"&gt;0"))</f>
        <v/>
      </c>
      <c r="F227" s="17">
        <f>IF($A227="","",IF(SUMPRODUCT(MAX(('Manutenção'!$B$6:$B$1505=$A227)*'Manutenção'!$H$6:$H$1505))=0,"",SUMPRODUCT(MAX(('Manutenção'!$B$6:$B$1505=$A227)*'Manutenção'!$H$6:$H$1505))))</f>
        <v/>
      </c>
      <c r="G227" s="19">
        <f>IF($A227="","",SUMIFS('Manutenção'!$F$6:$F$1505,'Manutenção'!$B$6:$B$1505,$A227))</f>
        <v/>
      </c>
      <c r="H227" s="19">
        <f>IF($A227="","",SUMIFS(Contratos!$P$6:$P$2005,Contratos!$D$6:$D$2005,$A227))</f>
        <v/>
      </c>
      <c r="I227" s="16">
        <f>IF($A227="","",IF(E227&gt;1,"CONFERIR",IF(AND(F227&lt;&gt;"",TODAY()&gt;=N(F227)),"MANUTENÇÃO VENCIDA",IF(E227=1,"LOCADO","DISPONÍVEL"))))</f>
        <v/>
      </c>
    </row>
    <row r="228">
      <c r="A228" s="16" t="n"/>
      <c r="B228" s="16" t="n"/>
      <c r="C228" s="16" t="n"/>
      <c r="D228" s="19" t="n"/>
      <c r="E228" s="18">
        <f>IF($A228="","",COUNTIFS(Contratos!$D$6:$D$2005,$A228,Contratos!$F$6:$F$2005,"&gt;0")-COUNTIFS(Contratos!$D$6:$D$2005,$A228,Contratos!$F$6:$F$2005,"&gt;0",Contratos!$H$6:$H$2005,"&gt;0"))</f>
        <v/>
      </c>
      <c r="F228" s="17">
        <f>IF($A228="","",IF(SUMPRODUCT(MAX(('Manutenção'!$B$6:$B$1505=$A228)*'Manutenção'!$H$6:$H$1505))=0,"",SUMPRODUCT(MAX(('Manutenção'!$B$6:$B$1505=$A228)*'Manutenção'!$H$6:$H$1505))))</f>
        <v/>
      </c>
      <c r="G228" s="19">
        <f>IF($A228="","",SUMIFS('Manutenção'!$F$6:$F$1505,'Manutenção'!$B$6:$B$1505,$A228))</f>
        <v/>
      </c>
      <c r="H228" s="19">
        <f>IF($A228="","",SUMIFS(Contratos!$P$6:$P$2005,Contratos!$D$6:$D$2005,$A228))</f>
        <v/>
      </c>
      <c r="I228" s="16">
        <f>IF($A228="","",IF(E228&gt;1,"CONFERIR",IF(AND(F228&lt;&gt;"",TODAY()&gt;=N(F228)),"MANUTENÇÃO VENCIDA",IF(E228=1,"LOCADO","DISPONÍVEL"))))</f>
        <v/>
      </c>
    </row>
    <row r="229">
      <c r="A229" s="16" t="n"/>
      <c r="B229" s="16" t="n"/>
      <c r="C229" s="16" t="n"/>
      <c r="D229" s="19" t="n"/>
      <c r="E229" s="18">
        <f>IF($A229="","",COUNTIFS(Contratos!$D$6:$D$2005,$A229,Contratos!$F$6:$F$2005,"&gt;0")-COUNTIFS(Contratos!$D$6:$D$2005,$A229,Contratos!$F$6:$F$2005,"&gt;0",Contratos!$H$6:$H$2005,"&gt;0"))</f>
        <v/>
      </c>
      <c r="F229" s="17">
        <f>IF($A229="","",IF(SUMPRODUCT(MAX(('Manutenção'!$B$6:$B$1505=$A229)*'Manutenção'!$H$6:$H$1505))=0,"",SUMPRODUCT(MAX(('Manutenção'!$B$6:$B$1505=$A229)*'Manutenção'!$H$6:$H$1505))))</f>
        <v/>
      </c>
      <c r="G229" s="19">
        <f>IF($A229="","",SUMIFS('Manutenção'!$F$6:$F$1505,'Manutenção'!$B$6:$B$1505,$A229))</f>
        <v/>
      </c>
      <c r="H229" s="19">
        <f>IF($A229="","",SUMIFS(Contratos!$P$6:$P$2005,Contratos!$D$6:$D$2005,$A229))</f>
        <v/>
      </c>
      <c r="I229" s="16">
        <f>IF($A229="","",IF(E229&gt;1,"CONFERIR",IF(AND(F229&lt;&gt;"",TODAY()&gt;=N(F229)),"MANUTENÇÃO VENCIDA",IF(E229=1,"LOCADO","DISPONÍVEL"))))</f>
        <v/>
      </c>
    </row>
    <row r="230">
      <c r="A230" s="16" t="n"/>
      <c r="B230" s="16" t="n"/>
      <c r="C230" s="16" t="n"/>
      <c r="D230" s="19" t="n"/>
      <c r="E230" s="18">
        <f>IF($A230="","",COUNTIFS(Contratos!$D$6:$D$2005,$A230,Contratos!$F$6:$F$2005,"&gt;0")-COUNTIFS(Contratos!$D$6:$D$2005,$A230,Contratos!$F$6:$F$2005,"&gt;0",Contratos!$H$6:$H$2005,"&gt;0"))</f>
        <v/>
      </c>
      <c r="F230" s="17">
        <f>IF($A230="","",IF(SUMPRODUCT(MAX(('Manutenção'!$B$6:$B$1505=$A230)*'Manutenção'!$H$6:$H$1505))=0,"",SUMPRODUCT(MAX(('Manutenção'!$B$6:$B$1505=$A230)*'Manutenção'!$H$6:$H$1505))))</f>
        <v/>
      </c>
      <c r="G230" s="19">
        <f>IF($A230="","",SUMIFS('Manutenção'!$F$6:$F$1505,'Manutenção'!$B$6:$B$1505,$A230))</f>
        <v/>
      </c>
      <c r="H230" s="19">
        <f>IF($A230="","",SUMIFS(Contratos!$P$6:$P$2005,Contratos!$D$6:$D$2005,$A230))</f>
        <v/>
      </c>
      <c r="I230" s="16">
        <f>IF($A230="","",IF(E230&gt;1,"CONFERIR",IF(AND(F230&lt;&gt;"",TODAY()&gt;=N(F230)),"MANUTENÇÃO VENCIDA",IF(E230=1,"LOCADO","DISPONÍVEL"))))</f>
        <v/>
      </c>
    </row>
    <row r="231">
      <c r="A231" s="16" t="n"/>
      <c r="B231" s="16" t="n"/>
      <c r="C231" s="16" t="n"/>
      <c r="D231" s="19" t="n"/>
      <c r="E231" s="18">
        <f>IF($A231="","",COUNTIFS(Contratos!$D$6:$D$2005,$A231,Contratos!$F$6:$F$2005,"&gt;0")-COUNTIFS(Contratos!$D$6:$D$2005,$A231,Contratos!$F$6:$F$2005,"&gt;0",Contratos!$H$6:$H$2005,"&gt;0"))</f>
        <v/>
      </c>
      <c r="F231" s="17">
        <f>IF($A231="","",IF(SUMPRODUCT(MAX(('Manutenção'!$B$6:$B$1505=$A231)*'Manutenção'!$H$6:$H$1505))=0,"",SUMPRODUCT(MAX(('Manutenção'!$B$6:$B$1505=$A231)*'Manutenção'!$H$6:$H$1505))))</f>
        <v/>
      </c>
      <c r="G231" s="19">
        <f>IF($A231="","",SUMIFS('Manutenção'!$F$6:$F$1505,'Manutenção'!$B$6:$B$1505,$A231))</f>
        <v/>
      </c>
      <c r="H231" s="19">
        <f>IF($A231="","",SUMIFS(Contratos!$P$6:$P$2005,Contratos!$D$6:$D$2005,$A231))</f>
        <v/>
      </c>
      <c r="I231" s="16">
        <f>IF($A231="","",IF(E231&gt;1,"CONFERIR",IF(AND(F231&lt;&gt;"",TODAY()&gt;=N(F231)),"MANUTENÇÃO VENCIDA",IF(E231=1,"LOCADO","DISPONÍVEL"))))</f>
        <v/>
      </c>
    </row>
    <row r="232">
      <c r="A232" s="16" t="n"/>
      <c r="B232" s="16" t="n"/>
      <c r="C232" s="16" t="n"/>
      <c r="D232" s="19" t="n"/>
      <c r="E232" s="18">
        <f>IF($A232="","",COUNTIFS(Contratos!$D$6:$D$2005,$A232,Contratos!$F$6:$F$2005,"&gt;0")-COUNTIFS(Contratos!$D$6:$D$2005,$A232,Contratos!$F$6:$F$2005,"&gt;0",Contratos!$H$6:$H$2005,"&gt;0"))</f>
        <v/>
      </c>
      <c r="F232" s="17">
        <f>IF($A232="","",IF(SUMPRODUCT(MAX(('Manutenção'!$B$6:$B$1505=$A232)*'Manutenção'!$H$6:$H$1505))=0,"",SUMPRODUCT(MAX(('Manutenção'!$B$6:$B$1505=$A232)*'Manutenção'!$H$6:$H$1505))))</f>
        <v/>
      </c>
      <c r="G232" s="19">
        <f>IF($A232="","",SUMIFS('Manutenção'!$F$6:$F$1505,'Manutenção'!$B$6:$B$1505,$A232))</f>
        <v/>
      </c>
      <c r="H232" s="19">
        <f>IF($A232="","",SUMIFS(Contratos!$P$6:$P$2005,Contratos!$D$6:$D$2005,$A232))</f>
        <v/>
      </c>
      <c r="I232" s="16">
        <f>IF($A232="","",IF(E232&gt;1,"CONFERIR",IF(AND(F232&lt;&gt;"",TODAY()&gt;=N(F232)),"MANUTENÇÃO VENCIDA",IF(E232=1,"LOCADO","DISPONÍVEL"))))</f>
        <v/>
      </c>
    </row>
    <row r="233">
      <c r="A233" s="16" t="n"/>
      <c r="B233" s="16" t="n"/>
      <c r="C233" s="16" t="n"/>
      <c r="D233" s="19" t="n"/>
      <c r="E233" s="18">
        <f>IF($A233="","",COUNTIFS(Contratos!$D$6:$D$2005,$A233,Contratos!$F$6:$F$2005,"&gt;0")-COUNTIFS(Contratos!$D$6:$D$2005,$A233,Contratos!$F$6:$F$2005,"&gt;0",Contratos!$H$6:$H$2005,"&gt;0"))</f>
        <v/>
      </c>
      <c r="F233" s="17">
        <f>IF($A233="","",IF(SUMPRODUCT(MAX(('Manutenção'!$B$6:$B$1505=$A233)*'Manutenção'!$H$6:$H$1505))=0,"",SUMPRODUCT(MAX(('Manutenção'!$B$6:$B$1505=$A233)*'Manutenção'!$H$6:$H$1505))))</f>
        <v/>
      </c>
      <c r="G233" s="19">
        <f>IF($A233="","",SUMIFS('Manutenção'!$F$6:$F$1505,'Manutenção'!$B$6:$B$1505,$A233))</f>
        <v/>
      </c>
      <c r="H233" s="19">
        <f>IF($A233="","",SUMIFS(Contratos!$P$6:$P$2005,Contratos!$D$6:$D$2005,$A233))</f>
        <v/>
      </c>
      <c r="I233" s="16">
        <f>IF($A233="","",IF(E233&gt;1,"CONFERIR",IF(AND(F233&lt;&gt;"",TODAY()&gt;=N(F233)),"MANUTENÇÃO VENCIDA",IF(E233=1,"LOCADO","DISPONÍVEL"))))</f>
        <v/>
      </c>
    </row>
    <row r="234">
      <c r="A234" s="16" t="n"/>
      <c r="B234" s="16" t="n"/>
      <c r="C234" s="16" t="n"/>
      <c r="D234" s="19" t="n"/>
      <c r="E234" s="18">
        <f>IF($A234="","",COUNTIFS(Contratos!$D$6:$D$2005,$A234,Contratos!$F$6:$F$2005,"&gt;0")-COUNTIFS(Contratos!$D$6:$D$2005,$A234,Contratos!$F$6:$F$2005,"&gt;0",Contratos!$H$6:$H$2005,"&gt;0"))</f>
        <v/>
      </c>
      <c r="F234" s="17">
        <f>IF($A234="","",IF(SUMPRODUCT(MAX(('Manutenção'!$B$6:$B$1505=$A234)*'Manutenção'!$H$6:$H$1505))=0,"",SUMPRODUCT(MAX(('Manutenção'!$B$6:$B$1505=$A234)*'Manutenção'!$H$6:$H$1505))))</f>
        <v/>
      </c>
      <c r="G234" s="19">
        <f>IF($A234="","",SUMIFS('Manutenção'!$F$6:$F$1505,'Manutenção'!$B$6:$B$1505,$A234))</f>
        <v/>
      </c>
      <c r="H234" s="19">
        <f>IF($A234="","",SUMIFS(Contratos!$P$6:$P$2005,Contratos!$D$6:$D$2005,$A234))</f>
        <v/>
      </c>
      <c r="I234" s="16">
        <f>IF($A234="","",IF(E234&gt;1,"CONFERIR",IF(AND(F234&lt;&gt;"",TODAY()&gt;=N(F234)),"MANUTENÇÃO VENCIDA",IF(E234=1,"LOCADO","DISPONÍVEL"))))</f>
        <v/>
      </c>
    </row>
    <row r="235">
      <c r="A235" s="16" t="n"/>
      <c r="B235" s="16" t="n"/>
      <c r="C235" s="16" t="n"/>
      <c r="D235" s="19" t="n"/>
      <c r="E235" s="18">
        <f>IF($A235="","",COUNTIFS(Contratos!$D$6:$D$2005,$A235,Contratos!$F$6:$F$2005,"&gt;0")-COUNTIFS(Contratos!$D$6:$D$2005,$A235,Contratos!$F$6:$F$2005,"&gt;0",Contratos!$H$6:$H$2005,"&gt;0"))</f>
        <v/>
      </c>
      <c r="F235" s="17">
        <f>IF($A235="","",IF(SUMPRODUCT(MAX(('Manutenção'!$B$6:$B$1505=$A235)*'Manutenção'!$H$6:$H$1505))=0,"",SUMPRODUCT(MAX(('Manutenção'!$B$6:$B$1505=$A235)*'Manutenção'!$H$6:$H$1505))))</f>
        <v/>
      </c>
      <c r="G235" s="19">
        <f>IF($A235="","",SUMIFS('Manutenção'!$F$6:$F$1505,'Manutenção'!$B$6:$B$1505,$A235))</f>
        <v/>
      </c>
      <c r="H235" s="19">
        <f>IF($A235="","",SUMIFS(Contratos!$P$6:$P$2005,Contratos!$D$6:$D$2005,$A235))</f>
        <v/>
      </c>
      <c r="I235" s="16">
        <f>IF($A235="","",IF(E235&gt;1,"CONFERIR",IF(AND(F235&lt;&gt;"",TODAY()&gt;=N(F235)),"MANUTENÇÃO VENCIDA",IF(E235=1,"LOCADO","DISPONÍVEL"))))</f>
        <v/>
      </c>
    </row>
    <row r="236">
      <c r="A236" s="16" t="n"/>
      <c r="B236" s="16" t="n"/>
      <c r="C236" s="16" t="n"/>
      <c r="D236" s="19" t="n"/>
      <c r="E236" s="18">
        <f>IF($A236="","",COUNTIFS(Contratos!$D$6:$D$2005,$A236,Contratos!$F$6:$F$2005,"&gt;0")-COUNTIFS(Contratos!$D$6:$D$2005,$A236,Contratos!$F$6:$F$2005,"&gt;0",Contratos!$H$6:$H$2005,"&gt;0"))</f>
        <v/>
      </c>
      <c r="F236" s="17">
        <f>IF($A236="","",IF(SUMPRODUCT(MAX(('Manutenção'!$B$6:$B$1505=$A236)*'Manutenção'!$H$6:$H$1505))=0,"",SUMPRODUCT(MAX(('Manutenção'!$B$6:$B$1505=$A236)*'Manutenção'!$H$6:$H$1505))))</f>
        <v/>
      </c>
      <c r="G236" s="19">
        <f>IF($A236="","",SUMIFS('Manutenção'!$F$6:$F$1505,'Manutenção'!$B$6:$B$1505,$A236))</f>
        <v/>
      </c>
      <c r="H236" s="19">
        <f>IF($A236="","",SUMIFS(Contratos!$P$6:$P$2005,Contratos!$D$6:$D$2005,$A236))</f>
        <v/>
      </c>
      <c r="I236" s="16">
        <f>IF($A236="","",IF(E236&gt;1,"CONFERIR",IF(AND(F236&lt;&gt;"",TODAY()&gt;=N(F236)),"MANUTENÇÃO VENCIDA",IF(E236=1,"LOCADO","DISPONÍVEL"))))</f>
        <v/>
      </c>
    </row>
    <row r="237">
      <c r="A237" s="16" t="n"/>
      <c r="B237" s="16" t="n"/>
      <c r="C237" s="16" t="n"/>
      <c r="D237" s="19" t="n"/>
      <c r="E237" s="18">
        <f>IF($A237="","",COUNTIFS(Contratos!$D$6:$D$2005,$A237,Contratos!$F$6:$F$2005,"&gt;0")-COUNTIFS(Contratos!$D$6:$D$2005,$A237,Contratos!$F$6:$F$2005,"&gt;0",Contratos!$H$6:$H$2005,"&gt;0"))</f>
        <v/>
      </c>
      <c r="F237" s="17">
        <f>IF($A237="","",IF(SUMPRODUCT(MAX(('Manutenção'!$B$6:$B$1505=$A237)*'Manutenção'!$H$6:$H$1505))=0,"",SUMPRODUCT(MAX(('Manutenção'!$B$6:$B$1505=$A237)*'Manutenção'!$H$6:$H$1505))))</f>
        <v/>
      </c>
      <c r="G237" s="19">
        <f>IF($A237="","",SUMIFS('Manutenção'!$F$6:$F$1505,'Manutenção'!$B$6:$B$1505,$A237))</f>
        <v/>
      </c>
      <c r="H237" s="19">
        <f>IF($A237="","",SUMIFS(Contratos!$P$6:$P$2005,Contratos!$D$6:$D$2005,$A237))</f>
        <v/>
      </c>
      <c r="I237" s="16">
        <f>IF($A237="","",IF(E237&gt;1,"CONFERIR",IF(AND(F237&lt;&gt;"",TODAY()&gt;=N(F237)),"MANUTENÇÃO VENCIDA",IF(E237=1,"LOCADO","DISPONÍVEL"))))</f>
        <v/>
      </c>
    </row>
    <row r="238">
      <c r="A238" s="16" t="n"/>
      <c r="B238" s="16" t="n"/>
      <c r="C238" s="16" t="n"/>
      <c r="D238" s="19" t="n"/>
      <c r="E238" s="18">
        <f>IF($A238="","",COUNTIFS(Contratos!$D$6:$D$2005,$A238,Contratos!$F$6:$F$2005,"&gt;0")-COUNTIFS(Contratos!$D$6:$D$2005,$A238,Contratos!$F$6:$F$2005,"&gt;0",Contratos!$H$6:$H$2005,"&gt;0"))</f>
        <v/>
      </c>
      <c r="F238" s="17">
        <f>IF($A238="","",IF(SUMPRODUCT(MAX(('Manutenção'!$B$6:$B$1505=$A238)*'Manutenção'!$H$6:$H$1505))=0,"",SUMPRODUCT(MAX(('Manutenção'!$B$6:$B$1505=$A238)*'Manutenção'!$H$6:$H$1505))))</f>
        <v/>
      </c>
      <c r="G238" s="19">
        <f>IF($A238="","",SUMIFS('Manutenção'!$F$6:$F$1505,'Manutenção'!$B$6:$B$1505,$A238))</f>
        <v/>
      </c>
      <c r="H238" s="19">
        <f>IF($A238="","",SUMIFS(Contratos!$P$6:$P$2005,Contratos!$D$6:$D$2005,$A238))</f>
        <v/>
      </c>
      <c r="I238" s="16">
        <f>IF($A238="","",IF(E238&gt;1,"CONFERIR",IF(AND(F238&lt;&gt;"",TODAY()&gt;=N(F238)),"MANUTENÇÃO VENCIDA",IF(E238=1,"LOCADO","DISPONÍVEL"))))</f>
        <v/>
      </c>
    </row>
    <row r="239">
      <c r="A239" s="16" t="n"/>
      <c r="B239" s="16" t="n"/>
      <c r="C239" s="16" t="n"/>
      <c r="D239" s="19" t="n"/>
      <c r="E239" s="18">
        <f>IF($A239="","",COUNTIFS(Contratos!$D$6:$D$2005,$A239,Contratos!$F$6:$F$2005,"&gt;0")-COUNTIFS(Contratos!$D$6:$D$2005,$A239,Contratos!$F$6:$F$2005,"&gt;0",Contratos!$H$6:$H$2005,"&gt;0"))</f>
        <v/>
      </c>
      <c r="F239" s="17">
        <f>IF($A239="","",IF(SUMPRODUCT(MAX(('Manutenção'!$B$6:$B$1505=$A239)*'Manutenção'!$H$6:$H$1505))=0,"",SUMPRODUCT(MAX(('Manutenção'!$B$6:$B$1505=$A239)*'Manutenção'!$H$6:$H$1505))))</f>
        <v/>
      </c>
      <c r="G239" s="19">
        <f>IF($A239="","",SUMIFS('Manutenção'!$F$6:$F$1505,'Manutenção'!$B$6:$B$1505,$A239))</f>
        <v/>
      </c>
      <c r="H239" s="19">
        <f>IF($A239="","",SUMIFS(Contratos!$P$6:$P$2005,Contratos!$D$6:$D$2005,$A239))</f>
        <v/>
      </c>
      <c r="I239" s="16">
        <f>IF($A239="","",IF(E239&gt;1,"CONFERIR",IF(AND(F239&lt;&gt;"",TODAY()&gt;=N(F239)),"MANUTENÇÃO VENCIDA",IF(E239=1,"LOCADO","DISPONÍVEL"))))</f>
        <v/>
      </c>
    </row>
    <row r="240">
      <c r="A240" s="16" t="n"/>
      <c r="B240" s="16" t="n"/>
      <c r="C240" s="16" t="n"/>
      <c r="D240" s="19" t="n"/>
      <c r="E240" s="18">
        <f>IF($A240="","",COUNTIFS(Contratos!$D$6:$D$2005,$A240,Contratos!$F$6:$F$2005,"&gt;0")-COUNTIFS(Contratos!$D$6:$D$2005,$A240,Contratos!$F$6:$F$2005,"&gt;0",Contratos!$H$6:$H$2005,"&gt;0"))</f>
        <v/>
      </c>
      <c r="F240" s="17">
        <f>IF($A240="","",IF(SUMPRODUCT(MAX(('Manutenção'!$B$6:$B$1505=$A240)*'Manutenção'!$H$6:$H$1505))=0,"",SUMPRODUCT(MAX(('Manutenção'!$B$6:$B$1505=$A240)*'Manutenção'!$H$6:$H$1505))))</f>
        <v/>
      </c>
      <c r="G240" s="19">
        <f>IF($A240="","",SUMIFS('Manutenção'!$F$6:$F$1505,'Manutenção'!$B$6:$B$1505,$A240))</f>
        <v/>
      </c>
      <c r="H240" s="19">
        <f>IF($A240="","",SUMIFS(Contratos!$P$6:$P$2005,Contratos!$D$6:$D$2005,$A240))</f>
        <v/>
      </c>
      <c r="I240" s="16">
        <f>IF($A240="","",IF(E240&gt;1,"CONFERIR",IF(AND(F240&lt;&gt;"",TODAY()&gt;=N(F240)),"MANUTENÇÃO VENCIDA",IF(E240=1,"LOCADO","DISPONÍVEL"))))</f>
        <v/>
      </c>
    </row>
    <row r="241">
      <c r="A241" s="16" t="n"/>
      <c r="B241" s="16" t="n"/>
      <c r="C241" s="16" t="n"/>
      <c r="D241" s="19" t="n"/>
      <c r="E241" s="18">
        <f>IF($A241="","",COUNTIFS(Contratos!$D$6:$D$2005,$A241,Contratos!$F$6:$F$2005,"&gt;0")-COUNTIFS(Contratos!$D$6:$D$2005,$A241,Contratos!$F$6:$F$2005,"&gt;0",Contratos!$H$6:$H$2005,"&gt;0"))</f>
        <v/>
      </c>
      <c r="F241" s="17">
        <f>IF($A241="","",IF(SUMPRODUCT(MAX(('Manutenção'!$B$6:$B$1505=$A241)*'Manutenção'!$H$6:$H$1505))=0,"",SUMPRODUCT(MAX(('Manutenção'!$B$6:$B$1505=$A241)*'Manutenção'!$H$6:$H$1505))))</f>
        <v/>
      </c>
      <c r="G241" s="19">
        <f>IF($A241="","",SUMIFS('Manutenção'!$F$6:$F$1505,'Manutenção'!$B$6:$B$1505,$A241))</f>
        <v/>
      </c>
      <c r="H241" s="19">
        <f>IF($A241="","",SUMIFS(Contratos!$P$6:$P$2005,Contratos!$D$6:$D$2005,$A241))</f>
        <v/>
      </c>
      <c r="I241" s="16">
        <f>IF($A241="","",IF(E241&gt;1,"CONFERIR",IF(AND(F241&lt;&gt;"",TODAY()&gt;=N(F241)),"MANUTENÇÃO VENCIDA",IF(E241=1,"LOCADO","DISPONÍVEL"))))</f>
        <v/>
      </c>
    </row>
    <row r="242">
      <c r="A242" s="16" t="n"/>
      <c r="B242" s="16" t="n"/>
      <c r="C242" s="16" t="n"/>
      <c r="D242" s="19" t="n"/>
      <c r="E242" s="18">
        <f>IF($A242="","",COUNTIFS(Contratos!$D$6:$D$2005,$A242,Contratos!$F$6:$F$2005,"&gt;0")-COUNTIFS(Contratos!$D$6:$D$2005,$A242,Contratos!$F$6:$F$2005,"&gt;0",Contratos!$H$6:$H$2005,"&gt;0"))</f>
        <v/>
      </c>
      <c r="F242" s="17">
        <f>IF($A242="","",IF(SUMPRODUCT(MAX(('Manutenção'!$B$6:$B$1505=$A242)*'Manutenção'!$H$6:$H$1505))=0,"",SUMPRODUCT(MAX(('Manutenção'!$B$6:$B$1505=$A242)*'Manutenção'!$H$6:$H$1505))))</f>
        <v/>
      </c>
      <c r="G242" s="19">
        <f>IF($A242="","",SUMIFS('Manutenção'!$F$6:$F$1505,'Manutenção'!$B$6:$B$1505,$A242))</f>
        <v/>
      </c>
      <c r="H242" s="19">
        <f>IF($A242="","",SUMIFS(Contratos!$P$6:$P$2005,Contratos!$D$6:$D$2005,$A242))</f>
        <v/>
      </c>
      <c r="I242" s="16">
        <f>IF($A242="","",IF(E242&gt;1,"CONFERIR",IF(AND(F242&lt;&gt;"",TODAY()&gt;=N(F242)),"MANUTENÇÃO VENCIDA",IF(E242=1,"LOCADO","DISPONÍVEL"))))</f>
        <v/>
      </c>
    </row>
    <row r="243">
      <c r="A243" s="16" t="n"/>
      <c r="B243" s="16" t="n"/>
      <c r="C243" s="16" t="n"/>
      <c r="D243" s="19" t="n"/>
      <c r="E243" s="18">
        <f>IF($A243="","",COUNTIFS(Contratos!$D$6:$D$2005,$A243,Contratos!$F$6:$F$2005,"&gt;0")-COUNTIFS(Contratos!$D$6:$D$2005,$A243,Contratos!$F$6:$F$2005,"&gt;0",Contratos!$H$6:$H$2005,"&gt;0"))</f>
        <v/>
      </c>
      <c r="F243" s="17">
        <f>IF($A243="","",IF(SUMPRODUCT(MAX(('Manutenção'!$B$6:$B$1505=$A243)*'Manutenção'!$H$6:$H$1505))=0,"",SUMPRODUCT(MAX(('Manutenção'!$B$6:$B$1505=$A243)*'Manutenção'!$H$6:$H$1505))))</f>
        <v/>
      </c>
      <c r="G243" s="19">
        <f>IF($A243="","",SUMIFS('Manutenção'!$F$6:$F$1505,'Manutenção'!$B$6:$B$1505,$A243))</f>
        <v/>
      </c>
      <c r="H243" s="19">
        <f>IF($A243="","",SUMIFS(Contratos!$P$6:$P$2005,Contratos!$D$6:$D$2005,$A243))</f>
        <v/>
      </c>
      <c r="I243" s="16">
        <f>IF($A243="","",IF(E243&gt;1,"CONFERIR",IF(AND(F243&lt;&gt;"",TODAY()&gt;=N(F243)),"MANUTENÇÃO VENCIDA",IF(E243=1,"LOCADO","DISPONÍVEL"))))</f>
        <v/>
      </c>
    </row>
    <row r="244">
      <c r="A244" s="16" t="n"/>
      <c r="B244" s="16" t="n"/>
      <c r="C244" s="16" t="n"/>
      <c r="D244" s="19" t="n"/>
      <c r="E244" s="18">
        <f>IF($A244="","",COUNTIFS(Contratos!$D$6:$D$2005,$A244,Contratos!$F$6:$F$2005,"&gt;0")-COUNTIFS(Contratos!$D$6:$D$2005,$A244,Contratos!$F$6:$F$2005,"&gt;0",Contratos!$H$6:$H$2005,"&gt;0"))</f>
        <v/>
      </c>
      <c r="F244" s="17">
        <f>IF($A244="","",IF(SUMPRODUCT(MAX(('Manutenção'!$B$6:$B$1505=$A244)*'Manutenção'!$H$6:$H$1505))=0,"",SUMPRODUCT(MAX(('Manutenção'!$B$6:$B$1505=$A244)*'Manutenção'!$H$6:$H$1505))))</f>
        <v/>
      </c>
      <c r="G244" s="19">
        <f>IF($A244="","",SUMIFS('Manutenção'!$F$6:$F$1505,'Manutenção'!$B$6:$B$1505,$A244))</f>
        <v/>
      </c>
      <c r="H244" s="19">
        <f>IF($A244="","",SUMIFS(Contratos!$P$6:$P$2005,Contratos!$D$6:$D$2005,$A244))</f>
        <v/>
      </c>
      <c r="I244" s="16">
        <f>IF($A244="","",IF(E244&gt;1,"CONFERIR",IF(AND(F244&lt;&gt;"",TODAY()&gt;=N(F244)),"MANUTENÇÃO VENCIDA",IF(E244=1,"LOCADO","DISPONÍVEL"))))</f>
        <v/>
      </c>
    </row>
    <row r="245">
      <c r="A245" s="16" t="n"/>
      <c r="B245" s="16" t="n"/>
      <c r="C245" s="16" t="n"/>
      <c r="D245" s="19" t="n"/>
      <c r="E245" s="18">
        <f>IF($A245="","",COUNTIFS(Contratos!$D$6:$D$2005,$A245,Contratos!$F$6:$F$2005,"&gt;0")-COUNTIFS(Contratos!$D$6:$D$2005,$A245,Contratos!$F$6:$F$2005,"&gt;0",Contratos!$H$6:$H$2005,"&gt;0"))</f>
        <v/>
      </c>
      <c r="F245" s="17">
        <f>IF($A245="","",IF(SUMPRODUCT(MAX(('Manutenção'!$B$6:$B$1505=$A245)*'Manutenção'!$H$6:$H$1505))=0,"",SUMPRODUCT(MAX(('Manutenção'!$B$6:$B$1505=$A245)*'Manutenção'!$H$6:$H$1505))))</f>
        <v/>
      </c>
      <c r="G245" s="19">
        <f>IF($A245="","",SUMIFS('Manutenção'!$F$6:$F$1505,'Manutenção'!$B$6:$B$1505,$A245))</f>
        <v/>
      </c>
      <c r="H245" s="19">
        <f>IF($A245="","",SUMIFS(Contratos!$P$6:$P$2005,Contratos!$D$6:$D$2005,$A245))</f>
        <v/>
      </c>
      <c r="I245" s="16">
        <f>IF($A245="","",IF(E245&gt;1,"CONFERIR",IF(AND(F245&lt;&gt;"",TODAY()&gt;=N(F245)),"MANUTENÇÃO VENCIDA",IF(E245=1,"LOCADO","DISPONÍVEL"))))</f>
        <v/>
      </c>
    </row>
    <row r="246">
      <c r="A246" s="16" t="n"/>
      <c r="B246" s="16" t="n"/>
      <c r="C246" s="16" t="n"/>
      <c r="D246" s="19" t="n"/>
      <c r="E246" s="18">
        <f>IF($A246="","",COUNTIFS(Contratos!$D$6:$D$2005,$A246,Contratos!$F$6:$F$2005,"&gt;0")-COUNTIFS(Contratos!$D$6:$D$2005,$A246,Contratos!$F$6:$F$2005,"&gt;0",Contratos!$H$6:$H$2005,"&gt;0"))</f>
        <v/>
      </c>
      <c r="F246" s="17">
        <f>IF($A246="","",IF(SUMPRODUCT(MAX(('Manutenção'!$B$6:$B$1505=$A246)*'Manutenção'!$H$6:$H$1505))=0,"",SUMPRODUCT(MAX(('Manutenção'!$B$6:$B$1505=$A246)*'Manutenção'!$H$6:$H$1505))))</f>
        <v/>
      </c>
      <c r="G246" s="19">
        <f>IF($A246="","",SUMIFS('Manutenção'!$F$6:$F$1505,'Manutenção'!$B$6:$B$1505,$A246))</f>
        <v/>
      </c>
      <c r="H246" s="19">
        <f>IF($A246="","",SUMIFS(Contratos!$P$6:$P$2005,Contratos!$D$6:$D$2005,$A246))</f>
        <v/>
      </c>
      <c r="I246" s="16">
        <f>IF($A246="","",IF(E246&gt;1,"CONFERIR",IF(AND(F246&lt;&gt;"",TODAY()&gt;=N(F246)),"MANUTENÇÃO VENCIDA",IF(E246=1,"LOCADO","DISPONÍVEL"))))</f>
        <v/>
      </c>
    </row>
    <row r="247">
      <c r="A247" s="16" t="n"/>
      <c r="B247" s="16" t="n"/>
      <c r="C247" s="16" t="n"/>
      <c r="D247" s="19" t="n"/>
      <c r="E247" s="18">
        <f>IF($A247="","",COUNTIFS(Contratos!$D$6:$D$2005,$A247,Contratos!$F$6:$F$2005,"&gt;0")-COUNTIFS(Contratos!$D$6:$D$2005,$A247,Contratos!$F$6:$F$2005,"&gt;0",Contratos!$H$6:$H$2005,"&gt;0"))</f>
        <v/>
      </c>
      <c r="F247" s="17">
        <f>IF($A247="","",IF(SUMPRODUCT(MAX(('Manutenção'!$B$6:$B$1505=$A247)*'Manutenção'!$H$6:$H$1505))=0,"",SUMPRODUCT(MAX(('Manutenção'!$B$6:$B$1505=$A247)*'Manutenção'!$H$6:$H$1505))))</f>
        <v/>
      </c>
      <c r="G247" s="19">
        <f>IF($A247="","",SUMIFS('Manutenção'!$F$6:$F$1505,'Manutenção'!$B$6:$B$1505,$A247))</f>
        <v/>
      </c>
      <c r="H247" s="19">
        <f>IF($A247="","",SUMIFS(Contratos!$P$6:$P$2005,Contratos!$D$6:$D$2005,$A247))</f>
        <v/>
      </c>
      <c r="I247" s="16">
        <f>IF($A247="","",IF(E247&gt;1,"CONFERIR",IF(AND(F247&lt;&gt;"",TODAY()&gt;=N(F247)),"MANUTENÇÃO VENCIDA",IF(E247=1,"LOCADO","DISPONÍVEL"))))</f>
        <v/>
      </c>
    </row>
    <row r="248">
      <c r="A248" s="16" t="n"/>
      <c r="B248" s="16" t="n"/>
      <c r="C248" s="16" t="n"/>
      <c r="D248" s="19" t="n"/>
      <c r="E248" s="18">
        <f>IF($A248="","",COUNTIFS(Contratos!$D$6:$D$2005,$A248,Contratos!$F$6:$F$2005,"&gt;0")-COUNTIFS(Contratos!$D$6:$D$2005,$A248,Contratos!$F$6:$F$2005,"&gt;0",Contratos!$H$6:$H$2005,"&gt;0"))</f>
        <v/>
      </c>
      <c r="F248" s="17">
        <f>IF($A248="","",IF(SUMPRODUCT(MAX(('Manutenção'!$B$6:$B$1505=$A248)*'Manutenção'!$H$6:$H$1505))=0,"",SUMPRODUCT(MAX(('Manutenção'!$B$6:$B$1505=$A248)*'Manutenção'!$H$6:$H$1505))))</f>
        <v/>
      </c>
      <c r="G248" s="19">
        <f>IF($A248="","",SUMIFS('Manutenção'!$F$6:$F$1505,'Manutenção'!$B$6:$B$1505,$A248))</f>
        <v/>
      </c>
      <c r="H248" s="19">
        <f>IF($A248="","",SUMIFS(Contratos!$P$6:$P$2005,Contratos!$D$6:$D$2005,$A248))</f>
        <v/>
      </c>
      <c r="I248" s="16">
        <f>IF($A248="","",IF(E248&gt;1,"CONFERIR",IF(AND(F248&lt;&gt;"",TODAY()&gt;=N(F248)),"MANUTENÇÃO VENCIDA",IF(E248=1,"LOCADO","DISPONÍVEL"))))</f>
        <v/>
      </c>
    </row>
    <row r="249">
      <c r="A249" s="16" t="n"/>
      <c r="B249" s="16" t="n"/>
      <c r="C249" s="16" t="n"/>
      <c r="D249" s="19" t="n"/>
      <c r="E249" s="18">
        <f>IF($A249="","",COUNTIFS(Contratos!$D$6:$D$2005,$A249,Contratos!$F$6:$F$2005,"&gt;0")-COUNTIFS(Contratos!$D$6:$D$2005,$A249,Contratos!$F$6:$F$2005,"&gt;0",Contratos!$H$6:$H$2005,"&gt;0"))</f>
        <v/>
      </c>
      <c r="F249" s="17">
        <f>IF($A249="","",IF(SUMPRODUCT(MAX(('Manutenção'!$B$6:$B$1505=$A249)*'Manutenção'!$H$6:$H$1505))=0,"",SUMPRODUCT(MAX(('Manutenção'!$B$6:$B$1505=$A249)*'Manutenção'!$H$6:$H$1505))))</f>
        <v/>
      </c>
      <c r="G249" s="19">
        <f>IF($A249="","",SUMIFS('Manutenção'!$F$6:$F$1505,'Manutenção'!$B$6:$B$1505,$A249))</f>
        <v/>
      </c>
      <c r="H249" s="19">
        <f>IF($A249="","",SUMIFS(Contratos!$P$6:$P$2005,Contratos!$D$6:$D$2005,$A249))</f>
        <v/>
      </c>
      <c r="I249" s="16">
        <f>IF($A249="","",IF(E249&gt;1,"CONFERIR",IF(AND(F249&lt;&gt;"",TODAY()&gt;=N(F249)),"MANUTENÇÃO VENCIDA",IF(E249=1,"LOCADO","DISPONÍVEL"))))</f>
        <v/>
      </c>
    </row>
    <row r="250">
      <c r="A250" s="16" t="n"/>
      <c r="B250" s="16" t="n"/>
      <c r="C250" s="16" t="n"/>
      <c r="D250" s="19" t="n"/>
      <c r="E250" s="18">
        <f>IF($A250="","",COUNTIFS(Contratos!$D$6:$D$2005,$A250,Contratos!$F$6:$F$2005,"&gt;0")-COUNTIFS(Contratos!$D$6:$D$2005,$A250,Contratos!$F$6:$F$2005,"&gt;0",Contratos!$H$6:$H$2005,"&gt;0"))</f>
        <v/>
      </c>
      <c r="F250" s="17">
        <f>IF($A250="","",IF(SUMPRODUCT(MAX(('Manutenção'!$B$6:$B$1505=$A250)*'Manutenção'!$H$6:$H$1505))=0,"",SUMPRODUCT(MAX(('Manutenção'!$B$6:$B$1505=$A250)*'Manutenção'!$H$6:$H$1505))))</f>
        <v/>
      </c>
      <c r="G250" s="19">
        <f>IF($A250="","",SUMIFS('Manutenção'!$F$6:$F$1505,'Manutenção'!$B$6:$B$1505,$A250))</f>
        <v/>
      </c>
      <c r="H250" s="19">
        <f>IF($A250="","",SUMIFS(Contratos!$P$6:$P$2005,Contratos!$D$6:$D$2005,$A250))</f>
        <v/>
      </c>
      <c r="I250" s="16">
        <f>IF($A250="","",IF(E250&gt;1,"CONFERIR",IF(AND(F250&lt;&gt;"",TODAY()&gt;=N(F250)),"MANUTENÇÃO VENCIDA",IF(E250=1,"LOCADO","DISPONÍVEL"))))</f>
        <v/>
      </c>
    </row>
    <row r="251">
      <c r="A251" s="16" t="n"/>
      <c r="B251" s="16" t="n"/>
      <c r="C251" s="16" t="n"/>
      <c r="D251" s="19" t="n"/>
      <c r="E251" s="18">
        <f>IF($A251="","",COUNTIFS(Contratos!$D$6:$D$2005,$A251,Contratos!$F$6:$F$2005,"&gt;0")-COUNTIFS(Contratos!$D$6:$D$2005,$A251,Contratos!$F$6:$F$2005,"&gt;0",Contratos!$H$6:$H$2005,"&gt;0"))</f>
        <v/>
      </c>
      <c r="F251" s="17">
        <f>IF($A251="","",IF(SUMPRODUCT(MAX(('Manutenção'!$B$6:$B$1505=$A251)*'Manutenção'!$H$6:$H$1505))=0,"",SUMPRODUCT(MAX(('Manutenção'!$B$6:$B$1505=$A251)*'Manutenção'!$H$6:$H$1505))))</f>
        <v/>
      </c>
      <c r="G251" s="19">
        <f>IF($A251="","",SUMIFS('Manutenção'!$F$6:$F$1505,'Manutenção'!$B$6:$B$1505,$A251))</f>
        <v/>
      </c>
      <c r="H251" s="19">
        <f>IF($A251="","",SUMIFS(Contratos!$P$6:$P$2005,Contratos!$D$6:$D$2005,$A251))</f>
        <v/>
      </c>
      <c r="I251" s="16">
        <f>IF($A251="","",IF(E251&gt;1,"CONFERIR",IF(AND(F251&lt;&gt;"",TODAY()&gt;=N(F251)),"MANUTENÇÃO VENCIDA",IF(E251=1,"LOCADO","DISPONÍVEL"))))</f>
        <v/>
      </c>
    </row>
    <row r="252">
      <c r="A252" s="16" t="n"/>
      <c r="B252" s="16" t="n"/>
      <c r="C252" s="16" t="n"/>
      <c r="D252" s="19" t="n"/>
      <c r="E252" s="18">
        <f>IF($A252="","",COUNTIFS(Contratos!$D$6:$D$2005,$A252,Contratos!$F$6:$F$2005,"&gt;0")-COUNTIFS(Contratos!$D$6:$D$2005,$A252,Contratos!$F$6:$F$2005,"&gt;0",Contratos!$H$6:$H$2005,"&gt;0"))</f>
        <v/>
      </c>
      <c r="F252" s="17">
        <f>IF($A252="","",IF(SUMPRODUCT(MAX(('Manutenção'!$B$6:$B$1505=$A252)*'Manutenção'!$H$6:$H$1505))=0,"",SUMPRODUCT(MAX(('Manutenção'!$B$6:$B$1505=$A252)*'Manutenção'!$H$6:$H$1505))))</f>
        <v/>
      </c>
      <c r="G252" s="19">
        <f>IF($A252="","",SUMIFS('Manutenção'!$F$6:$F$1505,'Manutenção'!$B$6:$B$1505,$A252))</f>
        <v/>
      </c>
      <c r="H252" s="19">
        <f>IF($A252="","",SUMIFS(Contratos!$P$6:$P$2005,Contratos!$D$6:$D$2005,$A252))</f>
        <v/>
      </c>
      <c r="I252" s="16">
        <f>IF($A252="","",IF(E252&gt;1,"CONFERIR",IF(AND(F252&lt;&gt;"",TODAY()&gt;=N(F252)),"MANUTENÇÃO VENCIDA",IF(E252=1,"LOCADO","DISPONÍVEL"))))</f>
        <v/>
      </c>
    </row>
    <row r="253">
      <c r="A253" s="16" t="n"/>
      <c r="B253" s="16" t="n"/>
      <c r="C253" s="16" t="n"/>
      <c r="D253" s="19" t="n"/>
      <c r="E253" s="18">
        <f>IF($A253="","",COUNTIFS(Contratos!$D$6:$D$2005,$A253,Contratos!$F$6:$F$2005,"&gt;0")-COUNTIFS(Contratos!$D$6:$D$2005,$A253,Contratos!$F$6:$F$2005,"&gt;0",Contratos!$H$6:$H$2005,"&gt;0"))</f>
        <v/>
      </c>
      <c r="F253" s="17">
        <f>IF($A253="","",IF(SUMPRODUCT(MAX(('Manutenção'!$B$6:$B$1505=$A253)*'Manutenção'!$H$6:$H$1505))=0,"",SUMPRODUCT(MAX(('Manutenção'!$B$6:$B$1505=$A253)*'Manutenção'!$H$6:$H$1505))))</f>
        <v/>
      </c>
      <c r="G253" s="19">
        <f>IF($A253="","",SUMIFS('Manutenção'!$F$6:$F$1505,'Manutenção'!$B$6:$B$1505,$A253))</f>
        <v/>
      </c>
      <c r="H253" s="19">
        <f>IF($A253="","",SUMIFS(Contratos!$P$6:$P$2005,Contratos!$D$6:$D$2005,$A253))</f>
        <v/>
      </c>
      <c r="I253" s="16">
        <f>IF($A253="","",IF(E253&gt;1,"CONFERIR",IF(AND(F253&lt;&gt;"",TODAY()&gt;=N(F253)),"MANUTENÇÃO VENCIDA",IF(E253=1,"LOCADO","DISPONÍVEL"))))</f>
        <v/>
      </c>
    </row>
    <row r="254">
      <c r="A254" s="16" t="n"/>
      <c r="B254" s="16" t="n"/>
      <c r="C254" s="16" t="n"/>
      <c r="D254" s="19" t="n"/>
      <c r="E254" s="18">
        <f>IF($A254="","",COUNTIFS(Contratos!$D$6:$D$2005,$A254,Contratos!$F$6:$F$2005,"&gt;0")-COUNTIFS(Contratos!$D$6:$D$2005,$A254,Contratos!$F$6:$F$2005,"&gt;0",Contratos!$H$6:$H$2005,"&gt;0"))</f>
        <v/>
      </c>
      <c r="F254" s="17">
        <f>IF($A254="","",IF(SUMPRODUCT(MAX(('Manutenção'!$B$6:$B$1505=$A254)*'Manutenção'!$H$6:$H$1505))=0,"",SUMPRODUCT(MAX(('Manutenção'!$B$6:$B$1505=$A254)*'Manutenção'!$H$6:$H$1505))))</f>
        <v/>
      </c>
      <c r="G254" s="19">
        <f>IF($A254="","",SUMIFS('Manutenção'!$F$6:$F$1505,'Manutenção'!$B$6:$B$1505,$A254))</f>
        <v/>
      </c>
      <c r="H254" s="19">
        <f>IF($A254="","",SUMIFS(Contratos!$P$6:$P$2005,Contratos!$D$6:$D$2005,$A254))</f>
        <v/>
      </c>
      <c r="I254" s="16">
        <f>IF($A254="","",IF(E254&gt;1,"CONFERIR",IF(AND(F254&lt;&gt;"",TODAY()&gt;=N(F254)),"MANUTENÇÃO VENCIDA",IF(E254=1,"LOCADO","DISPONÍVEL"))))</f>
        <v/>
      </c>
    </row>
    <row r="255">
      <c r="A255" s="16" t="n"/>
      <c r="B255" s="16" t="n"/>
      <c r="C255" s="16" t="n"/>
      <c r="D255" s="19" t="n"/>
      <c r="E255" s="18">
        <f>IF($A255="","",COUNTIFS(Contratos!$D$6:$D$2005,$A255,Contratos!$F$6:$F$2005,"&gt;0")-COUNTIFS(Contratos!$D$6:$D$2005,$A255,Contratos!$F$6:$F$2005,"&gt;0",Contratos!$H$6:$H$2005,"&gt;0"))</f>
        <v/>
      </c>
      <c r="F255" s="17">
        <f>IF($A255="","",IF(SUMPRODUCT(MAX(('Manutenção'!$B$6:$B$1505=$A255)*'Manutenção'!$H$6:$H$1505))=0,"",SUMPRODUCT(MAX(('Manutenção'!$B$6:$B$1505=$A255)*'Manutenção'!$H$6:$H$1505))))</f>
        <v/>
      </c>
      <c r="G255" s="19">
        <f>IF($A255="","",SUMIFS('Manutenção'!$F$6:$F$1505,'Manutenção'!$B$6:$B$1505,$A255))</f>
        <v/>
      </c>
      <c r="H255" s="19">
        <f>IF($A255="","",SUMIFS(Contratos!$P$6:$P$2005,Contratos!$D$6:$D$2005,$A255))</f>
        <v/>
      </c>
      <c r="I255" s="16">
        <f>IF($A255="","",IF(E255&gt;1,"CONFERIR",IF(AND(F255&lt;&gt;"",TODAY()&gt;=N(F255)),"MANUTENÇÃO VENCIDA",IF(E255=1,"LOCADO","DISPONÍVEL"))))</f>
        <v/>
      </c>
    </row>
    <row r="256">
      <c r="A256" s="16" t="n"/>
      <c r="B256" s="16" t="n"/>
      <c r="C256" s="16" t="n"/>
      <c r="D256" s="19" t="n"/>
      <c r="E256" s="18">
        <f>IF($A256="","",COUNTIFS(Contratos!$D$6:$D$2005,$A256,Contratos!$F$6:$F$2005,"&gt;0")-COUNTIFS(Contratos!$D$6:$D$2005,$A256,Contratos!$F$6:$F$2005,"&gt;0",Contratos!$H$6:$H$2005,"&gt;0"))</f>
        <v/>
      </c>
      <c r="F256" s="17">
        <f>IF($A256="","",IF(SUMPRODUCT(MAX(('Manutenção'!$B$6:$B$1505=$A256)*'Manutenção'!$H$6:$H$1505))=0,"",SUMPRODUCT(MAX(('Manutenção'!$B$6:$B$1505=$A256)*'Manutenção'!$H$6:$H$1505))))</f>
        <v/>
      </c>
      <c r="G256" s="19">
        <f>IF($A256="","",SUMIFS('Manutenção'!$F$6:$F$1505,'Manutenção'!$B$6:$B$1505,$A256))</f>
        <v/>
      </c>
      <c r="H256" s="19">
        <f>IF($A256="","",SUMIFS(Contratos!$P$6:$P$2005,Contratos!$D$6:$D$2005,$A256))</f>
        <v/>
      </c>
      <c r="I256" s="16">
        <f>IF($A256="","",IF(E256&gt;1,"CONFERIR",IF(AND(F256&lt;&gt;"",TODAY()&gt;=N(F256)),"MANUTENÇÃO VENCIDA",IF(E256=1,"LOCADO","DISPONÍVEL"))))</f>
        <v/>
      </c>
    </row>
    <row r="257">
      <c r="A257" s="16" t="n"/>
      <c r="B257" s="16" t="n"/>
      <c r="C257" s="16" t="n"/>
      <c r="D257" s="19" t="n"/>
      <c r="E257" s="18">
        <f>IF($A257="","",COUNTIFS(Contratos!$D$6:$D$2005,$A257,Contratos!$F$6:$F$2005,"&gt;0")-COUNTIFS(Contratos!$D$6:$D$2005,$A257,Contratos!$F$6:$F$2005,"&gt;0",Contratos!$H$6:$H$2005,"&gt;0"))</f>
        <v/>
      </c>
      <c r="F257" s="17">
        <f>IF($A257="","",IF(SUMPRODUCT(MAX(('Manutenção'!$B$6:$B$1505=$A257)*'Manutenção'!$H$6:$H$1505))=0,"",SUMPRODUCT(MAX(('Manutenção'!$B$6:$B$1505=$A257)*'Manutenção'!$H$6:$H$1505))))</f>
        <v/>
      </c>
      <c r="G257" s="19">
        <f>IF($A257="","",SUMIFS('Manutenção'!$F$6:$F$1505,'Manutenção'!$B$6:$B$1505,$A257))</f>
        <v/>
      </c>
      <c r="H257" s="19">
        <f>IF($A257="","",SUMIFS(Contratos!$P$6:$P$2005,Contratos!$D$6:$D$2005,$A257))</f>
        <v/>
      </c>
      <c r="I257" s="16">
        <f>IF($A257="","",IF(E257&gt;1,"CONFERIR",IF(AND(F257&lt;&gt;"",TODAY()&gt;=N(F257)),"MANUTENÇÃO VENCIDA",IF(E257=1,"LOCADO","DISPONÍVEL"))))</f>
        <v/>
      </c>
    </row>
    <row r="258">
      <c r="A258" s="16" t="n"/>
      <c r="B258" s="16" t="n"/>
      <c r="C258" s="16" t="n"/>
      <c r="D258" s="19" t="n"/>
      <c r="E258" s="18">
        <f>IF($A258="","",COUNTIFS(Contratos!$D$6:$D$2005,$A258,Contratos!$F$6:$F$2005,"&gt;0")-COUNTIFS(Contratos!$D$6:$D$2005,$A258,Contratos!$F$6:$F$2005,"&gt;0",Contratos!$H$6:$H$2005,"&gt;0"))</f>
        <v/>
      </c>
      <c r="F258" s="17">
        <f>IF($A258="","",IF(SUMPRODUCT(MAX(('Manutenção'!$B$6:$B$1505=$A258)*'Manutenção'!$H$6:$H$1505))=0,"",SUMPRODUCT(MAX(('Manutenção'!$B$6:$B$1505=$A258)*'Manutenção'!$H$6:$H$1505))))</f>
        <v/>
      </c>
      <c r="G258" s="19">
        <f>IF($A258="","",SUMIFS('Manutenção'!$F$6:$F$1505,'Manutenção'!$B$6:$B$1505,$A258))</f>
        <v/>
      </c>
      <c r="H258" s="19">
        <f>IF($A258="","",SUMIFS(Contratos!$P$6:$P$2005,Contratos!$D$6:$D$2005,$A258))</f>
        <v/>
      </c>
      <c r="I258" s="16">
        <f>IF($A258="","",IF(E258&gt;1,"CONFERIR",IF(AND(F258&lt;&gt;"",TODAY()&gt;=N(F258)),"MANUTENÇÃO VENCIDA",IF(E258=1,"LOCADO","DISPONÍVEL"))))</f>
        <v/>
      </c>
    </row>
    <row r="259">
      <c r="A259" s="16" t="n"/>
      <c r="B259" s="16" t="n"/>
      <c r="C259" s="16" t="n"/>
      <c r="D259" s="19" t="n"/>
      <c r="E259" s="18">
        <f>IF($A259="","",COUNTIFS(Contratos!$D$6:$D$2005,$A259,Contratos!$F$6:$F$2005,"&gt;0")-COUNTIFS(Contratos!$D$6:$D$2005,$A259,Contratos!$F$6:$F$2005,"&gt;0",Contratos!$H$6:$H$2005,"&gt;0"))</f>
        <v/>
      </c>
      <c r="F259" s="17">
        <f>IF($A259="","",IF(SUMPRODUCT(MAX(('Manutenção'!$B$6:$B$1505=$A259)*'Manutenção'!$H$6:$H$1505))=0,"",SUMPRODUCT(MAX(('Manutenção'!$B$6:$B$1505=$A259)*'Manutenção'!$H$6:$H$1505))))</f>
        <v/>
      </c>
      <c r="G259" s="19">
        <f>IF($A259="","",SUMIFS('Manutenção'!$F$6:$F$1505,'Manutenção'!$B$6:$B$1505,$A259))</f>
        <v/>
      </c>
      <c r="H259" s="19">
        <f>IF($A259="","",SUMIFS(Contratos!$P$6:$P$2005,Contratos!$D$6:$D$2005,$A259))</f>
        <v/>
      </c>
      <c r="I259" s="16">
        <f>IF($A259="","",IF(E259&gt;1,"CONFERIR",IF(AND(F259&lt;&gt;"",TODAY()&gt;=N(F259)),"MANUTENÇÃO VENCIDA",IF(E259=1,"LOCADO","DISPONÍVEL"))))</f>
        <v/>
      </c>
    </row>
    <row r="260">
      <c r="A260" s="16" t="n"/>
      <c r="B260" s="16" t="n"/>
      <c r="C260" s="16" t="n"/>
      <c r="D260" s="19" t="n"/>
      <c r="E260" s="18">
        <f>IF($A260="","",COUNTIFS(Contratos!$D$6:$D$2005,$A260,Contratos!$F$6:$F$2005,"&gt;0")-COUNTIFS(Contratos!$D$6:$D$2005,$A260,Contratos!$F$6:$F$2005,"&gt;0",Contratos!$H$6:$H$2005,"&gt;0"))</f>
        <v/>
      </c>
      <c r="F260" s="17">
        <f>IF($A260="","",IF(SUMPRODUCT(MAX(('Manutenção'!$B$6:$B$1505=$A260)*'Manutenção'!$H$6:$H$1505))=0,"",SUMPRODUCT(MAX(('Manutenção'!$B$6:$B$1505=$A260)*'Manutenção'!$H$6:$H$1505))))</f>
        <v/>
      </c>
      <c r="G260" s="19">
        <f>IF($A260="","",SUMIFS('Manutenção'!$F$6:$F$1505,'Manutenção'!$B$6:$B$1505,$A260))</f>
        <v/>
      </c>
      <c r="H260" s="19">
        <f>IF($A260="","",SUMIFS(Contratos!$P$6:$P$2005,Contratos!$D$6:$D$2005,$A260))</f>
        <v/>
      </c>
      <c r="I260" s="16">
        <f>IF($A260="","",IF(E260&gt;1,"CONFERIR",IF(AND(F260&lt;&gt;"",TODAY()&gt;=N(F260)),"MANUTENÇÃO VENCIDA",IF(E260=1,"LOCADO","DISPONÍVEL"))))</f>
        <v/>
      </c>
    </row>
    <row r="261">
      <c r="A261" s="16" t="n"/>
      <c r="B261" s="16" t="n"/>
      <c r="C261" s="16" t="n"/>
      <c r="D261" s="19" t="n"/>
      <c r="E261" s="18">
        <f>IF($A261="","",COUNTIFS(Contratos!$D$6:$D$2005,$A261,Contratos!$F$6:$F$2005,"&gt;0")-COUNTIFS(Contratos!$D$6:$D$2005,$A261,Contratos!$F$6:$F$2005,"&gt;0",Contratos!$H$6:$H$2005,"&gt;0"))</f>
        <v/>
      </c>
      <c r="F261" s="17">
        <f>IF($A261="","",IF(SUMPRODUCT(MAX(('Manutenção'!$B$6:$B$1505=$A261)*'Manutenção'!$H$6:$H$1505))=0,"",SUMPRODUCT(MAX(('Manutenção'!$B$6:$B$1505=$A261)*'Manutenção'!$H$6:$H$1505))))</f>
        <v/>
      </c>
      <c r="G261" s="19">
        <f>IF($A261="","",SUMIFS('Manutenção'!$F$6:$F$1505,'Manutenção'!$B$6:$B$1505,$A261))</f>
        <v/>
      </c>
      <c r="H261" s="19">
        <f>IF($A261="","",SUMIFS(Contratos!$P$6:$P$2005,Contratos!$D$6:$D$2005,$A261))</f>
        <v/>
      </c>
      <c r="I261" s="16">
        <f>IF($A261="","",IF(E261&gt;1,"CONFERIR",IF(AND(F261&lt;&gt;"",TODAY()&gt;=N(F261)),"MANUTENÇÃO VENCIDA",IF(E261=1,"LOCADO","DISPONÍVEL"))))</f>
        <v/>
      </c>
    </row>
    <row r="262">
      <c r="A262" s="16" t="n"/>
      <c r="B262" s="16" t="n"/>
      <c r="C262" s="16" t="n"/>
      <c r="D262" s="19" t="n"/>
      <c r="E262" s="18">
        <f>IF($A262="","",COUNTIFS(Contratos!$D$6:$D$2005,$A262,Contratos!$F$6:$F$2005,"&gt;0")-COUNTIFS(Contratos!$D$6:$D$2005,$A262,Contratos!$F$6:$F$2005,"&gt;0",Contratos!$H$6:$H$2005,"&gt;0"))</f>
        <v/>
      </c>
      <c r="F262" s="17">
        <f>IF($A262="","",IF(SUMPRODUCT(MAX(('Manutenção'!$B$6:$B$1505=$A262)*'Manutenção'!$H$6:$H$1505))=0,"",SUMPRODUCT(MAX(('Manutenção'!$B$6:$B$1505=$A262)*'Manutenção'!$H$6:$H$1505))))</f>
        <v/>
      </c>
      <c r="G262" s="19">
        <f>IF($A262="","",SUMIFS('Manutenção'!$F$6:$F$1505,'Manutenção'!$B$6:$B$1505,$A262))</f>
        <v/>
      </c>
      <c r="H262" s="19">
        <f>IF($A262="","",SUMIFS(Contratos!$P$6:$P$2005,Contratos!$D$6:$D$2005,$A262))</f>
        <v/>
      </c>
      <c r="I262" s="16">
        <f>IF($A262="","",IF(E262&gt;1,"CONFERIR",IF(AND(F262&lt;&gt;"",TODAY()&gt;=N(F262)),"MANUTENÇÃO VENCIDA",IF(E262=1,"LOCADO","DISPONÍVEL"))))</f>
        <v/>
      </c>
    </row>
    <row r="263">
      <c r="A263" s="16" t="n"/>
      <c r="B263" s="16" t="n"/>
      <c r="C263" s="16" t="n"/>
      <c r="D263" s="19" t="n"/>
      <c r="E263" s="18">
        <f>IF($A263="","",COUNTIFS(Contratos!$D$6:$D$2005,$A263,Contratos!$F$6:$F$2005,"&gt;0")-COUNTIFS(Contratos!$D$6:$D$2005,$A263,Contratos!$F$6:$F$2005,"&gt;0",Contratos!$H$6:$H$2005,"&gt;0"))</f>
        <v/>
      </c>
      <c r="F263" s="17">
        <f>IF($A263="","",IF(SUMPRODUCT(MAX(('Manutenção'!$B$6:$B$1505=$A263)*'Manutenção'!$H$6:$H$1505))=0,"",SUMPRODUCT(MAX(('Manutenção'!$B$6:$B$1505=$A263)*'Manutenção'!$H$6:$H$1505))))</f>
        <v/>
      </c>
      <c r="G263" s="19">
        <f>IF($A263="","",SUMIFS('Manutenção'!$F$6:$F$1505,'Manutenção'!$B$6:$B$1505,$A263))</f>
        <v/>
      </c>
      <c r="H263" s="19">
        <f>IF($A263="","",SUMIFS(Contratos!$P$6:$P$2005,Contratos!$D$6:$D$2005,$A263))</f>
        <v/>
      </c>
      <c r="I263" s="16">
        <f>IF($A263="","",IF(E263&gt;1,"CONFERIR",IF(AND(F263&lt;&gt;"",TODAY()&gt;=N(F263)),"MANUTENÇÃO VENCIDA",IF(E263=1,"LOCADO","DISPONÍVEL"))))</f>
        <v/>
      </c>
    </row>
    <row r="264">
      <c r="A264" s="16" t="n"/>
      <c r="B264" s="16" t="n"/>
      <c r="C264" s="16" t="n"/>
      <c r="D264" s="19" t="n"/>
      <c r="E264" s="18">
        <f>IF($A264="","",COUNTIFS(Contratos!$D$6:$D$2005,$A264,Contratos!$F$6:$F$2005,"&gt;0")-COUNTIFS(Contratos!$D$6:$D$2005,$A264,Contratos!$F$6:$F$2005,"&gt;0",Contratos!$H$6:$H$2005,"&gt;0"))</f>
        <v/>
      </c>
      <c r="F264" s="17">
        <f>IF($A264="","",IF(SUMPRODUCT(MAX(('Manutenção'!$B$6:$B$1505=$A264)*'Manutenção'!$H$6:$H$1505))=0,"",SUMPRODUCT(MAX(('Manutenção'!$B$6:$B$1505=$A264)*'Manutenção'!$H$6:$H$1505))))</f>
        <v/>
      </c>
      <c r="G264" s="19">
        <f>IF($A264="","",SUMIFS('Manutenção'!$F$6:$F$1505,'Manutenção'!$B$6:$B$1505,$A264))</f>
        <v/>
      </c>
      <c r="H264" s="19">
        <f>IF($A264="","",SUMIFS(Contratos!$P$6:$P$2005,Contratos!$D$6:$D$2005,$A264))</f>
        <v/>
      </c>
      <c r="I264" s="16">
        <f>IF($A264="","",IF(E264&gt;1,"CONFERIR",IF(AND(F264&lt;&gt;"",TODAY()&gt;=N(F264)),"MANUTENÇÃO VENCIDA",IF(E264=1,"LOCADO","DISPONÍVEL"))))</f>
        <v/>
      </c>
    </row>
    <row r="265">
      <c r="A265" s="16" t="n"/>
      <c r="B265" s="16" t="n"/>
      <c r="C265" s="16" t="n"/>
      <c r="D265" s="19" t="n"/>
      <c r="E265" s="18">
        <f>IF($A265="","",COUNTIFS(Contratos!$D$6:$D$2005,$A265,Contratos!$F$6:$F$2005,"&gt;0")-COUNTIFS(Contratos!$D$6:$D$2005,$A265,Contratos!$F$6:$F$2005,"&gt;0",Contratos!$H$6:$H$2005,"&gt;0"))</f>
        <v/>
      </c>
      <c r="F265" s="17">
        <f>IF($A265="","",IF(SUMPRODUCT(MAX(('Manutenção'!$B$6:$B$1505=$A265)*'Manutenção'!$H$6:$H$1505))=0,"",SUMPRODUCT(MAX(('Manutenção'!$B$6:$B$1505=$A265)*'Manutenção'!$H$6:$H$1505))))</f>
        <v/>
      </c>
      <c r="G265" s="19">
        <f>IF($A265="","",SUMIFS('Manutenção'!$F$6:$F$1505,'Manutenção'!$B$6:$B$1505,$A265))</f>
        <v/>
      </c>
      <c r="H265" s="19">
        <f>IF($A265="","",SUMIFS(Contratos!$P$6:$P$2005,Contratos!$D$6:$D$2005,$A265))</f>
        <v/>
      </c>
      <c r="I265" s="16">
        <f>IF($A265="","",IF(E265&gt;1,"CONFERIR",IF(AND(F265&lt;&gt;"",TODAY()&gt;=N(F265)),"MANUTENÇÃO VENCIDA",IF(E265=1,"LOCADO","DISPONÍVEL"))))</f>
        <v/>
      </c>
    </row>
    <row r="266">
      <c r="A266" s="16" t="n"/>
      <c r="B266" s="16" t="n"/>
      <c r="C266" s="16" t="n"/>
      <c r="D266" s="19" t="n"/>
      <c r="E266" s="18">
        <f>IF($A266="","",COUNTIFS(Contratos!$D$6:$D$2005,$A266,Contratos!$F$6:$F$2005,"&gt;0")-COUNTIFS(Contratos!$D$6:$D$2005,$A266,Contratos!$F$6:$F$2005,"&gt;0",Contratos!$H$6:$H$2005,"&gt;0"))</f>
        <v/>
      </c>
      <c r="F266" s="17">
        <f>IF($A266="","",IF(SUMPRODUCT(MAX(('Manutenção'!$B$6:$B$1505=$A266)*'Manutenção'!$H$6:$H$1505))=0,"",SUMPRODUCT(MAX(('Manutenção'!$B$6:$B$1505=$A266)*'Manutenção'!$H$6:$H$1505))))</f>
        <v/>
      </c>
      <c r="G266" s="19">
        <f>IF($A266="","",SUMIFS('Manutenção'!$F$6:$F$1505,'Manutenção'!$B$6:$B$1505,$A266))</f>
        <v/>
      </c>
      <c r="H266" s="19">
        <f>IF($A266="","",SUMIFS(Contratos!$P$6:$P$2005,Contratos!$D$6:$D$2005,$A266))</f>
        <v/>
      </c>
      <c r="I266" s="16">
        <f>IF($A266="","",IF(E266&gt;1,"CONFERIR",IF(AND(F266&lt;&gt;"",TODAY()&gt;=N(F266)),"MANUTENÇÃO VENCIDA",IF(E266=1,"LOCADO","DISPONÍVEL"))))</f>
        <v/>
      </c>
    </row>
    <row r="267">
      <c r="A267" s="16" t="n"/>
      <c r="B267" s="16" t="n"/>
      <c r="C267" s="16" t="n"/>
      <c r="D267" s="19" t="n"/>
      <c r="E267" s="18">
        <f>IF($A267="","",COUNTIFS(Contratos!$D$6:$D$2005,$A267,Contratos!$F$6:$F$2005,"&gt;0")-COUNTIFS(Contratos!$D$6:$D$2005,$A267,Contratos!$F$6:$F$2005,"&gt;0",Contratos!$H$6:$H$2005,"&gt;0"))</f>
        <v/>
      </c>
      <c r="F267" s="17">
        <f>IF($A267="","",IF(SUMPRODUCT(MAX(('Manutenção'!$B$6:$B$1505=$A267)*'Manutenção'!$H$6:$H$1505))=0,"",SUMPRODUCT(MAX(('Manutenção'!$B$6:$B$1505=$A267)*'Manutenção'!$H$6:$H$1505))))</f>
        <v/>
      </c>
      <c r="G267" s="19">
        <f>IF($A267="","",SUMIFS('Manutenção'!$F$6:$F$1505,'Manutenção'!$B$6:$B$1505,$A267))</f>
        <v/>
      </c>
      <c r="H267" s="19">
        <f>IF($A267="","",SUMIFS(Contratos!$P$6:$P$2005,Contratos!$D$6:$D$2005,$A267))</f>
        <v/>
      </c>
      <c r="I267" s="16">
        <f>IF($A267="","",IF(E267&gt;1,"CONFERIR",IF(AND(F267&lt;&gt;"",TODAY()&gt;=N(F267)),"MANUTENÇÃO VENCIDA",IF(E267=1,"LOCADO","DISPONÍVEL"))))</f>
        <v/>
      </c>
    </row>
    <row r="268">
      <c r="A268" s="16" t="n"/>
      <c r="B268" s="16" t="n"/>
      <c r="C268" s="16" t="n"/>
      <c r="D268" s="19" t="n"/>
      <c r="E268" s="18">
        <f>IF($A268="","",COUNTIFS(Contratos!$D$6:$D$2005,$A268,Contratos!$F$6:$F$2005,"&gt;0")-COUNTIFS(Contratos!$D$6:$D$2005,$A268,Contratos!$F$6:$F$2005,"&gt;0",Contratos!$H$6:$H$2005,"&gt;0"))</f>
        <v/>
      </c>
      <c r="F268" s="17">
        <f>IF($A268="","",IF(SUMPRODUCT(MAX(('Manutenção'!$B$6:$B$1505=$A268)*'Manutenção'!$H$6:$H$1505))=0,"",SUMPRODUCT(MAX(('Manutenção'!$B$6:$B$1505=$A268)*'Manutenção'!$H$6:$H$1505))))</f>
        <v/>
      </c>
      <c r="G268" s="19">
        <f>IF($A268="","",SUMIFS('Manutenção'!$F$6:$F$1505,'Manutenção'!$B$6:$B$1505,$A268))</f>
        <v/>
      </c>
      <c r="H268" s="19">
        <f>IF($A268="","",SUMIFS(Contratos!$P$6:$P$2005,Contratos!$D$6:$D$2005,$A268))</f>
        <v/>
      </c>
      <c r="I268" s="16">
        <f>IF($A268="","",IF(E268&gt;1,"CONFERIR",IF(AND(F268&lt;&gt;"",TODAY()&gt;=N(F268)),"MANUTENÇÃO VENCIDA",IF(E268=1,"LOCADO","DISPONÍVEL"))))</f>
        <v/>
      </c>
    </row>
    <row r="269">
      <c r="A269" s="16" t="n"/>
      <c r="B269" s="16" t="n"/>
      <c r="C269" s="16" t="n"/>
      <c r="D269" s="19" t="n"/>
      <c r="E269" s="18">
        <f>IF($A269="","",COUNTIFS(Contratos!$D$6:$D$2005,$A269,Contratos!$F$6:$F$2005,"&gt;0")-COUNTIFS(Contratos!$D$6:$D$2005,$A269,Contratos!$F$6:$F$2005,"&gt;0",Contratos!$H$6:$H$2005,"&gt;0"))</f>
        <v/>
      </c>
      <c r="F269" s="17">
        <f>IF($A269="","",IF(SUMPRODUCT(MAX(('Manutenção'!$B$6:$B$1505=$A269)*'Manutenção'!$H$6:$H$1505))=0,"",SUMPRODUCT(MAX(('Manutenção'!$B$6:$B$1505=$A269)*'Manutenção'!$H$6:$H$1505))))</f>
        <v/>
      </c>
      <c r="G269" s="19">
        <f>IF($A269="","",SUMIFS('Manutenção'!$F$6:$F$1505,'Manutenção'!$B$6:$B$1505,$A269))</f>
        <v/>
      </c>
      <c r="H269" s="19">
        <f>IF($A269="","",SUMIFS(Contratos!$P$6:$P$2005,Contratos!$D$6:$D$2005,$A269))</f>
        <v/>
      </c>
      <c r="I269" s="16">
        <f>IF($A269="","",IF(E269&gt;1,"CONFERIR",IF(AND(F269&lt;&gt;"",TODAY()&gt;=N(F269)),"MANUTENÇÃO VENCIDA",IF(E269=1,"LOCADO","DISPONÍVEL"))))</f>
        <v/>
      </c>
    </row>
    <row r="270">
      <c r="A270" s="16" t="n"/>
      <c r="B270" s="16" t="n"/>
      <c r="C270" s="16" t="n"/>
      <c r="D270" s="19" t="n"/>
      <c r="E270" s="18">
        <f>IF($A270="","",COUNTIFS(Contratos!$D$6:$D$2005,$A270,Contratos!$F$6:$F$2005,"&gt;0")-COUNTIFS(Contratos!$D$6:$D$2005,$A270,Contratos!$F$6:$F$2005,"&gt;0",Contratos!$H$6:$H$2005,"&gt;0"))</f>
        <v/>
      </c>
      <c r="F270" s="17">
        <f>IF($A270="","",IF(SUMPRODUCT(MAX(('Manutenção'!$B$6:$B$1505=$A270)*'Manutenção'!$H$6:$H$1505))=0,"",SUMPRODUCT(MAX(('Manutenção'!$B$6:$B$1505=$A270)*'Manutenção'!$H$6:$H$1505))))</f>
        <v/>
      </c>
      <c r="G270" s="19">
        <f>IF($A270="","",SUMIFS('Manutenção'!$F$6:$F$1505,'Manutenção'!$B$6:$B$1505,$A270))</f>
        <v/>
      </c>
      <c r="H270" s="19">
        <f>IF($A270="","",SUMIFS(Contratos!$P$6:$P$2005,Contratos!$D$6:$D$2005,$A270))</f>
        <v/>
      </c>
      <c r="I270" s="16">
        <f>IF($A270="","",IF(E270&gt;1,"CONFERIR",IF(AND(F270&lt;&gt;"",TODAY()&gt;=N(F270)),"MANUTENÇÃO VENCIDA",IF(E270=1,"LOCADO","DISPONÍVEL"))))</f>
        <v/>
      </c>
    </row>
    <row r="271">
      <c r="A271" s="16" t="n"/>
      <c r="B271" s="16" t="n"/>
      <c r="C271" s="16" t="n"/>
      <c r="D271" s="19" t="n"/>
      <c r="E271" s="18">
        <f>IF($A271="","",COUNTIFS(Contratos!$D$6:$D$2005,$A271,Contratos!$F$6:$F$2005,"&gt;0")-COUNTIFS(Contratos!$D$6:$D$2005,$A271,Contratos!$F$6:$F$2005,"&gt;0",Contratos!$H$6:$H$2005,"&gt;0"))</f>
        <v/>
      </c>
      <c r="F271" s="17">
        <f>IF($A271="","",IF(SUMPRODUCT(MAX(('Manutenção'!$B$6:$B$1505=$A271)*'Manutenção'!$H$6:$H$1505))=0,"",SUMPRODUCT(MAX(('Manutenção'!$B$6:$B$1505=$A271)*'Manutenção'!$H$6:$H$1505))))</f>
        <v/>
      </c>
      <c r="G271" s="19">
        <f>IF($A271="","",SUMIFS('Manutenção'!$F$6:$F$1505,'Manutenção'!$B$6:$B$1505,$A271))</f>
        <v/>
      </c>
      <c r="H271" s="19">
        <f>IF($A271="","",SUMIFS(Contratos!$P$6:$P$2005,Contratos!$D$6:$D$2005,$A271))</f>
        <v/>
      </c>
      <c r="I271" s="16">
        <f>IF($A271="","",IF(E271&gt;1,"CONFERIR",IF(AND(F271&lt;&gt;"",TODAY()&gt;=N(F271)),"MANUTENÇÃO VENCIDA",IF(E271=1,"LOCADO","DISPONÍVEL"))))</f>
        <v/>
      </c>
    </row>
    <row r="272">
      <c r="A272" s="16" t="n"/>
      <c r="B272" s="16" t="n"/>
      <c r="C272" s="16" t="n"/>
      <c r="D272" s="19" t="n"/>
      <c r="E272" s="18">
        <f>IF($A272="","",COUNTIFS(Contratos!$D$6:$D$2005,$A272,Contratos!$F$6:$F$2005,"&gt;0")-COUNTIFS(Contratos!$D$6:$D$2005,$A272,Contratos!$F$6:$F$2005,"&gt;0",Contratos!$H$6:$H$2005,"&gt;0"))</f>
        <v/>
      </c>
      <c r="F272" s="17">
        <f>IF($A272="","",IF(SUMPRODUCT(MAX(('Manutenção'!$B$6:$B$1505=$A272)*'Manutenção'!$H$6:$H$1505))=0,"",SUMPRODUCT(MAX(('Manutenção'!$B$6:$B$1505=$A272)*'Manutenção'!$H$6:$H$1505))))</f>
        <v/>
      </c>
      <c r="G272" s="19">
        <f>IF($A272="","",SUMIFS('Manutenção'!$F$6:$F$1505,'Manutenção'!$B$6:$B$1505,$A272))</f>
        <v/>
      </c>
      <c r="H272" s="19">
        <f>IF($A272="","",SUMIFS(Contratos!$P$6:$P$2005,Contratos!$D$6:$D$2005,$A272))</f>
        <v/>
      </c>
      <c r="I272" s="16">
        <f>IF($A272="","",IF(E272&gt;1,"CONFERIR",IF(AND(F272&lt;&gt;"",TODAY()&gt;=N(F272)),"MANUTENÇÃO VENCIDA",IF(E272=1,"LOCADO","DISPONÍVEL"))))</f>
        <v/>
      </c>
    </row>
    <row r="273">
      <c r="A273" s="16" t="n"/>
      <c r="B273" s="16" t="n"/>
      <c r="C273" s="16" t="n"/>
      <c r="D273" s="19" t="n"/>
      <c r="E273" s="18">
        <f>IF($A273="","",COUNTIFS(Contratos!$D$6:$D$2005,$A273,Contratos!$F$6:$F$2005,"&gt;0")-COUNTIFS(Contratos!$D$6:$D$2005,$A273,Contratos!$F$6:$F$2005,"&gt;0",Contratos!$H$6:$H$2005,"&gt;0"))</f>
        <v/>
      </c>
      <c r="F273" s="17">
        <f>IF($A273="","",IF(SUMPRODUCT(MAX(('Manutenção'!$B$6:$B$1505=$A273)*'Manutenção'!$H$6:$H$1505))=0,"",SUMPRODUCT(MAX(('Manutenção'!$B$6:$B$1505=$A273)*'Manutenção'!$H$6:$H$1505))))</f>
        <v/>
      </c>
      <c r="G273" s="19">
        <f>IF($A273="","",SUMIFS('Manutenção'!$F$6:$F$1505,'Manutenção'!$B$6:$B$1505,$A273))</f>
        <v/>
      </c>
      <c r="H273" s="19">
        <f>IF($A273="","",SUMIFS(Contratos!$P$6:$P$2005,Contratos!$D$6:$D$2005,$A273))</f>
        <v/>
      </c>
      <c r="I273" s="16">
        <f>IF($A273="","",IF(E273&gt;1,"CONFERIR",IF(AND(F273&lt;&gt;"",TODAY()&gt;=N(F273)),"MANUTENÇÃO VENCIDA",IF(E273=1,"LOCADO","DISPONÍVEL"))))</f>
        <v/>
      </c>
    </row>
    <row r="274">
      <c r="A274" s="16" t="n"/>
      <c r="B274" s="16" t="n"/>
      <c r="C274" s="16" t="n"/>
      <c r="D274" s="19" t="n"/>
      <c r="E274" s="18">
        <f>IF($A274="","",COUNTIFS(Contratos!$D$6:$D$2005,$A274,Contratos!$F$6:$F$2005,"&gt;0")-COUNTIFS(Contratos!$D$6:$D$2005,$A274,Contratos!$F$6:$F$2005,"&gt;0",Contratos!$H$6:$H$2005,"&gt;0"))</f>
        <v/>
      </c>
      <c r="F274" s="17">
        <f>IF($A274="","",IF(SUMPRODUCT(MAX(('Manutenção'!$B$6:$B$1505=$A274)*'Manutenção'!$H$6:$H$1505))=0,"",SUMPRODUCT(MAX(('Manutenção'!$B$6:$B$1505=$A274)*'Manutenção'!$H$6:$H$1505))))</f>
        <v/>
      </c>
      <c r="G274" s="19">
        <f>IF($A274="","",SUMIFS('Manutenção'!$F$6:$F$1505,'Manutenção'!$B$6:$B$1505,$A274))</f>
        <v/>
      </c>
      <c r="H274" s="19">
        <f>IF($A274="","",SUMIFS(Contratos!$P$6:$P$2005,Contratos!$D$6:$D$2005,$A274))</f>
        <v/>
      </c>
      <c r="I274" s="16">
        <f>IF($A274="","",IF(E274&gt;1,"CONFERIR",IF(AND(F274&lt;&gt;"",TODAY()&gt;=N(F274)),"MANUTENÇÃO VENCIDA",IF(E274=1,"LOCADO","DISPONÍVEL"))))</f>
        <v/>
      </c>
    </row>
    <row r="275">
      <c r="A275" s="16" t="n"/>
      <c r="B275" s="16" t="n"/>
      <c r="C275" s="16" t="n"/>
      <c r="D275" s="19" t="n"/>
      <c r="E275" s="18">
        <f>IF($A275="","",COUNTIFS(Contratos!$D$6:$D$2005,$A275,Contratos!$F$6:$F$2005,"&gt;0")-COUNTIFS(Contratos!$D$6:$D$2005,$A275,Contratos!$F$6:$F$2005,"&gt;0",Contratos!$H$6:$H$2005,"&gt;0"))</f>
        <v/>
      </c>
      <c r="F275" s="17">
        <f>IF($A275="","",IF(SUMPRODUCT(MAX(('Manutenção'!$B$6:$B$1505=$A275)*'Manutenção'!$H$6:$H$1505))=0,"",SUMPRODUCT(MAX(('Manutenção'!$B$6:$B$1505=$A275)*'Manutenção'!$H$6:$H$1505))))</f>
        <v/>
      </c>
      <c r="G275" s="19">
        <f>IF($A275="","",SUMIFS('Manutenção'!$F$6:$F$1505,'Manutenção'!$B$6:$B$1505,$A275))</f>
        <v/>
      </c>
      <c r="H275" s="19">
        <f>IF($A275="","",SUMIFS(Contratos!$P$6:$P$2005,Contratos!$D$6:$D$2005,$A275))</f>
        <v/>
      </c>
      <c r="I275" s="16">
        <f>IF($A275="","",IF(E275&gt;1,"CONFERIR",IF(AND(F275&lt;&gt;"",TODAY()&gt;=N(F275)),"MANUTENÇÃO VENCIDA",IF(E275=1,"LOCADO","DISPONÍVEL"))))</f>
        <v/>
      </c>
    </row>
    <row r="276">
      <c r="A276" s="16" t="n"/>
      <c r="B276" s="16" t="n"/>
      <c r="C276" s="16" t="n"/>
      <c r="D276" s="19" t="n"/>
      <c r="E276" s="18">
        <f>IF($A276="","",COUNTIFS(Contratos!$D$6:$D$2005,$A276,Contratos!$F$6:$F$2005,"&gt;0")-COUNTIFS(Contratos!$D$6:$D$2005,$A276,Contratos!$F$6:$F$2005,"&gt;0",Contratos!$H$6:$H$2005,"&gt;0"))</f>
        <v/>
      </c>
      <c r="F276" s="17">
        <f>IF($A276="","",IF(SUMPRODUCT(MAX(('Manutenção'!$B$6:$B$1505=$A276)*'Manutenção'!$H$6:$H$1505))=0,"",SUMPRODUCT(MAX(('Manutenção'!$B$6:$B$1505=$A276)*'Manutenção'!$H$6:$H$1505))))</f>
        <v/>
      </c>
      <c r="G276" s="19">
        <f>IF($A276="","",SUMIFS('Manutenção'!$F$6:$F$1505,'Manutenção'!$B$6:$B$1505,$A276))</f>
        <v/>
      </c>
      <c r="H276" s="19">
        <f>IF($A276="","",SUMIFS(Contratos!$P$6:$P$2005,Contratos!$D$6:$D$2005,$A276))</f>
        <v/>
      </c>
      <c r="I276" s="16">
        <f>IF($A276="","",IF(E276&gt;1,"CONFERIR",IF(AND(F276&lt;&gt;"",TODAY()&gt;=N(F276)),"MANUTENÇÃO VENCIDA",IF(E276=1,"LOCADO","DISPONÍVEL"))))</f>
        <v/>
      </c>
    </row>
    <row r="277">
      <c r="A277" s="16" t="n"/>
      <c r="B277" s="16" t="n"/>
      <c r="C277" s="16" t="n"/>
      <c r="D277" s="19" t="n"/>
      <c r="E277" s="18">
        <f>IF($A277="","",COUNTIFS(Contratos!$D$6:$D$2005,$A277,Contratos!$F$6:$F$2005,"&gt;0")-COUNTIFS(Contratos!$D$6:$D$2005,$A277,Contratos!$F$6:$F$2005,"&gt;0",Contratos!$H$6:$H$2005,"&gt;0"))</f>
        <v/>
      </c>
      <c r="F277" s="17">
        <f>IF($A277="","",IF(SUMPRODUCT(MAX(('Manutenção'!$B$6:$B$1505=$A277)*'Manutenção'!$H$6:$H$1505))=0,"",SUMPRODUCT(MAX(('Manutenção'!$B$6:$B$1505=$A277)*'Manutenção'!$H$6:$H$1505))))</f>
        <v/>
      </c>
      <c r="G277" s="19">
        <f>IF($A277="","",SUMIFS('Manutenção'!$F$6:$F$1505,'Manutenção'!$B$6:$B$1505,$A277))</f>
        <v/>
      </c>
      <c r="H277" s="19">
        <f>IF($A277="","",SUMIFS(Contratos!$P$6:$P$2005,Contratos!$D$6:$D$2005,$A277))</f>
        <v/>
      </c>
      <c r="I277" s="16">
        <f>IF($A277="","",IF(E277&gt;1,"CONFERIR",IF(AND(F277&lt;&gt;"",TODAY()&gt;=N(F277)),"MANUTENÇÃO VENCIDA",IF(E277=1,"LOCADO","DISPONÍVEL"))))</f>
        <v/>
      </c>
    </row>
    <row r="278">
      <c r="A278" s="16" t="n"/>
      <c r="B278" s="16" t="n"/>
      <c r="C278" s="16" t="n"/>
      <c r="D278" s="19" t="n"/>
      <c r="E278" s="18">
        <f>IF($A278="","",COUNTIFS(Contratos!$D$6:$D$2005,$A278,Contratos!$F$6:$F$2005,"&gt;0")-COUNTIFS(Contratos!$D$6:$D$2005,$A278,Contratos!$F$6:$F$2005,"&gt;0",Contratos!$H$6:$H$2005,"&gt;0"))</f>
        <v/>
      </c>
      <c r="F278" s="17">
        <f>IF($A278="","",IF(SUMPRODUCT(MAX(('Manutenção'!$B$6:$B$1505=$A278)*'Manutenção'!$H$6:$H$1505))=0,"",SUMPRODUCT(MAX(('Manutenção'!$B$6:$B$1505=$A278)*'Manutenção'!$H$6:$H$1505))))</f>
        <v/>
      </c>
      <c r="G278" s="19">
        <f>IF($A278="","",SUMIFS('Manutenção'!$F$6:$F$1505,'Manutenção'!$B$6:$B$1505,$A278))</f>
        <v/>
      </c>
      <c r="H278" s="19">
        <f>IF($A278="","",SUMIFS(Contratos!$P$6:$P$2005,Contratos!$D$6:$D$2005,$A278))</f>
        <v/>
      </c>
      <c r="I278" s="16">
        <f>IF($A278="","",IF(E278&gt;1,"CONFERIR",IF(AND(F278&lt;&gt;"",TODAY()&gt;=N(F278)),"MANUTENÇÃO VENCIDA",IF(E278=1,"LOCADO","DISPONÍVEL"))))</f>
        <v/>
      </c>
    </row>
    <row r="279">
      <c r="A279" s="16" t="n"/>
      <c r="B279" s="16" t="n"/>
      <c r="C279" s="16" t="n"/>
      <c r="D279" s="19" t="n"/>
      <c r="E279" s="18">
        <f>IF($A279="","",COUNTIFS(Contratos!$D$6:$D$2005,$A279,Contratos!$F$6:$F$2005,"&gt;0")-COUNTIFS(Contratos!$D$6:$D$2005,$A279,Contratos!$F$6:$F$2005,"&gt;0",Contratos!$H$6:$H$2005,"&gt;0"))</f>
        <v/>
      </c>
      <c r="F279" s="17">
        <f>IF($A279="","",IF(SUMPRODUCT(MAX(('Manutenção'!$B$6:$B$1505=$A279)*'Manutenção'!$H$6:$H$1505))=0,"",SUMPRODUCT(MAX(('Manutenção'!$B$6:$B$1505=$A279)*'Manutenção'!$H$6:$H$1505))))</f>
        <v/>
      </c>
      <c r="G279" s="19">
        <f>IF($A279="","",SUMIFS('Manutenção'!$F$6:$F$1505,'Manutenção'!$B$6:$B$1505,$A279))</f>
        <v/>
      </c>
      <c r="H279" s="19">
        <f>IF($A279="","",SUMIFS(Contratos!$P$6:$P$2005,Contratos!$D$6:$D$2005,$A279))</f>
        <v/>
      </c>
      <c r="I279" s="16">
        <f>IF($A279="","",IF(E279&gt;1,"CONFERIR",IF(AND(F279&lt;&gt;"",TODAY()&gt;=N(F279)),"MANUTENÇÃO VENCIDA",IF(E279=1,"LOCADO","DISPONÍVEL"))))</f>
        <v/>
      </c>
    </row>
    <row r="280">
      <c r="A280" s="16" t="n"/>
      <c r="B280" s="16" t="n"/>
      <c r="C280" s="16" t="n"/>
      <c r="D280" s="19" t="n"/>
      <c r="E280" s="18">
        <f>IF($A280="","",COUNTIFS(Contratos!$D$6:$D$2005,$A280,Contratos!$F$6:$F$2005,"&gt;0")-COUNTIFS(Contratos!$D$6:$D$2005,$A280,Contratos!$F$6:$F$2005,"&gt;0",Contratos!$H$6:$H$2005,"&gt;0"))</f>
        <v/>
      </c>
      <c r="F280" s="17">
        <f>IF($A280="","",IF(SUMPRODUCT(MAX(('Manutenção'!$B$6:$B$1505=$A280)*'Manutenção'!$H$6:$H$1505))=0,"",SUMPRODUCT(MAX(('Manutenção'!$B$6:$B$1505=$A280)*'Manutenção'!$H$6:$H$1505))))</f>
        <v/>
      </c>
      <c r="G280" s="19">
        <f>IF($A280="","",SUMIFS('Manutenção'!$F$6:$F$1505,'Manutenção'!$B$6:$B$1505,$A280))</f>
        <v/>
      </c>
      <c r="H280" s="19">
        <f>IF($A280="","",SUMIFS(Contratos!$P$6:$P$2005,Contratos!$D$6:$D$2005,$A280))</f>
        <v/>
      </c>
      <c r="I280" s="16">
        <f>IF($A280="","",IF(E280&gt;1,"CONFERIR",IF(AND(F280&lt;&gt;"",TODAY()&gt;=N(F280)),"MANUTENÇÃO VENCIDA",IF(E280=1,"LOCADO","DISPONÍVEL"))))</f>
        <v/>
      </c>
    </row>
    <row r="281">
      <c r="A281" s="16" t="n"/>
      <c r="B281" s="16" t="n"/>
      <c r="C281" s="16" t="n"/>
      <c r="D281" s="19" t="n"/>
      <c r="E281" s="18">
        <f>IF($A281="","",COUNTIFS(Contratos!$D$6:$D$2005,$A281,Contratos!$F$6:$F$2005,"&gt;0")-COUNTIFS(Contratos!$D$6:$D$2005,$A281,Contratos!$F$6:$F$2005,"&gt;0",Contratos!$H$6:$H$2005,"&gt;0"))</f>
        <v/>
      </c>
      <c r="F281" s="17">
        <f>IF($A281="","",IF(SUMPRODUCT(MAX(('Manutenção'!$B$6:$B$1505=$A281)*'Manutenção'!$H$6:$H$1505))=0,"",SUMPRODUCT(MAX(('Manutenção'!$B$6:$B$1505=$A281)*'Manutenção'!$H$6:$H$1505))))</f>
        <v/>
      </c>
      <c r="G281" s="19">
        <f>IF($A281="","",SUMIFS('Manutenção'!$F$6:$F$1505,'Manutenção'!$B$6:$B$1505,$A281))</f>
        <v/>
      </c>
      <c r="H281" s="19">
        <f>IF($A281="","",SUMIFS(Contratos!$P$6:$P$2005,Contratos!$D$6:$D$2005,$A281))</f>
        <v/>
      </c>
      <c r="I281" s="16">
        <f>IF($A281="","",IF(E281&gt;1,"CONFERIR",IF(AND(F281&lt;&gt;"",TODAY()&gt;=N(F281)),"MANUTENÇÃO VENCIDA",IF(E281=1,"LOCADO","DISPONÍVEL"))))</f>
        <v/>
      </c>
    </row>
    <row r="282">
      <c r="A282" s="16" t="n"/>
      <c r="B282" s="16" t="n"/>
      <c r="C282" s="16" t="n"/>
      <c r="D282" s="19" t="n"/>
      <c r="E282" s="18">
        <f>IF($A282="","",COUNTIFS(Contratos!$D$6:$D$2005,$A282,Contratos!$F$6:$F$2005,"&gt;0")-COUNTIFS(Contratos!$D$6:$D$2005,$A282,Contratos!$F$6:$F$2005,"&gt;0",Contratos!$H$6:$H$2005,"&gt;0"))</f>
        <v/>
      </c>
      <c r="F282" s="17">
        <f>IF($A282="","",IF(SUMPRODUCT(MAX(('Manutenção'!$B$6:$B$1505=$A282)*'Manutenção'!$H$6:$H$1505))=0,"",SUMPRODUCT(MAX(('Manutenção'!$B$6:$B$1505=$A282)*'Manutenção'!$H$6:$H$1505))))</f>
        <v/>
      </c>
      <c r="G282" s="19">
        <f>IF($A282="","",SUMIFS('Manutenção'!$F$6:$F$1505,'Manutenção'!$B$6:$B$1505,$A282))</f>
        <v/>
      </c>
      <c r="H282" s="19">
        <f>IF($A282="","",SUMIFS(Contratos!$P$6:$P$2005,Contratos!$D$6:$D$2005,$A282))</f>
        <v/>
      </c>
      <c r="I282" s="16">
        <f>IF($A282="","",IF(E282&gt;1,"CONFERIR",IF(AND(F282&lt;&gt;"",TODAY()&gt;=N(F282)),"MANUTENÇÃO VENCIDA",IF(E282=1,"LOCADO","DISPONÍVEL"))))</f>
        <v/>
      </c>
    </row>
    <row r="283">
      <c r="A283" s="16" t="n"/>
      <c r="B283" s="16" t="n"/>
      <c r="C283" s="16" t="n"/>
      <c r="D283" s="19" t="n"/>
      <c r="E283" s="18">
        <f>IF($A283="","",COUNTIFS(Contratos!$D$6:$D$2005,$A283,Contratos!$F$6:$F$2005,"&gt;0")-COUNTIFS(Contratos!$D$6:$D$2005,$A283,Contratos!$F$6:$F$2005,"&gt;0",Contratos!$H$6:$H$2005,"&gt;0"))</f>
        <v/>
      </c>
      <c r="F283" s="17">
        <f>IF($A283="","",IF(SUMPRODUCT(MAX(('Manutenção'!$B$6:$B$1505=$A283)*'Manutenção'!$H$6:$H$1505))=0,"",SUMPRODUCT(MAX(('Manutenção'!$B$6:$B$1505=$A283)*'Manutenção'!$H$6:$H$1505))))</f>
        <v/>
      </c>
      <c r="G283" s="19">
        <f>IF($A283="","",SUMIFS('Manutenção'!$F$6:$F$1505,'Manutenção'!$B$6:$B$1505,$A283))</f>
        <v/>
      </c>
      <c r="H283" s="19">
        <f>IF($A283="","",SUMIFS(Contratos!$P$6:$P$2005,Contratos!$D$6:$D$2005,$A283))</f>
        <v/>
      </c>
      <c r="I283" s="16">
        <f>IF($A283="","",IF(E283&gt;1,"CONFERIR",IF(AND(F283&lt;&gt;"",TODAY()&gt;=N(F283)),"MANUTENÇÃO VENCIDA",IF(E283=1,"LOCADO","DISPONÍVEL"))))</f>
        <v/>
      </c>
    </row>
    <row r="284">
      <c r="A284" s="16" t="n"/>
      <c r="B284" s="16" t="n"/>
      <c r="C284" s="16" t="n"/>
      <c r="D284" s="19" t="n"/>
      <c r="E284" s="18">
        <f>IF($A284="","",COUNTIFS(Contratos!$D$6:$D$2005,$A284,Contratos!$F$6:$F$2005,"&gt;0")-COUNTIFS(Contratos!$D$6:$D$2005,$A284,Contratos!$F$6:$F$2005,"&gt;0",Contratos!$H$6:$H$2005,"&gt;0"))</f>
        <v/>
      </c>
      <c r="F284" s="17">
        <f>IF($A284="","",IF(SUMPRODUCT(MAX(('Manutenção'!$B$6:$B$1505=$A284)*'Manutenção'!$H$6:$H$1505))=0,"",SUMPRODUCT(MAX(('Manutenção'!$B$6:$B$1505=$A284)*'Manutenção'!$H$6:$H$1505))))</f>
        <v/>
      </c>
      <c r="G284" s="19">
        <f>IF($A284="","",SUMIFS('Manutenção'!$F$6:$F$1505,'Manutenção'!$B$6:$B$1505,$A284))</f>
        <v/>
      </c>
      <c r="H284" s="19">
        <f>IF($A284="","",SUMIFS(Contratos!$P$6:$P$2005,Contratos!$D$6:$D$2005,$A284))</f>
        <v/>
      </c>
      <c r="I284" s="16">
        <f>IF($A284="","",IF(E284&gt;1,"CONFERIR",IF(AND(F284&lt;&gt;"",TODAY()&gt;=N(F284)),"MANUTENÇÃO VENCIDA",IF(E284=1,"LOCADO","DISPONÍVEL"))))</f>
        <v/>
      </c>
    </row>
    <row r="285">
      <c r="A285" s="16" t="n"/>
      <c r="B285" s="16" t="n"/>
      <c r="C285" s="16" t="n"/>
      <c r="D285" s="19" t="n"/>
      <c r="E285" s="18">
        <f>IF($A285="","",COUNTIFS(Contratos!$D$6:$D$2005,$A285,Contratos!$F$6:$F$2005,"&gt;0")-COUNTIFS(Contratos!$D$6:$D$2005,$A285,Contratos!$F$6:$F$2005,"&gt;0",Contratos!$H$6:$H$2005,"&gt;0"))</f>
        <v/>
      </c>
      <c r="F285" s="17">
        <f>IF($A285="","",IF(SUMPRODUCT(MAX(('Manutenção'!$B$6:$B$1505=$A285)*'Manutenção'!$H$6:$H$1505))=0,"",SUMPRODUCT(MAX(('Manutenção'!$B$6:$B$1505=$A285)*'Manutenção'!$H$6:$H$1505))))</f>
        <v/>
      </c>
      <c r="G285" s="19">
        <f>IF($A285="","",SUMIFS('Manutenção'!$F$6:$F$1505,'Manutenção'!$B$6:$B$1505,$A285))</f>
        <v/>
      </c>
      <c r="H285" s="19">
        <f>IF($A285="","",SUMIFS(Contratos!$P$6:$P$2005,Contratos!$D$6:$D$2005,$A285))</f>
        <v/>
      </c>
      <c r="I285" s="16">
        <f>IF($A285="","",IF(E285&gt;1,"CONFERIR",IF(AND(F285&lt;&gt;"",TODAY()&gt;=N(F285)),"MANUTENÇÃO VENCIDA",IF(E285=1,"LOCADO","DISPONÍVEL"))))</f>
        <v/>
      </c>
    </row>
    <row r="286">
      <c r="A286" s="16" t="n"/>
      <c r="B286" s="16" t="n"/>
      <c r="C286" s="16" t="n"/>
      <c r="D286" s="19" t="n"/>
      <c r="E286" s="18">
        <f>IF($A286="","",COUNTIFS(Contratos!$D$6:$D$2005,$A286,Contratos!$F$6:$F$2005,"&gt;0")-COUNTIFS(Contratos!$D$6:$D$2005,$A286,Contratos!$F$6:$F$2005,"&gt;0",Contratos!$H$6:$H$2005,"&gt;0"))</f>
        <v/>
      </c>
      <c r="F286" s="17">
        <f>IF($A286="","",IF(SUMPRODUCT(MAX(('Manutenção'!$B$6:$B$1505=$A286)*'Manutenção'!$H$6:$H$1505))=0,"",SUMPRODUCT(MAX(('Manutenção'!$B$6:$B$1505=$A286)*'Manutenção'!$H$6:$H$1505))))</f>
        <v/>
      </c>
      <c r="G286" s="19">
        <f>IF($A286="","",SUMIFS('Manutenção'!$F$6:$F$1505,'Manutenção'!$B$6:$B$1505,$A286))</f>
        <v/>
      </c>
      <c r="H286" s="19">
        <f>IF($A286="","",SUMIFS(Contratos!$P$6:$P$2005,Contratos!$D$6:$D$2005,$A286))</f>
        <v/>
      </c>
      <c r="I286" s="16">
        <f>IF($A286="","",IF(E286&gt;1,"CONFERIR",IF(AND(F286&lt;&gt;"",TODAY()&gt;=N(F286)),"MANUTENÇÃO VENCIDA",IF(E286=1,"LOCADO","DISPONÍVEL"))))</f>
        <v/>
      </c>
    </row>
    <row r="287">
      <c r="A287" s="16" t="n"/>
      <c r="B287" s="16" t="n"/>
      <c r="C287" s="16" t="n"/>
      <c r="D287" s="19" t="n"/>
      <c r="E287" s="18">
        <f>IF($A287="","",COUNTIFS(Contratos!$D$6:$D$2005,$A287,Contratos!$F$6:$F$2005,"&gt;0")-COUNTIFS(Contratos!$D$6:$D$2005,$A287,Contratos!$F$6:$F$2005,"&gt;0",Contratos!$H$6:$H$2005,"&gt;0"))</f>
        <v/>
      </c>
      <c r="F287" s="17">
        <f>IF($A287="","",IF(SUMPRODUCT(MAX(('Manutenção'!$B$6:$B$1505=$A287)*'Manutenção'!$H$6:$H$1505))=0,"",SUMPRODUCT(MAX(('Manutenção'!$B$6:$B$1505=$A287)*'Manutenção'!$H$6:$H$1505))))</f>
        <v/>
      </c>
      <c r="G287" s="19">
        <f>IF($A287="","",SUMIFS('Manutenção'!$F$6:$F$1505,'Manutenção'!$B$6:$B$1505,$A287))</f>
        <v/>
      </c>
      <c r="H287" s="19">
        <f>IF($A287="","",SUMIFS(Contratos!$P$6:$P$2005,Contratos!$D$6:$D$2005,$A287))</f>
        <v/>
      </c>
      <c r="I287" s="16">
        <f>IF($A287="","",IF(E287&gt;1,"CONFERIR",IF(AND(F287&lt;&gt;"",TODAY()&gt;=N(F287)),"MANUTENÇÃO VENCIDA",IF(E287=1,"LOCADO","DISPONÍVEL"))))</f>
        <v/>
      </c>
    </row>
    <row r="288">
      <c r="A288" s="16" t="n"/>
      <c r="B288" s="16" t="n"/>
      <c r="C288" s="16" t="n"/>
      <c r="D288" s="19" t="n"/>
      <c r="E288" s="18">
        <f>IF($A288="","",COUNTIFS(Contratos!$D$6:$D$2005,$A288,Contratos!$F$6:$F$2005,"&gt;0")-COUNTIFS(Contratos!$D$6:$D$2005,$A288,Contratos!$F$6:$F$2005,"&gt;0",Contratos!$H$6:$H$2005,"&gt;0"))</f>
        <v/>
      </c>
      <c r="F288" s="17">
        <f>IF($A288="","",IF(SUMPRODUCT(MAX(('Manutenção'!$B$6:$B$1505=$A288)*'Manutenção'!$H$6:$H$1505))=0,"",SUMPRODUCT(MAX(('Manutenção'!$B$6:$B$1505=$A288)*'Manutenção'!$H$6:$H$1505))))</f>
        <v/>
      </c>
      <c r="G288" s="19">
        <f>IF($A288="","",SUMIFS('Manutenção'!$F$6:$F$1505,'Manutenção'!$B$6:$B$1505,$A288))</f>
        <v/>
      </c>
      <c r="H288" s="19">
        <f>IF($A288="","",SUMIFS(Contratos!$P$6:$P$2005,Contratos!$D$6:$D$2005,$A288))</f>
        <v/>
      </c>
      <c r="I288" s="16">
        <f>IF($A288="","",IF(E288&gt;1,"CONFERIR",IF(AND(F288&lt;&gt;"",TODAY()&gt;=N(F288)),"MANUTENÇÃO VENCIDA",IF(E288=1,"LOCADO","DISPONÍVEL"))))</f>
        <v/>
      </c>
    </row>
    <row r="289">
      <c r="A289" s="16" t="n"/>
      <c r="B289" s="16" t="n"/>
      <c r="C289" s="16" t="n"/>
      <c r="D289" s="19" t="n"/>
      <c r="E289" s="18">
        <f>IF($A289="","",COUNTIFS(Contratos!$D$6:$D$2005,$A289,Contratos!$F$6:$F$2005,"&gt;0")-COUNTIFS(Contratos!$D$6:$D$2005,$A289,Contratos!$F$6:$F$2005,"&gt;0",Contratos!$H$6:$H$2005,"&gt;0"))</f>
        <v/>
      </c>
      <c r="F289" s="17">
        <f>IF($A289="","",IF(SUMPRODUCT(MAX(('Manutenção'!$B$6:$B$1505=$A289)*'Manutenção'!$H$6:$H$1505))=0,"",SUMPRODUCT(MAX(('Manutenção'!$B$6:$B$1505=$A289)*'Manutenção'!$H$6:$H$1505))))</f>
        <v/>
      </c>
      <c r="G289" s="19">
        <f>IF($A289="","",SUMIFS('Manutenção'!$F$6:$F$1505,'Manutenção'!$B$6:$B$1505,$A289))</f>
        <v/>
      </c>
      <c r="H289" s="19">
        <f>IF($A289="","",SUMIFS(Contratos!$P$6:$P$2005,Contratos!$D$6:$D$2005,$A289))</f>
        <v/>
      </c>
      <c r="I289" s="16">
        <f>IF($A289="","",IF(E289&gt;1,"CONFERIR",IF(AND(F289&lt;&gt;"",TODAY()&gt;=N(F289)),"MANUTENÇÃO VENCIDA",IF(E289=1,"LOCADO","DISPONÍVEL"))))</f>
        <v/>
      </c>
    </row>
    <row r="290">
      <c r="A290" s="16" t="n"/>
      <c r="B290" s="16" t="n"/>
      <c r="C290" s="16" t="n"/>
      <c r="D290" s="19" t="n"/>
      <c r="E290" s="18">
        <f>IF($A290="","",COUNTIFS(Contratos!$D$6:$D$2005,$A290,Contratos!$F$6:$F$2005,"&gt;0")-COUNTIFS(Contratos!$D$6:$D$2005,$A290,Contratos!$F$6:$F$2005,"&gt;0",Contratos!$H$6:$H$2005,"&gt;0"))</f>
        <v/>
      </c>
      <c r="F290" s="17">
        <f>IF($A290="","",IF(SUMPRODUCT(MAX(('Manutenção'!$B$6:$B$1505=$A290)*'Manutenção'!$H$6:$H$1505))=0,"",SUMPRODUCT(MAX(('Manutenção'!$B$6:$B$1505=$A290)*'Manutenção'!$H$6:$H$1505))))</f>
        <v/>
      </c>
      <c r="G290" s="19">
        <f>IF($A290="","",SUMIFS('Manutenção'!$F$6:$F$1505,'Manutenção'!$B$6:$B$1505,$A290))</f>
        <v/>
      </c>
      <c r="H290" s="19">
        <f>IF($A290="","",SUMIFS(Contratos!$P$6:$P$2005,Contratos!$D$6:$D$2005,$A290))</f>
        <v/>
      </c>
      <c r="I290" s="16">
        <f>IF($A290="","",IF(E290&gt;1,"CONFERIR",IF(AND(F290&lt;&gt;"",TODAY()&gt;=N(F290)),"MANUTENÇÃO VENCIDA",IF(E290=1,"LOCADO","DISPONÍVEL"))))</f>
        <v/>
      </c>
    </row>
    <row r="291">
      <c r="A291" s="16" t="n"/>
      <c r="B291" s="16" t="n"/>
      <c r="C291" s="16" t="n"/>
      <c r="D291" s="19" t="n"/>
      <c r="E291" s="18">
        <f>IF($A291="","",COUNTIFS(Contratos!$D$6:$D$2005,$A291,Contratos!$F$6:$F$2005,"&gt;0")-COUNTIFS(Contratos!$D$6:$D$2005,$A291,Contratos!$F$6:$F$2005,"&gt;0",Contratos!$H$6:$H$2005,"&gt;0"))</f>
        <v/>
      </c>
      <c r="F291" s="17">
        <f>IF($A291="","",IF(SUMPRODUCT(MAX(('Manutenção'!$B$6:$B$1505=$A291)*'Manutenção'!$H$6:$H$1505))=0,"",SUMPRODUCT(MAX(('Manutenção'!$B$6:$B$1505=$A291)*'Manutenção'!$H$6:$H$1505))))</f>
        <v/>
      </c>
      <c r="G291" s="19">
        <f>IF($A291="","",SUMIFS('Manutenção'!$F$6:$F$1505,'Manutenção'!$B$6:$B$1505,$A291))</f>
        <v/>
      </c>
      <c r="H291" s="19">
        <f>IF($A291="","",SUMIFS(Contratos!$P$6:$P$2005,Contratos!$D$6:$D$2005,$A291))</f>
        <v/>
      </c>
      <c r="I291" s="16">
        <f>IF($A291="","",IF(E291&gt;1,"CONFERIR",IF(AND(F291&lt;&gt;"",TODAY()&gt;=N(F291)),"MANUTENÇÃO VENCIDA",IF(E291=1,"LOCADO","DISPONÍVEL"))))</f>
        <v/>
      </c>
    </row>
    <row r="292">
      <c r="A292" s="16" t="n"/>
      <c r="B292" s="16" t="n"/>
      <c r="C292" s="16" t="n"/>
      <c r="D292" s="19" t="n"/>
      <c r="E292" s="18">
        <f>IF($A292="","",COUNTIFS(Contratos!$D$6:$D$2005,$A292,Contratos!$F$6:$F$2005,"&gt;0")-COUNTIFS(Contratos!$D$6:$D$2005,$A292,Contratos!$F$6:$F$2005,"&gt;0",Contratos!$H$6:$H$2005,"&gt;0"))</f>
        <v/>
      </c>
      <c r="F292" s="17">
        <f>IF($A292="","",IF(SUMPRODUCT(MAX(('Manutenção'!$B$6:$B$1505=$A292)*'Manutenção'!$H$6:$H$1505))=0,"",SUMPRODUCT(MAX(('Manutenção'!$B$6:$B$1505=$A292)*'Manutenção'!$H$6:$H$1505))))</f>
        <v/>
      </c>
      <c r="G292" s="19">
        <f>IF($A292="","",SUMIFS('Manutenção'!$F$6:$F$1505,'Manutenção'!$B$6:$B$1505,$A292))</f>
        <v/>
      </c>
      <c r="H292" s="19">
        <f>IF($A292="","",SUMIFS(Contratos!$P$6:$P$2005,Contratos!$D$6:$D$2005,$A292))</f>
        <v/>
      </c>
      <c r="I292" s="16">
        <f>IF($A292="","",IF(E292&gt;1,"CONFERIR",IF(AND(F292&lt;&gt;"",TODAY()&gt;=N(F292)),"MANUTENÇÃO VENCIDA",IF(E292=1,"LOCADO","DISPONÍVEL"))))</f>
        <v/>
      </c>
    </row>
    <row r="293">
      <c r="A293" s="16" t="n"/>
      <c r="B293" s="16" t="n"/>
      <c r="C293" s="16" t="n"/>
      <c r="D293" s="19" t="n"/>
      <c r="E293" s="18">
        <f>IF($A293="","",COUNTIFS(Contratos!$D$6:$D$2005,$A293,Contratos!$F$6:$F$2005,"&gt;0")-COUNTIFS(Contratos!$D$6:$D$2005,$A293,Contratos!$F$6:$F$2005,"&gt;0",Contratos!$H$6:$H$2005,"&gt;0"))</f>
        <v/>
      </c>
      <c r="F293" s="17">
        <f>IF($A293="","",IF(SUMPRODUCT(MAX(('Manutenção'!$B$6:$B$1505=$A293)*'Manutenção'!$H$6:$H$1505))=0,"",SUMPRODUCT(MAX(('Manutenção'!$B$6:$B$1505=$A293)*'Manutenção'!$H$6:$H$1505))))</f>
        <v/>
      </c>
      <c r="G293" s="19">
        <f>IF($A293="","",SUMIFS('Manutenção'!$F$6:$F$1505,'Manutenção'!$B$6:$B$1505,$A293))</f>
        <v/>
      </c>
      <c r="H293" s="19">
        <f>IF($A293="","",SUMIFS(Contratos!$P$6:$P$2005,Contratos!$D$6:$D$2005,$A293))</f>
        <v/>
      </c>
      <c r="I293" s="16">
        <f>IF($A293="","",IF(E293&gt;1,"CONFERIR",IF(AND(F293&lt;&gt;"",TODAY()&gt;=N(F293)),"MANUTENÇÃO VENCIDA",IF(E293=1,"LOCADO","DISPONÍVEL"))))</f>
        <v/>
      </c>
    </row>
    <row r="294">
      <c r="A294" s="16" t="n"/>
      <c r="B294" s="16" t="n"/>
      <c r="C294" s="16" t="n"/>
      <c r="D294" s="19" t="n"/>
      <c r="E294" s="18">
        <f>IF($A294="","",COUNTIFS(Contratos!$D$6:$D$2005,$A294,Contratos!$F$6:$F$2005,"&gt;0")-COUNTIFS(Contratos!$D$6:$D$2005,$A294,Contratos!$F$6:$F$2005,"&gt;0",Contratos!$H$6:$H$2005,"&gt;0"))</f>
        <v/>
      </c>
      <c r="F294" s="17">
        <f>IF($A294="","",IF(SUMPRODUCT(MAX(('Manutenção'!$B$6:$B$1505=$A294)*'Manutenção'!$H$6:$H$1505))=0,"",SUMPRODUCT(MAX(('Manutenção'!$B$6:$B$1505=$A294)*'Manutenção'!$H$6:$H$1505))))</f>
        <v/>
      </c>
      <c r="G294" s="19">
        <f>IF($A294="","",SUMIFS('Manutenção'!$F$6:$F$1505,'Manutenção'!$B$6:$B$1505,$A294))</f>
        <v/>
      </c>
      <c r="H294" s="19">
        <f>IF($A294="","",SUMIFS(Contratos!$P$6:$P$2005,Contratos!$D$6:$D$2005,$A294))</f>
        <v/>
      </c>
      <c r="I294" s="16">
        <f>IF($A294="","",IF(E294&gt;1,"CONFERIR",IF(AND(F294&lt;&gt;"",TODAY()&gt;=N(F294)),"MANUTENÇÃO VENCIDA",IF(E294=1,"LOCADO","DISPONÍVEL"))))</f>
        <v/>
      </c>
    </row>
    <row r="295">
      <c r="A295" s="16" t="n"/>
      <c r="B295" s="16" t="n"/>
      <c r="C295" s="16" t="n"/>
      <c r="D295" s="19" t="n"/>
      <c r="E295" s="18">
        <f>IF($A295="","",COUNTIFS(Contratos!$D$6:$D$2005,$A295,Contratos!$F$6:$F$2005,"&gt;0")-COUNTIFS(Contratos!$D$6:$D$2005,$A295,Contratos!$F$6:$F$2005,"&gt;0",Contratos!$H$6:$H$2005,"&gt;0"))</f>
        <v/>
      </c>
      <c r="F295" s="17">
        <f>IF($A295="","",IF(SUMPRODUCT(MAX(('Manutenção'!$B$6:$B$1505=$A295)*'Manutenção'!$H$6:$H$1505))=0,"",SUMPRODUCT(MAX(('Manutenção'!$B$6:$B$1505=$A295)*'Manutenção'!$H$6:$H$1505))))</f>
        <v/>
      </c>
      <c r="G295" s="19">
        <f>IF($A295="","",SUMIFS('Manutenção'!$F$6:$F$1505,'Manutenção'!$B$6:$B$1505,$A295))</f>
        <v/>
      </c>
      <c r="H295" s="19">
        <f>IF($A295="","",SUMIFS(Contratos!$P$6:$P$2005,Contratos!$D$6:$D$2005,$A295))</f>
        <v/>
      </c>
      <c r="I295" s="16">
        <f>IF($A295="","",IF(E295&gt;1,"CONFERIR",IF(AND(F295&lt;&gt;"",TODAY()&gt;=N(F295)),"MANUTENÇÃO VENCIDA",IF(E295=1,"LOCADO","DISPONÍVEL"))))</f>
        <v/>
      </c>
    </row>
    <row r="296">
      <c r="A296" s="16" t="n"/>
      <c r="B296" s="16" t="n"/>
      <c r="C296" s="16" t="n"/>
      <c r="D296" s="19" t="n"/>
      <c r="E296" s="18">
        <f>IF($A296="","",COUNTIFS(Contratos!$D$6:$D$2005,$A296,Contratos!$F$6:$F$2005,"&gt;0")-COUNTIFS(Contratos!$D$6:$D$2005,$A296,Contratos!$F$6:$F$2005,"&gt;0",Contratos!$H$6:$H$2005,"&gt;0"))</f>
        <v/>
      </c>
      <c r="F296" s="17">
        <f>IF($A296="","",IF(SUMPRODUCT(MAX(('Manutenção'!$B$6:$B$1505=$A296)*'Manutenção'!$H$6:$H$1505))=0,"",SUMPRODUCT(MAX(('Manutenção'!$B$6:$B$1505=$A296)*'Manutenção'!$H$6:$H$1505))))</f>
        <v/>
      </c>
      <c r="G296" s="19">
        <f>IF($A296="","",SUMIFS('Manutenção'!$F$6:$F$1505,'Manutenção'!$B$6:$B$1505,$A296))</f>
        <v/>
      </c>
      <c r="H296" s="19">
        <f>IF($A296="","",SUMIFS(Contratos!$P$6:$P$2005,Contratos!$D$6:$D$2005,$A296))</f>
        <v/>
      </c>
      <c r="I296" s="16">
        <f>IF($A296="","",IF(E296&gt;1,"CONFERIR",IF(AND(F296&lt;&gt;"",TODAY()&gt;=N(F296)),"MANUTENÇÃO VENCIDA",IF(E296=1,"LOCADO","DISPONÍVEL"))))</f>
        <v/>
      </c>
    </row>
    <row r="297">
      <c r="A297" s="16" t="n"/>
      <c r="B297" s="16" t="n"/>
      <c r="C297" s="16" t="n"/>
      <c r="D297" s="19" t="n"/>
      <c r="E297" s="18">
        <f>IF($A297="","",COUNTIFS(Contratos!$D$6:$D$2005,$A297,Contratos!$F$6:$F$2005,"&gt;0")-COUNTIFS(Contratos!$D$6:$D$2005,$A297,Contratos!$F$6:$F$2005,"&gt;0",Contratos!$H$6:$H$2005,"&gt;0"))</f>
        <v/>
      </c>
      <c r="F297" s="17">
        <f>IF($A297="","",IF(SUMPRODUCT(MAX(('Manutenção'!$B$6:$B$1505=$A297)*'Manutenção'!$H$6:$H$1505))=0,"",SUMPRODUCT(MAX(('Manutenção'!$B$6:$B$1505=$A297)*'Manutenção'!$H$6:$H$1505))))</f>
        <v/>
      </c>
      <c r="G297" s="19">
        <f>IF($A297="","",SUMIFS('Manutenção'!$F$6:$F$1505,'Manutenção'!$B$6:$B$1505,$A297))</f>
        <v/>
      </c>
      <c r="H297" s="19">
        <f>IF($A297="","",SUMIFS(Contratos!$P$6:$P$2005,Contratos!$D$6:$D$2005,$A297))</f>
        <v/>
      </c>
      <c r="I297" s="16">
        <f>IF($A297="","",IF(E297&gt;1,"CONFERIR",IF(AND(F297&lt;&gt;"",TODAY()&gt;=N(F297)),"MANUTENÇÃO VENCIDA",IF(E297=1,"LOCADO","DISPONÍVEL"))))</f>
        <v/>
      </c>
    </row>
    <row r="298">
      <c r="A298" s="16" t="n"/>
      <c r="B298" s="16" t="n"/>
      <c r="C298" s="16" t="n"/>
      <c r="D298" s="19" t="n"/>
      <c r="E298" s="18">
        <f>IF($A298="","",COUNTIFS(Contratos!$D$6:$D$2005,$A298,Contratos!$F$6:$F$2005,"&gt;0")-COUNTIFS(Contratos!$D$6:$D$2005,$A298,Contratos!$F$6:$F$2005,"&gt;0",Contratos!$H$6:$H$2005,"&gt;0"))</f>
        <v/>
      </c>
      <c r="F298" s="17">
        <f>IF($A298="","",IF(SUMPRODUCT(MAX(('Manutenção'!$B$6:$B$1505=$A298)*'Manutenção'!$H$6:$H$1505))=0,"",SUMPRODUCT(MAX(('Manutenção'!$B$6:$B$1505=$A298)*'Manutenção'!$H$6:$H$1505))))</f>
        <v/>
      </c>
      <c r="G298" s="19">
        <f>IF($A298="","",SUMIFS('Manutenção'!$F$6:$F$1505,'Manutenção'!$B$6:$B$1505,$A298))</f>
        <v/>
      </c>
      <c r="H298" s="19">
        <f>IF($A298="","",SUMIFS(Contratos!$P$6:$P$2005,Contratos!$D$6:$D$2005,$A298))</f>
        <v/>
      </c>
      <c r="I298" s="16">
        <f>IF($A298="","",IF(E298&gt;1,"CONFERIR",IF(AND(F298&lt;&gt;"",TODAY()&gt;=N(F298)),"MANUTENÇÃO VENCIDA",IF(E298=1,"LOCADO","DISPONÍVEL"))))</f>
        <v/>
      </c>
    </row>
    <row r="299">
      <c r="A299" s="16" t="n"/>
      <c r="B299" s="16" t="n"/>
      <c r="C299" s="16" t="n"/>
      <c r="D299" s="19" t="n"/>
      <c r="E299" s="18">
        <f>IF($A299="","",COUNTIFS(Contratos!$D$6:$D$2005,$A299,Contratos!$F$6:$F$2005,"&gt;0")-COUNTIFS(Contratos!$D$6:$D$2005,$A299,Contratos!$F$6:$F$2005,"&gt;0",Contratos!$H$6:$H$2005,"&gt;0"))</f>
        <v/>
      </c>
      <c r="F299" s="17">
        <f>IF($A299="","",IF(SUMPRODUCT(MAX(('Manutenção'!$B$6:$B$1505=$A299)*'Manutenção'!$H$6:$H$1505))=0,"",SUMPRODUCT(MAX(('Manutenção'!$B$6:$B$1505=$A299)*'Manutenção'!$H$6:$H$1505))))</f>
        <v/>
      </c>
      <c r="G299" s="19">
        <f>IF($A299="","",SUMIFS('Manutenção'!$F$6:$F$1505,'Manutenção'!$B$6:$B$1505,$A299))</f>
        <v/>
      </c>
      <c r="H299" s="19">
        <f>IF($A299="","",SUMIFS(Contratos!$P$6:$P$2005,Contratos!$D$6:$D$2005,$A299))</f>
        <v/>
      </c>
      <c r="I299" s="16">
        <f>IF($A299="","",IF(E299&gt;1,"CONFERIR",IF(AND(F299&lt;&gt;"",TODAY()&gt;=N(F299)),"MANUTENÇÃO VENCIDA",IF(E299=1,"LOCADO","DISPONÍVEL"))))</f>
        <v/>
      </c>
    </row>
    <row r="300">
      <c r="A300" s="16" t="n"/>
      <c r="B300" s="16" t="n"/>
      <c r="C300" s="16" t="n"/>
      <c r="D300" s="19" t="n"/>
      <c r="E300" s="18">
        <f>IF($A300="","",COUNTIFS(Contratos!$D$6:$D$2005,$A300,Contratos!$F$6:$F$2005,"&gt;0")-COUNTIFS(Contratos!$D$6:$D$2005,$A300,Contratos!$F$6:$F$2005,"&gt;0",Contratos!$H$6:$H$2005,"&gt;0"))</f>
        <v/>
      </c>
      <c r="F300" s="17">
        <f>IF($A300="","",IF(SUMPRODUCT(MAX(('Manutenção'!$B$6:$B$1505=$A300)*'Manutenção'!$H$6:$H$1505))=0,"",SUMPRODUCT(MAX(('Manutenção'!$B$6:$B$1505=$A300)*'Manutenção'!$H$6:$H$1505))))</f>
        <v/>
      </c>
      <c r="G300" s="19">
        <f>IF($A300="","",SUMIFS('Manutenção'!$F$6:$F$1505,'Manutenção'!$B$6:$B$1505,$A300))</f>
        <v/>
      </c>
      <c r="H300" s="19">
        <f>IF($A300="","",SUMIFS(Contratos!$P$6:$P$2005,Contratos!$D$6:$D$2005,$A300))</f>
        <v/>
      </c>
      <c r="I300" s="16">
        <f>IF($A300="","",IF(E300&gt;1,"CONFERIR",IF(AND(F300&lt;&gt;"",TODAY()&gt;=N(F300)),"MANUTENÇÃO VENCIDA",IF(E300=1,"LOCADO","DISPONÍVEL"))))</f>
        <v/>
      </c>
    </row>
    <row r="301">
      <c r="A301" s="16" t="n"/>
      <c r="B301" s="16" t="n"/>
      <c r="C301" s="16" t="n"/>
      <c r="D301" s="19" t="n"/>
      <c r="E301" s="18">
        <f>IF($A301="","",COUNTIFS(Contratos!$D$6:$D$2005,$A301,Contratos!$F$6:$F$2005,"&gt;0")-COUNTIFS(Contratos!$D$6:$D$2005,$A301,Contratos!$F$6:$F$2005,"&gt;0",Contratos!$H$6:$H$2005,"&gt;0"))</f>
        <v/>
      </c>
      <c r="F301" s="17">
        <f>IF($A301="","",IF(SUMPRODUCT(MAX(('Manutenção'!$B$6:$B$1505=$A301)*'Manutenção'!$H$6:$H$1505))=0,"",SUMPRODUCT(MAX(('Manutenção'!$B$6:$B$1505=$A301)*'Manutenção'!$H$6:$H$1505))))</f>
        <v/>
      </c>
      <c r="G301" s="19">
        <f>IF($A301="","",SUMIFS('Manutenção'!$F$6:$F$1505,'Manutenção'!$B$6:$B$1505,$A301))</f>
        <v/>
      </c>
      <c r="H301" s="19">
        <f>IF($A301="","",SUMIFS(Contratos!$P$6:$P$2005,Contratos!$D$6:$D$2005,$A301))</f>
        <v/>
      </c>
      <c r="I301" s="16">
        <f>IF($A301="","",IF(E301&gt;1,"CONFERIR",IF(AND(F301&lt;&gt;"",TODAY()&gt;=N(F301)),"MANUTENÇÃO VENCIDA",IF(E301=1,"LOCADO","DISPONÍVEL"))))</f>
        <v/>
      </c>
    </row>
    <row r="302">
      <c r="A302" s="16" t="n"/>
      <c r="B302" s="16" t="n"/>
      <c r="C302" s="16" t="n"/>
      <c r="D302" s="19" t="n"/>
      <c r="E302" s="18">
        <f>IF($A302="","",COUNTIFS(Contratos!$D$6:$D$2005,$A302,Contratos!$F$6:$F$2005,"&gt;0")-COUNTIFS(Contratos!$D$6:$D$2005,$A302,Contratos!$F$6:$F$2005,"&gt;0",Contratos!$H$6:$H$2005,"&gt;0"))</f>
        <v/>
      </c>
      <c r="F302" s="17">
        <f>IF($A302="","",IF(SUMPRODUCT(MAX(('Manutenção'!$B$6:$B$1505=$A302)*'Manutenção'!$H$6:$H$1505))=0,"",SUMPRODUCT(MAX(('Manutenção'!$B$6:$B$1505=$A302)*'Manutenção'!$H$6:$H$1505))))</f>
        <v/>
      </c>
      <c r="G302" s="19">
        <f>IF($A302="","",SUMIFS('Manutenção'!$F$6:$F$1505,'Manutenção'!$B$6:$B$1505,$A302))</f>
        <v/>
      </c>
      <c r="H302" s="19">
        <f>IF($A302="","",SUMIFS(Contratos!$P$6:$P$2005,Contratos!$D$6:$D$2005,$A302))</f>
        <v/>
      </c>
      <c r="I302" s="16">
        <f>IF($A302="","",IF(E302&gt;1,"CONFERIR",IF(AND(F302&lt;&gt;"",TODAY()&gt;=N(F302)),"MANUTENÇÃO VENCIDA",IF(E302=1,"LOCADO","DISPONÍVEL"))))</f>
        <v/>
      </c>
    </row>
    <row r="303">
      <c r="A303" s="16" t="n"/>
      <c r="B303" s="16" t="n"/>
      <c r="C303" s="16" t="n"/>
      <c r="D303" s="19" t="n"/>
      <c r="E303" s="18">
        <f>IF($A303="","",COUNTIFS(Contratos!$D$6:$D$2005,$A303,Contratos!$F$6:$F$2005,"&gt;0")-COUNTIFS(Contratos!$D$6:$D$2005,$A303,Contratos!$F$6:$F$2005,"&gt;0",Contratos!$H$6:$H$2005,"&gt;0"))</f>
        <v/>
      </c>
      <c r="F303" s="17">
        <f>IF($A303="","",IF(SUMPRODUCT(MAX(('Manutenção'!$B$6:$B$1505=$A303)*'Manutenção'!$H$6:$H$1505))=0,"",SUMPRODUCT(MAX(('Manutenção'!$B$6:$B$1505=$A303)*'Manutenção'!$H$6:$H$1505))))</f>
        <v/>
      </c>
      <c r="G303" s="19">
        <f>IF($A303="","",SUMIFS('Manutenção'!$F$6:$F$1505,'Manutenção'!$B$6:$B$1505,$A303))</f>
        <v/>
      </c>
      <c r="H303" s="19">
        <f>IF($A303="","",SUMIFS(Contratos!$P$6:$P$2005,Contratos!$D$6:$D$2005,$A303))</f>
        <v/>
      </c>
      <c r="I303" s="16">
        <f>IF($A303="","",IF(E303&gt;1,"CONFERIR",IF(AND(F303&lt;&gt;"",TODAY()&gt;=N(F303)),"MANUTENÇÃO VENCIDA",IF(E303=1,"LOCADO","DISPONÍVEL"))))</f>
        <v/>
      </c>
    </row>
    <row r="304">
      <c r="A304" s="16" t="n"/>
      <c r="B304" s="16" t="n"/>
      <c r="C304" s="16" t="n"/>
      <c r="D304" s="19" t="n"/>
      <c r="E304" s="18">
        <f>IF($A304="","",COUNTIFS(Contratos!$D$6:$D$2005,$A304,Contratos!$F$6:$F$2005,"&gt;0")-COUNTIFS(Contratos!$D$6:$D$2005,$A304,Contratos!$F$6:$F$2005,"&gt;0",Contratos!$H$6:$H$2005,"&gt;0"))</f>
        <v/>
      </c>
      <c r="F304" s="17">
        <f>IF($A304="","",IF(SUMPRODUCT(MAX(('Manutenção'!$B$6:$B$1505=$A304)*'Manutenção'!$H$6:$H$1505))=0,"",SUMPRODUCT(MAX(('Manutenção'!$B$6:$B$1505=$A304)*'Manutenção'!$H$6:$H$1505))))</f>
        <v/>
      </c>
      <c r="G304" s="19">
        <f>IF($A304="","",SUMIFS('Manutenção'!$F$6:$F$1505,'Manutenção'!$B$6:$B$1505,$A304))</f>
        <v/>
      </c>
      <c r="H304" s="19">
        <f>IF($A304="","",SUMIFS(Contratos!$P$6:$P$2005,Contratos!$D$6:$D$2005,$A304))</f>
        <v/>
      </c>
      <c r="I304" s="16">
        <f>IF($A304="","",IF(E304&gt;1,"CONFERIR",IF(AND(F304&lt;&gt;"",TODAY()&gt;=N(F304)),"MANUTENÇÃO VENCIDA",IF(E304=1,"LOCADO","DISPONÍVEL"))))</f>
        <v/>
      </c>
    </row>
    <row r="305">
      <c r="A305" s="16" t="n"/>
      <c r="B305" s="16" t="n"/>
      <c r="C305" s="16" t="n"/>
      <c r="D305" s="19" t="n"/>
      <c r="E305" s="18">
        <f>IF($A305="","",COUNTIFS(Contratos!$D$6:$D$2005,$A305,Contratos!$F$6:$F$2005,"&gt;0")-COUNTIFS(Contratos!$D$6:$D$2005,$A305,Contratos!$F$6:$F$2005,"&gt;0",Contratos!$H$6:$H$2005,"&gt;0"))</f>
        <v/>
      </c>
      <c r="F305" s="17">
        <f>IF($A305="","",IF(SUMPRODUCT(MAX(('Manutenção'!$B$6:$B$1505=$A305)*'Manutenção'!$H$6:$H$1505))=0,"",SUMPRODUCT(MAX(('Manutenção'!$B$6:$B$1505=$A305)*'Manutenção'!$H$6:$H$1505))))</f>
        <v/>
      </c>
      <c r="G305" s="19">
        <f>IF($A305="","",SUMIFS('Manutenção'!$F$6:$F$1505,'Manutenção'!$B$6:$B$1505,$A305))</f>
        <v/>
      </c>
      <c r="H305" s="19">
        <f>IF($A305="","",SUMIFS(Contratos!$P$6:$P$2005,Contratos!$D$6:$D$2005,$A305))</f>
        <v/>
      </c>
      <c r="I305" s="16">
        <f>IF($A305="","",IF(E305&gt;1,"CONFERIR",IF(AND(F305&lt;&gt;"",TODAY()&gt;=N(F305)),"MANUTENÇÃO VENCIDA",IF(E305=1,"LOCADO","DISPONÍVEL"))))</f>
        <v/>
      </c>
    </row>
    <row r="306">
      <c r="A306" s="16" t="n"/>
      <c r="B306" s="16" t="n"/>
      <c r="C306" s="16" t="n"/>
      <c r="D306" s="19" t="n"/>
      <c r="E306" s="18">
        <f>IF($A306="","",COUNTIFS(Contratos!$D$6:$D$2005,$A306,Contratos!$F$6:$F$2005,"&gt;0")-COUNTIFS(Contratos!$D$6:$D$2005,$A306,Contratos!$F$6:$F$2005,"&gt;0",Contratos!$H$6:$H$2005,"&gt;0"))</f>
        <v/>
      </c>
      <c r="F306" s="17">
        <f>IF($A306="","",IF(SUMPRODUCT(MAX(('Manutenção'!$B$6:$B$1505=$A306)*'Manutenção'!$H$6:$H$1505))=0,"",SUMPRODUCT(MAX(('Manutenção'!$B$6:$B$1505=$A306)*'Manutenção'!$H$6:$H$1505))))</f>
        <v/>
      </c>
      <c r="G306" s="19">
        <f>IF($A306="","",SUMIFS('Manutenção'!$F$6:$F$1505,'Manutenção'!$B$6:$B$1505,$A306))</f>
        <v/>
      </c>
      <c r="H306" s="19">
        <f>IF($A306="","",SUMIFS(Contratos!$P$6:$P$2005,Contratos!$D$6:$D$2005,$A306))</f>
        <v/>
      </c>
      <c r="I306" s="16">
        <f>IF($A306="","",IF(E306&gt;1,"CONFERIR",IF(AND(F306&lt;&gt;"",TODAY()&gt;=N(F306)),"MANUTENÇÃO VENCIDA",IF(E306=1,"LOCADO","DISPONÍVEL"))))</f>
        <v/>
      </c>
    </row>
    <row r="307">
      <c r="A307" s="16" t="n"/>
      <c r="B307" s="16" t="n"/>
      <c r="C307" s="16" t="n"/>
      <c r="D307" s="19" t="n"/>
      <c r="E307" s="18">
        <f>IF($A307="","",COUNTIFS(Contratos!$D$6:$D$2005,$A307,Contratos!$F$6:$F$2005,"&gt;0")-COUNTIFS(Contratos!$D$6:$D$2005,$A307,Contratos!$F$6:$F$2005,"&gt;0",Contratos!$H$6:$H$2005,"&gt;0"))</f>
        <v/>
      </c>
      <c r="F307" s="17">
        <f>IF($A307="","",IF(SUMPRODUCT(MAX(('Manutenção'!$B$6:$B$1505=$A307)*'Manutenção'!$H$6:$H$1505))=0,"",SUMPRODUCT(MAX(('Manutenção'!$B$6:$B$1505=$A307)*'Manutenção'!$H$6:$H$1505))))</f>
        <v/>
      </c>
      <c r="G307" s="19">
        <f>IF($A307="","",SUMIFS('Manutenção'!$F$6:$F$1505,'Manutenção'!$B$6:$B$1505,$A307))</f>
        <v/>
      </c>
      <c r="H307" s="19">
        <f>IF($A307="","",SUMIFS(Contratos!$P$6:$P$2005,Contratos!$D$6:$D$2005,$A307))</f>
        <v/>
      </c>
      <c r="I307" s="16">
        <f>IF($A307="","",IF(E307&gt;1,"CONFERIR",IF(AND(F307&lt;&gt;"",TODAY()&gt;=N(F307)),"MANUTENÇÃO VENCIDA",IF(E307=1,"LOCADO","DISPONÍVEL"))))</f>
        <v/>
      </c>
    </row>
    <row r="308">
      <c r="A308" s="16" t="n"/>
      <c r="B308" s="16" t="n"/>
      <c r="C308" s="16" t="n"/>
      <c r="D308" s="19" t="n"/>
      <c r="E308" s="18">
        <f>IF($A308="","",COUNTIFS(Contratos!$D$6:$D$2005,$A308,Contratos!$F$6:$F$2005,"&gt;0")-COUNTIFS(Contratos!$D$6:$D$2005,$A308,Contratos!$F$6:$F$2005,"&gt;0",Contratos!$H$6:$H$2005,"&gt;0"))</f>
        <v/>
      </c>
      <c r="F308" s="17">
        <f>IF($A308="","",IF(SUMPRODUCT(MAX(('Manutenção'!$B$6:$B$1505=$A308)*'Manutenção'!$H$6:$H$1505))=0,"",SUMPRODUCT(MAX(('Manutenção'!$B$6:$B$1505=$A308)*'Manutenção'!$H$6:$H$1505))))</f>
        <v/>
      </c>
      <c r="G308" s="19">
        <f>IF($A308="","",SUMIFS('Manutenção'!$F$6:$F$1505,'Manutenção'!$B$6:$B$1505,$A308))</f>
        <v/>
      </c>
      <c r="H308" s="19">
        <f>IF($A308="","",SUMIFS(Contratos!$P$6:$P$2005,Contratos!$D$6:$D$2005,$A308))</f>
        <v/>
      </c>
      <c r="I308" s="16">
        <f>IF($A308="","",IF(E308&gt;1,"CONFERIR",IF(AND(F308&lt;&gt;"",TODAY()&gt;=N(F308)),"MANUTENÇÃO VENCIDA",IF(E308=1,"LOCADO","DISPONÍVEL"))))</f>
        <v/>
      </c>
    </row>
    <row r="309">
      <c r="A309" s="16" t="n"/>
      <c r="B309" s="16" t="n"/>
      <c r="C309" s="16" t="n"/>
      <c r="D309" s="19" t="n"/>
      <c r="E309" s="18">
        <f>IF($A309="","",COUNTIFS(Contratos!$D$6:$D$2005,$A309,Contratos!$F$6:$F$2005,"&gt;0")-COUNTIFS(Contratos!$D$6:$D$2005,$A309,Contratos!$F$6:$F$2005,"&gt;0",Contratos!$H$6:$H$2005,"&gt;0"))</f>
        <v/>
      </c>
      <c r="F309" s="17">
        <f>IF($A309="","",IF(SUMPRODUCT(MAX(('Manutenção'!$B$6:$B$1505=$A309)*'Manutenção'!$H$6:$H$1505))=0,"",SUMPRODUCT(MAX(('Manutenção'!$B$6:$B$1505=$A309)*'Manutenção'!$H$6:$H$1505))))</f>
        <v/>
      </c>
      <c r="G309" s="19">
        <f>IF($A309="","",SUMIFS('Manutenção'!$F$6:$F$1505,'Manutenção'!$B$6:$B$1505,$A309))</f>
        <v/>
      </c>
      <c r="H309" s="19">
        <f>IF($A309="","",SUMIFS(Contratos!$P$6:$P$2005,Contratos!$D$6:$D$2005,$A309))</f>
        <v/>
      </c>
      <c r="I309" s="16">
        <f>IF($A309="","",IF(E309&gt;1,"CONFERIR",IF(AND(F309&lt;&gt;"",TODAY()&gt;=N(F309)),"MANUTENÇÃO VENCIDA",IF(E309=1,"LOCADO","DISPONÍVEL"))))</f>
        <v/>
      </c>
    </row>
    <row r="310">
      <c r="A310" s="16" t="n"/>
      <c r="B310" s="16" t="n"/>
      <c r="C310" s="16" t="n"/>
      <c r="D310" s="19" t="n"/>
      <c r="E310" s="18">
        <f>IF($A310="","",COUNTIFS(Contratos!$D$6:$D$2005,$A310,Contratos!$F$6:$F$2005,"&gt;0")-COUNTIFS(Contratos!$D$6:$D$2005,$A310,Contratos!$F$6:$F$2005,"&gt;0",Contratos!$H$6:$H$2005,"&gt;0"))</f>
        <v/>
      </c>
      <c r="F310" s="17">
        <f>IF($A310="","",IF(SUMPRODUCT(MAX(('Manutenção'!$B$6:$B$1505=$A310)*'Manutenção'!$H$6:$H$1505))=0,"",SUMPRODUCT(MAX(('Manutenção'!$B$6:$B$1505=$A310)*'Manutenção'!$H$6:$H$1505))))</f>
        <v/>
      </c>
      <c r="G310" s="19">
        <f>IF($A310="","",SUMIFS('Manutenção'!$F$6:$F$1505,'Manutenção'!$B$6:$B$1505,$A310))</f>
        <v/>
      </c>
      <c r="H310" s="19">
        <f>IF($A310="","",SUMIFS(Contratos!$P$6:$P$2005,Contratos!$D$6:$D$2005,$A310))</f>
        <v/>
      </c>
      <c r="I310" s="16">
        <f>IF($A310="","",IF(E310&gt;1,"CONFERIR",IF(AND(F310&lt;&gt;"",TODAY()&gt;=N(F310)),"MANUTENÇÃO VENCIDA",IF(E310=1,"LOCADO","DISPONÍVEL"))))</f>
        <v/>
      </c>
    </row>
    <row r="311">
      <c r="A311" s="16" t="n"/>
      <c r="B311" s="16" t="n"/>
      <c r="C311" s="16" t="n"/>
      <c r="D311" s="19" t="n"/>
      <c r="E311" s="18">
        <f>IF($A311="","",COUNTIFS(Contratos!$D$6:$D$2005,$A311,Contratos!$F$6:$F$2005,"&gt;0")-COUNTIFS(Contratos!$D$6:$D$2005,$A311,Contratos!$F$6:$F$2005,"&gt;0",Contratos!$H$6:$H$2005,"&gt;0"))</f>
        <v/>
      </c>
      <c r="F311" s="17">
        <f>IF($A311="","",IF(SUMPRODUCT(MAX(('Manutenção'!$B$6:$B$1505=$A311)*'Manutenção'!$H$6:$H$1505))=0,"",SUMPRODUCT(MAX(('Manutenção'!$B$6:$B$1505=$A311)*'Manutenção'!$H$6:$H$1505))))</f>
        <v/>
      </c>
      <c r="G311" s="19">
        <f>IF($A311="","",SUMIFS('Manutenção'!$F$6:$F$1505,'Manutenção'!$B$6:$B$1505,$A311))</f>
        <v/>
      </c>
      <c r="H311" s="19">
        <f>IF($A311="","",SUMIFS(Contratos!$P$6:$P$2005,Contratos!$D$6:$D$2005,$A311))</f>
        <v/>
      </c>
      <c r="I311" s="16">
        <f>IF($A311="","",IF(E311&gt;1,"CONFERIR",IF(AND(F311&lt;&gt;"",TODAY()&gt;=N(F311)),"MANUTENÇÃO VENCIDA",IF(E311=1,"LOCADO","DISPONÍVEL"))))</f>
        <v/>
      </c>
    </row>
    <row r="312">
      <c r="A312" s="16" t="n"/>
      <c r="B312" s="16" t="n"/>
      <c r="C312" s="16" t="n"/>
      <c r="D312" s="19" t="n"/>
      <c r="E312" s="18">
        <f>IF($A312="","",COUNTIFS(Contratos!$D$6:$D$2005,$A312,Contratos!$F$6:$F$2005,"&gt;0")-COUNTIFS(Contratos!$D$6:$D$2005,$A312,Contratos!$F$6:$F$2005,"&gt;0",Contratos!$H$6:$H$2005,"&gt;0"))</f>
        <v/>
      </c>
      <c r="F312" s="17">
        <f>IF($A312="","",IF(SUMPRODUCT(MAX(('Manutenção'!$B$6:$B$1505=$A312)*'Manutenção'!$H$6:$H$1505))=0,"",SUMPRODUCT(MAX(('Manutenção'!$B$6:$B$1505=$A312)*'Manutenção'!$H$6:$H$1505))))</f>
        <v/>
      </c>
      <c r="G312" s="19">
        <f>IF($A312="","",SUMIFS('Manutenção'!$F$6:$F$1505,'Manutenção'!$B$6:$B$1505,$A312))</f>
        <v/>
      </c>
      <c r="H312" s="19">
        <f>IF($A312="","",SUMIFS(Contratos!$P$6:$P$2005,Contratos!$D$6:$D$2005,$A312))</f>
        <v/>
      </c>
      <c r="I312" s="16">
        <f>IF($A312="","",IF(E312&gt;1,"CONFERIR",IF(AND(F312&lt;&gt;"",TODAY()&gt;=N(F312)),"MANUTENÇÃO VENCIDA",IF(E312=1,"LOCADO","DISPONÍVEL"))))</f>
        <v/>
      </c>
    </row>
    <row r="313">
      <c r="A313" s="16" t="n"/>
      <c r="B313" s="16" t="n"/>
      <c r="C313" s="16" t="n"/>
      <c r="D313" s="19" t="n"/>
      <c r="E313" s="18">
        <f>IF($A313="","",COUNTIFS(Contratos!$D$6:$D$2005,$A313,Contratos!$F$6:$F$2005,"&gt;0")-COUNTIFS(Contratos!$D$6:$D$2005,$A313,Contratos!$F$6:$F$2005,"&gt;0",Contratos!$H$6:$H$2005,"&gt;0"))</f>
        <v/>
      </c>
      <c r="F313" s="17">
        <f>IF($A313="","",IF(SUMPRODUCT(MAX(('Manutenção'!$B$6:$B$1505=$A313)*'Manutenção'!$H$6:$H$1505))=0,"",SUMPRODUCT(MAX(('Manutenção'!$B$6:$B$1505=$A313)*'Manutenção'!$H$6:$H$1505))))</f>
        <v/>
      </c>
      <c r="G313" s="19">
        <f>IF($A313="","",SUMIFS('Manutenção'!$F$6:$F$1505,'Manutenção'!$B$6:$B$1505,$A313))</f>
        <v/>
      </c>
      <c r="H313" s="19">
        <f>IF($A313="","",SUMIFS(Contratos!$P$6:$P$2005,Contratos!$D$6:$D$2005,$A313))</f>
        <v/>
      </c>
      <c r="I313" s="16">
        <f>IF($A313="","",IF(E313&gt;1,"CONFERIR",IF(AND(F313&lt;&gt;"",TODAY()&gt;=N(F313)),"MANUTENÇÃO VENCIDA",IF(E313=1,"LOCADO","DISPONÍVEL"))))</f>
        <v/>
      </c>
    </row>
    <row r="314">
      <c r="A314" s="16" t="n"/>
      <c r="B314" s="16" t="n"/>
      <c r="C314" s="16" t="n"/>
      <c r="D314" s="19" t="n"/>
      <c r="E314" s="18">
        <f>IF($A314="","",COUNTIFS(Contratos!$D$6:$D$2005,$A314,Contratos!$F$6:$F$2005,"&gt;0")-COUNTIFS(Contratos!$D$6:$D$2005,$A314,Contratos!$F$6:$F$2005,"&gt;0",Contratos!$H$6:$H$2005,"&gt;0"))</f>
        <v/>
      </c>
      <c r="F314" s="17">
        <f>IF($A314="","",IF(SUMPRODUCT(MAX(('Manutenção'!$B$6:$B$1505=$A314)*'Manutenção'!$H$6:$H$1505))=0,"",SUMPRODUCT(MAX(('Manutenção'!$B$6:$B$1505=$A314)*'Manutenção'!$H$6:$H$1505))))</f>
        <v/>
      </c>
      <c r="G314" s="19">
        <f>IF($A314="","",SUMIFS('Manutenção'!$F$6:$F$1505,'Manutenção'!$B$6:$B$1505,$A314))</f>
        <v/>
      </c>
      <c r="H314" s="19">
        <f>IF($A314="","",SUMIFS(Contratos!$P$6:$P$2005,Contratos!$D$6:$D$2005,$A314))</f>
        <v/>
      </c>
      <c r="I314" s="16">
        <f>IF($A314="","",IF(E314&gt;1,"CONFERIR",IF(AND(F314&lt;&gt;"",TODAY()&gt;=N(F314)),"MANUTENÇÃO VENCIDA",IF(E314=1,"LOCADO","DISPONÍVEL"))))</f>
        <v/>
      </c>
    </row>
    <row r="315">
      <c r="A315" s="16" t="n"/>
      <c r="B315" s="16" t="n"/>
      <c r="C315" s="16" t="n"/>
      <c r="D315" s="19" t="n"/>
      <c r="E315" s="18">
        <f>IF($A315="","",COUNTIFS(Contratos!$D$6:$D$2005,$A315,Contratos!$F$6:$F$2005,"&gt;0")-COUNTIFS(Contratos!$D$6:$D$2005,$A315,Contratos!$F$6:$F$2005,"&gt;0",Contratos!$H$6:$H$2005,"&gt;0"))</f>
        <v/>
      </c>
      <c r="F315" s="17">
        <f>IF($A315="","",IF(SUMPRODUCT(MAX(('Manutenção'!$B$6:$B$1505=$A315)*'Manutenção'!$H$6:$H$1505))=0,"",SUMPRODUCT(MAX(('Manutenção'!$B$6:$B$1505=$A315)*'Manutenção'!$H$6:$H$1505))))</f>
        <v/>
      </c>
      <c r="G315" s="19">
        <f>IF($A315="","",SUMIFS('Manutenção'!$F$6:$F$1505,'Manutenção'!$B$6:$B$1505,$A315))</f>
        <v/>
      </c>
      <c r="H315" s="19">
        <f>IF($A315="","",SUMIFS(Contratos!$P$6:$P$2005,Contratos!$D$6:$D$2005,$A315))</f>
        <v/>
      </c>
      <c r="I315" s="16">
        <f>IF($A315="","",IF(E315&gt;1,"CONFERIR",IF(AND(F315&lt;&gt;"",TODAY()&gt;=N(F315)),"MANUTENÇÃO VENCIDA",IF(E315=1,"LOCADO","DISPONÍVEL"))))</f>
        <v/>
      </c>
    </row>
    <row r="316">
      <c r="A316" s="16" t="n"/>
      <c r="B316" s="16" t="n"/>
      <c r="C316" s="16" t="n"/>
      <c r="D316" s="19" t="n"/>
      <c r="E316" s="18">
        <f>IF($A316="","",COUNTIFS(Contratos!$D$6:$D$2005,$A316,Contratos!$F$6:$F$2005,"&gt;0")-COUNTIFS(Contratos!$D$6:$D$2005,$A316,Contratos!$F$6:$F$2005,"&gt;0",Contratos!$H$6:$H$2005,"&gt;0"))</f>
        <v/>
      </c>
      <c r="F316" s="17">
        <f>IF($A316="","",IF(SUMPRODUCT(MAX(('Manutenção'!$B$6:$B$1505=$A316)*'Manutenção'!$H$6:$H$1505))=0,"",SUMPRODUCT(MAX(('Manutenção'!$B$6:$B$1505=$A316)*'Manutenção'!$H$6:$H$1505))))</f>
        <v/>
      </c>
      <c r="G316" s="19">
        <f>IF($A316="","",SUMIFS('Manutenção'!$F$6:$F$1505,'Manutenção'!$B$6:$B$1505,$A316))</f>
        <v/>
      </c>
      <c r="H316" s="19">
        <f>IF($A316="","",SUMIFS(Contratos!$P$6:$P$2005,Contratos!$D$6:$D$2005,$A316))</f>
        <v/>
      </c>
      <c r="I316" s="16">
        <f>IF($A316="","",IF(E316&gt;1,"CONFERIR",IF(AND(F316&lt;&gt;"",TODAY()&gt;=N(F316)),"MANUTENÇÃO VENCIDA",IF(E316=1,"LOCADO","DISPONÍVEL"))))</f>
        <v/>
      </c>
    </row>
    <row r="317">
      <c r="A317" s="16" t="n"/>
      <c r="B317" s="16" t="n"/>
      <c r="C317" s="16" t="n"/>
      <c r="D317" s="19" t="n"/>
      <c r="E317" s="18">
        <f>IF($A317="","",COUNTIFS(Contratos!$D$6:$D$2005,$A317,Contratos!$F$6:$F$2005,"&gt;0")-COUNTIFS(Contratos!$D$6:$D$2005,$A317,Contratos!$F$6:$F$2005,"&gt;0",Contratos!$H$6:$H$2005,"&gt;0"))</f>
        <v/>
      </c>
      <c r="F317" s="17">
        <f>IF($A317="","",IF(SUMPRODUCT(MAX(('Manutenção'!$B$6:$B$1505=$A317)*'Manutenção'!$H$6:$H$1505))=0,"",SUMPRODUCT(MAX(('Manutenção'!$B$6:$B$1505=$A317)*'Manutenção'!$H$6:$H$1505))))</f>
        <v/>
      </c>
      <c r="G317" s="19">
        <f>IF($A317="","",SUMIFS('Manutenção'!$F$6:$F$1505,'Manutenção'!$B$6:$B$1505,$A317))</f>
        <v/>
      </c>
      <c r="H317" s="19">
        <f>IF($A317="","",SUMIFS(Contratos!$P$6:$P$2005,Contratos!$D$6:$D$2005,$A317))</f>
        <v/>
      </c>
      <c r="I317" s="16">
        <f>IF($A317="","",IF(E317&gt;1,"CONFERIR",IF(AND(F317&lt;&gt;"",TODAY()&gt;=N(F317)),"MANUTENÇÃO VENCIDA",IF(E317=1,"LOCADO","DISPONÍVEL"))))</f>
        <v/>
      </c>
    </row>
    <row r="318">
      <c r="A318" s="16" t="n"/>
      <c r="B318" s="16" t="n"/>
      <c r="C318" s="16" t="n"/>
      <c r="D318" s="19" t="n"/>
      <c r="E318" s="18">
        <f>IF($A318="","",COUNTIFS(Contratos!$D$6:$D$2005,$A318,Contratos!$F$6:$F$2005,"&gt;0")-COUNTIFS(Contratos!$D$6:$D$2005,$A318,Contratos!$F$6:$F$2005,"&gt;0",Contratos!$H$6:$H$2005,"&gt;0"))</f>
        <v/>
      </c>
      <c r="F318" s="17">
        <f>IF($A318="","",IF(SUMPRODUCT(MAX(('Manutenção'!$B$6:$B$1505=$A318)*'Manutenção'!$H$6:$H$1505))=0,"",SUMPRODUCT(MAX(('Manutenção'!$B$6:$B$1505=$A318)*'Manutenção'!$H$6:$H$1505))))</f>
        <v/>
      </c>
      <c r="G318" s="19">
        <f>IF($A318="","",SUMIFS('Manutenção'!$F$6:$F$1505,'Manutenção'!$B$6:$B$1505,$A318))</f>
        <v/>
      </c>
      <c r="H318" s="19">
        <f>IF($A318="","",SUMIFS(Contratos!$P$6:$P$2005,Contratos!$D$6:$D$2005,$A318))</f>
        <v/>
      </c>
      <c r="I318" s="16">
        <f>IF($A318="","",IF(E318&gt;1,"CONFERIR",IF(AND(F318&lt;&gt;"",TODAY()&gt;=N(F318)),"MANUTENÇÃO VENCIDA",IF(E318=1,"LOCADO","DISPONÍVEL"))))</f>
        <v/>
      </c>
    </row>
    <row r="319">
      <c r="A319" s="16" t="n"/>
      <c r="B319" s="16" t="n"/>
      <c r="C319" s="16" t="n"/>
      <c r="D319" s="19" t="n"/>
      <c r="E319" s="18">
        <f>IF($A319="","",COUNTIFS(Contratos!$D$6:$D$2005,$A319,Contratos!$F$6:$F$2005,"&gt;0")-COUNTIFS(Contratos!$D$6:$D$2005,$A319,Contratos!$F$6:$F$2005,"&gt;0",Contratos!$H$6:$H$2005,"&gt;0"))</f>
        <v/>
      </c>
      <c r="F319" s="17">
        <f>IF($A319="","",IF(SUMPRODUCT(MAX(('Manutenção'!$B$6:$B$1505=$A319)*'Manutenção'!$H$6:$H$1505))=0,"",SUMPRODUCT(MAX(('Manutenção'!$B$6:$B$1505=$A319)*'Manutenção'!$H$6:$H$1505))))</f>
        <v/>
      </c>
      <c r="G319" s="19">
        <f>IF($A319="","",SUMIFS('Manutenção'!$F$6:$F$1505,'Manutenção'!$B$6:$B$1505,$A319))</f>
        <v/>
      </c>
      <c r="H319" s="19">
        <f>IF($A319="","",SUMIFS(Contratos!$P$6:$P$2005,Contratos!$D$6:$D$2005,$A319))</f>
        <v/>
      </c>
      <c r="I319" s="16">
        <f>IF($A319="","",IF(E319&gt;1,"CONFERIR",IF(AND(F319&lt;&gt;"",TODAY()&gt;=N(F319)),"MANUTENÇÃO VENCIDA",IF(E319=1,"LOCADO","DISPONÍVEL"))))</f>
        <v/>
      </c>
    </row>
    <row r="320">
      <c r="A320" s="16" t="n"/>
      <c r="B320" s="16" t="n"/>
      <c r="C320" s="16" t="n"/>
      <c r="D320" s="19" t="n"/>
      <c r="E320" s="18">
        <f>IF($A320="","",COUNTIFS(Contratos!$D$6:$D$2005,$A320,Contratos!$F$6:$F$2005,"&gt;0")-COUNTIFS(Contratos!$D$6:$D$2005,$A320,Contratos!$F$6:$F$2005,"&gt;0",Contratos!$H$6:$H$2005,"&gt;0"))</f>
        <v/>
      </c>
      <c r="F320" s="17">
        <f>IF($A320="","",IF(SUMPRODUCT(MAX(('Manutenção'!$B$6:$B$1505=$A320)*'Manutenção'!$H$6:$H$1505))=0,"",SUMPRODUCT(MAX(('Manutenção'!$B$6:$B$1505=$A320)*'Manutenção'!$H$6:$H$1505))))</f>
        <v/>
      </c>
      <c r="G320" s="19">
        <f>IF($A320="","",SUMIFS('Manutenção'!$F$6:$F$1505,'Manutenção'!$B$6:$B$1505,$A320))</f>
        <v/>
      </c>
      <c r="H320" s="19">
        <f>IF($A320="","",SUMIFS(Contratos!$P$6:$P$2005,Contratos!$D$6:$D$2005,$A320))</f>
        <v/>
      </c>
      <c r="I320" s="16">
        <f>IF($A320="","",IF(E320&gt;1,"CONFERIR",IF(AND(F320&lt;&gt;"",TODAY()&gt;=N(F320)),"MANUTENÇÃO VENCIDA",IF(E320=1,"LOCADO","DISPONÍVEL"))))</f>
        <v/>
      </c>
    </row>
    <row r="321">
      <c r="A321" s="16" t="n"/>
      <c r="B321" s="16" t="n"/>
      <c r="C321" s="16" t="n"/>
      <c r="D321" s="19" t="n"/>
      <c r="E321" s="18">
        <f>IF($A321="","",COUNTIFS(Contratos!$D$6:$D$2005,$A321,Contratos!$F$6:$F$2005,"&gt;0")-COUNTIFS(Contratos!$D$6:$D$2005,$A321,Contratos!$F$6:$F$2005,"&gt;0",Contratos!$H$6:$H$2005,"&gt;0"))</f>
        <v/>
      </c>
      <c r="F321" s="17">
        <f>IF($A321="","",IF(SUMPRODUCT(MAX(('Manutenção'!$B$6:$B$1505=$A321)*'Manutenção'!$H$6:$H$1505))=0,"",SUMPRODUCT(MAX(('Manutenção'!$B$6:$B$1505=$A321)*'Manutenção'!$H$6:$H$1505))))</f>
        <v/>
      </c>
      <c r="G321" s="19">
        <f>IF($A321="","",SUMIFS('Manutenção'!$F$6:$F$1505,'Manutenção'!$B$6:$B$1505,$A321))</f>
        <v/>
      </c>
      <c r="H321" s="19">
        <f>IF($A321="","",SUMIFS(Contratos!$P$6:$P$2005,Contratos!$D$6:$D$2005,$A321))</f>
        <v/>
      </c>
      <c r="I321" s="16">
        <f>IF($A321="","",IF(E321&gt;1,"CONFERIR",IF(AND(F321&lt;&gt;"",TODAY()&gt;=N(F321)),"MANUTENÇÃO VENCIDA",IF(E321=1,"LOCADO","DISPONÍVEL"))))</f>
        <v/>
      </c>
    </row>
    <row r="322">
      <c r="A322" s="16" t="n"/>
      <c r="B322" s="16" t="n"/>
      <c r="C322" s="16" t="n"/>
      <c r="D322" s="19" t="n"/>
      <c r="E322" s="18">
        <f>IF($A322="","",COUNTIFS(Contratos!$D$6:$D$2005,$A322,Contratos!$F$6:$F$2005,"&gt;0")-COUNTIFS(Contratos!$D$6:$D$2005,$A322,Contratos!$F$6:$F$2005,"&gt;0",Contratos!$H$6:$H$2005,"&gt;0"))</f>
        <v/>
      </c>
      <c r="F322" s="17">
        <f>IF($A322="","",IF(SUMPRODUCT(MAX(('Manutenção'!$B$6:$B$1505=$A322)*'Manutenção'!$H$6:$H$1505))=0,"",SUMPRODUCT(MAX(('Manutenção'!$B$6:$B$1505=$A322)*'Manutenção'!$H$6:$H$1505))))</f>
        <v/>
      </c>
      <c r="G322" s="19">
        <f>IF($A322="","",SUMIFS('Manutenção'!$F$6:$F$1505,'Manutenção'!$B$6:$B$1505,$A322))</f>
        <v/>
      </c>
      <c r="H322" s="19">
        <f>IF($A322="","",SUMIFS(Contratos!$P$6:$P$2005,Contratos!$D$6:$D$2005,$A322))</f>
        <v/>
      </c>
      <c r="I322" s="16">
        <f>IF($A322="","",IF(E322&gt;1,"CONFERIR",IF(AND(F322&lt;&gt;"",TODAY()&gt;=N(F322)),"MANUTENÇÃO VENCIDA",IF(E322=1,"LOCADO","DISPONÍVEL"))))</f>
        <v/>
      </c>
    </row>
    <row r="323">
      <c r="A323" s="16" t="n"/>
      <c r="B323" s="16" t="n"/>
      <c r="C323" s="16" t="n"/>
      <c r="D323" s="19" t="n"/>
      <c r="E323" s="18">
        <f>IF($A323="","",COUNTIFS(Contratos!$D$6:$D$2005,$A323,Contratos!$F$6:$F$2005,"&gt;0")-COUNTIFS(Contratos!$D$6:$D$2005,$A323,Contratos!$F$6:$F$2005,"&gt;0",Contratos!$H$6:$H$2005,"&gt;0"))</f>
        <v/>
      </c>
      <c r="F323" s="17">
        <f>IF($A323="","",IF(SUMPRODUCT(MAX(('Manutenção'!$B$6:$B$1505=$A323)*'Manutenção'!$H$6:$H$1505))=0,"",SUMPRODUCT(MAX(('Manutenção'!$B$6:$B$1505=$A323)*'Manutenção'!$H$6:$H$1505))))</f>
        <v/>
      </c>
      <c r="G323" s="19">
        <f>IF($A323="","",SUMIFS('Manutenção'!$F$6:$F$1505,'Manutenção'!$B$6:$B$1505,$A323))</f>
        <v/>
      </c>
      <c r="H323" s="19">
        <f>IF($A323="","",SUMIFS(Contratos!$P$6:$P$2005,Contratos!$D$6:$D$2005,$A323))</f>
        <v/>
      </c>
      <c r="I323" s="16">
        <f>IF($A323="","",IF(E323&gt;1,"CONFERIR",IF(AND(F323&lt;&gt;"",TODAY()&gt;=N(F323)),"MANUTENÇÃO VENCIDA",IF(E323=1,"LOCADO","DISPONÍVEL"))))</f>
        <v/>
      </c>
    </row>
    <row r="324">
      <c r="A324" s="16" t="n"/>
      <c r="B324" s="16" t="n"/>
      <c r="C324" s="16" t="n"/>
      <c r="D324" s="19" t="n"/>
      <c r="E324" s="18">
        <f>IF($A324="","",COUNTIFS(Contratos!$D$6:$D$2005,$A324,Contratos!$F$6:$F$2005,"&gt;0")-COUNTIFS(Contratos!$D$6:$D$2005,$A324,Contratos!$F$6:$F$2005,"&gt;0",Contratos!$H$6:$H$2005,"&gt;0"))</f>
        <v/>
      </c>
      <c r="F324" s="17">
        <f>IF($A324="","",IF(SUMPRODUCT(MAX(('Manutenção'!$B$6:$B$1505=$A324)*'Manutenção'!$H$6:$H$1505))=0,"",SUMPRODUCT(MAX(('Manutenção'!$B$6:$B$1505=$A324)*'Manutenção'!$H$6:$H$1505))))</f>
        <v/>
      </c>
      <c r="G324" s="19">
        <f>IF($A324="","",SUMIFS('Manutenção'!$F$6:$F$1505,'Manutenção'!$B$6:$B$1505,$A324))</f>
        <v/>
      </c>
      <c r="H324" s="19">
        <f>IF($A324="","",SUMIFS(Contratos!$P$6:$P$2005,Contratos!$D$6:$D$2005,$A324))</f>
        <v/>
      </c>
      <c r="I324" s="16">
        <f>IF($A324="","",IF(E324&gt;1,"CONFERIR",IF(AND(F324&lt;&gt;"",TODAY()&gt;=N(F324)),"MANUTENÇÃO VENCIDA",IF(E324=1,"LOCADO","DISPONÍVEL"))))</f>
        <v/>
      </c>
    </row>
    <row r="325">
      <c r="A325" s="16" t="n"/>
      <c r="B325" s="16" t="n"/>
      <c r="C325" s="16" t="n"/>
      <c r="D325" s="19" t="n"/>
      <c r="E325" s="18">
        <f>IF($A325="","",COUNTIFS(Contratos!$D$6:$D$2005,$A325,Contratos!$F$6:$F$2005,"&gt;0")-COUNTIFS(Contratos!$D$6:$D$2005,$A325,Contratos!$F$6:$F$2005,"&gt;0",Contratos!$H$6:$H$2005,"&gt;0"))</f>
        <v/>
      </c>
      <c r="F325" s="17">
        <f>IF($A325="","",IF(SUMPRODUCT(MAX(('Manutenção'!$B$6:$B$1505=$A325)*'Manutenção'!$H$6:$H$1505))=0,"",SUMPRODUCT(MAX(('Manutenção'!$B$6:$B$1505=$A325)*'Manutenção'!$H$6:$H$1505))))</f>
        <v/>
      </c>
      <c r="G325" s="19">
        <f>IF($A325="","",SUMIFS('Manutenção'!$F$6:$F$1505,'Manutenção'!$B$6:$B$1505,$A325))</f>
        <v/>
      </c>
      <c r="H325" s="19">
        <f>IF($A325="","",SUMIFS(Contratos!$P$6:$P$2005,Contratos!$D$6:$D$2005,$A325))</f>
        <v/>
      </c>
      <c r="I325" s="16">
        <f>IF($A325="","",IF(E325&gt;1,"CONFERIR",IF(AND(F325&lt;&gt;"",TODAY()&gt;=N(F325)),"MANUTENÇÃO VENCIDA",IF(E325=1,"LOCADO","DISPONÍVEL"))))</f>
        <v/>
      </c>
    </row>
    <row r="326">
      <c r="A326" s="16" t="n"/>
      <c r="B326" s="16" t="n"/>
      <c r="C326" s="16" t="n"/>
      <c r="D326" s="19" t="n"/>
      <c r="E326" s="18">
        <f>IF($A326="","",COUNTIFS(Contratos!$D$6:$D$2005,$A326,Contratos!$F$6:$F$2005,"&gt;0")-COUNTIFS(Contratos!$D$6:$D$2005,$A326,Contratos!$F$6:$F$2005,"&gt;0",Contratos!$H$6:$H$2005,"&gt;0"))</f>
        <v/>
      </c>
      <c r="F326" s="17">
        <f>IF($A326="","",IF(SUMPRODUCT(MAX(('Manutenção'!$B$6:$B$1505=$A326)*'Manutenção'!$H$6:$H$1505))=0,"",SUMPRODUCT(MAX(('Manutenção'!$B$6:$B$1505=$A326)*'Manutenção'!$H$6:$H$1505))))</f>
        <v/>
      </c>
      <c r="G326" s="19">
        <f>IF($A326="","",SUMIFS('Manutenção'!$F$6:$F$1505,'Manutenção'!$B$6:$B$1505,$A326))</f>
        <v/>
      </c>
      <c r="H326" s="19">
        <f>IF($A326="","",SUMIFS(Contratos!$P$6:$P$2005,Contratos!$D$6:$D$2005,$A326))</f>
        <v/>
      </c>
      <c r="I326" s="16">
        <f>IF($A326="","",IF(E326&gt;1,"CONFERIR",IF(AND(F326&lt;&gt;"",TODAY()&gt;=N(F326)),"MANUTENÇÃO VENCIDA",IF(E326=1,"LOCADO","DISPONÍVEL"))))</f>
        <v/>
      </c>
    </row>
    <row r="327">
      <c r="A327" s="16" t="n"/>
      <c r="B327" s="16" t="n"/>
      <c r="C327" s="16" t="n"/>
      <c r="D327" s="19" t="n"/>
      <c r="E327" s="18">
        <f>IF($A327="","",COUNTIFS(Contratos!$D$6:$D$2005,$A327,Contratos!$F$6:$F$2005,"&gt;0")-COUNTIFS(Contratos!$D$6:$D$2005,$A327,Contratos!$F$6:$F$2005,"&gt;0",Contratos!$H$6:$H$2005,"&gt;0"))</f>
        <v/>
      </c>
      <c r="F327" s="17">
        <f>IF($A327="","",IF(SUMPRODUCT(MAX(('Manutenção'!$B$6:$B$1505=$A327)*'Manutenção'!$H$6:$H$1505))=0,"",SUMPRODUCT(MAX(('Manutenção'!$B$6:$B$1505=$A327)*'Manutenção'!$H$6:$H$1505))))</f>
        <v/>
      </c>
      <c r="G327" s="19">
        <f>IF($A327="","",SUMIFS('Manutenção'!$F$6:$F$1505,'Manutenção'!$B$6:$B$1505,$A327))</f>
        <v/>
      </c>
      <c r="H327" s="19">
        <f>IF($A327="","",SUMIFS(Contratos!$P$6:$P$2005,Contratos!$D$6:$D$2005,$A327))</f>
        <v/>
      </c>
      <c r="I327" s="16">
        <f>IF($A327="","",IF(E327&gt;1,"CONFERIR",IF(AND(F327&lt;&gt;"",TODAY()&gt;=N(F327)),"MANUTENÇÃO VENCIDA",IF(E327=1,"LOCADO","DISPONÍVEL"))))</f>
        <v/>
      </c>
    </row>
    <row r="328">
      <c r="A328" s="16" t="n"/>
      <c r="B328" s="16" t="n"/>
      <c r="C328" s="16" t="n"/>
      <c r="D328" s="19" t="n"/>
      <c r="E328" s="18">
        <f>IF($A328="","",COUNTIFS(Contratos!$D$6:$D$2005,$A328,Contratos!$F$6:$F$2005,"&gt;0")-COUNTIFS(Contratos!$D$6:$D$2005,$A328,Contratos!$F$6:$F$2005,"&gt;0",Contratos!$H$6:$H$2005,"&gt;0"))</f>
        <v/>
      </c>
      <c r="F328" s="17">
        <f>IF($A328="","",IF(SUMPRODUCT(MAX(('Manutenção'!$B$6:$B$1505=$A328)*'Manutenção'!$H$6:$H$1505))=0,"",SUMPRODUCT(MAX(('Manutenção'!$B$6:$B$1505=$A328)*'Manutenção'!$H$6:$H$1505))))</f>
        <v/>
      </c>
      <c r="G328" s="19">
        <f>IF($A328="","",SUMIFS('Manutenção'!$F$6:$F$1505,'Manutenção'!$B$6:$B$1505,$A328))</f>
        <v/>
      </c>
      <c r="H328" s="19">
        <f>IF($A328="","",SUMIFS(Contratos!$P$6:$P$2005,Contratos!$D$6:$D$2005,$A328))</f>
        <v/>
      </c>
      <c r="I328" s="16">
        <f>IF($A328="","",IF(E328&gt;1,"CONFERIR",IF(AND(F328&lt;&gt;"",TODAY()&gt;=N(F328)),"MANUTENÇÃO VENCIDA",IF(E328=1,"LOCADO","DISPONÍVEL"))))</f>
        <v/>
      </c>
    </row>
    <row r="329">
      <c r="A329" s="16" t="n"/>
      <c r="B329" s="16" t="n"/>
      <c r="C329" s="16" t="n"/>
      <c r="D329" s="19" t="n"/>
      <c r="E329" s="18">
        <f>IF($A329="","",COUNTIFS(Contratos!$D$6:$D$2005,$A329,Contratos!$F$6:$F$2005,"&gt;0")-COUNTIFS(Contratos!$D$6:$D$2005,$A329,Contratos!$F$6:$F$2005,"&gt;0",Contratos!$H$6:$H$2005,"&gt;0"))</f>
        <v/>
      </c>
      <c r="F329" s="17">
        <f>IF($A329="","",IF(SUMPRODUCT(MAX(('Manutenção'!$B$6:$B$1505=$A329)*'Manutenção'!$H$6:$H$1505))=0,"",SUMPRODUCT(MAX(('Manutenção'!$B$6:$B$1505=$A329)*'Manutenção'!$H$6:$H$1505))))</f>
        <v/>
      </c>
      <c r="G329" s="19">
        <f>IF($A329="","",SUMIFS('Manutenção'!$F$6:$F$1505,'Manutenção'!$B$6:$B$1505,$A329))</f>
        <v/>
      </c>
      <c r="H329" s="19">
        <f>IF($A329="","",SUMIFS(Contratos!$P$6:$P$2005,Contratos!$D$6:$D$2005,$A329))</f>
        <v/>
      </c>
      <c r="I329" s="16">
        <f>IF($A329="","",IF(E329&gt;1,"CONFERIR",IF(AND(F329&lt;&gt;"",TODAY()&gt;=N(F329)),"MANUTENÇÃO VENCIDA",IF(E329=1,"LOCADO","DISPONÍVEL"))))</f>
        <v/>
      </c>
    </row>
    <row r="330">
      <c r="A330" s="16" t="n"/>
      <c r="B330" s="16" t="n"/>
      <c r="C330" s="16" t="n"/>
      <c r="D330" s="19" t="n"/>
      <c r="E330" s="18">
        <f>IF($A330="","",COUNTIFS(Contratos!$D$6:$D$2005,$A330,Contratos!$F$6:$F$2005,"&gt;0")-COUNTIFS(Contratos!$D$6:$D$2005,$A330,Contratos!$F$6:$F$2005,"&gt;0",Contratos!$H$6:$H$2005,"&gt;0"))</f>
        <v/>
      </c>
      <c r="F330" s="17">
        <f>IF($A330="","",IF(SUMPRODUCT(MAX(('Manutenção'!$B$6:$B$1505=$A330)*'Manutenção'!$H$6:$H$1505))=0,"",SUMPRODUCT(MAX(('Manutenção'!$B$6:$B$1505=$A330)*'Manutenção'!$H$6:$H$1505))))</f>
        <v/>
      </c>
      <c r="G330" s="19">
        <f>IF($A330="","",SUMIFS('Manutenção'!$F$6:$F$1505,'Manutenção'!$B$6:$B$1505,$A330))</f>
        <v/>
      </c>
      <c r="H330" s="19">
        <f>IF($A330="","",SUMIFS(Contratos!$P$6:$P$2005,Contratos!$D$6:$D$2005,$A330))</f>
        <v/>
      </c>
      <c r="I330" s="16">
        <f>IF($A330="","",IF(E330&gt;1,"CONFERIR",IF(AND(F330&lt;&gt;"",TODAY()&gt;=N(F330)),"MANUTENÇÃO VENCIDA",IF(E330=1,"LOCADO","DISPONÍVEL"))))</f>
        <v/>
      </c>
    </row>
    <row r="331">
      <c r="A331" s="16" t="n"/>
      <c r="B331" s="16" t="n"/>
      <c r="C331" s="16" t="n"/>
      <c r="D331" s="19" t="n"/>
      <c r="E331" s="18">
        <f>IF($A331="","",COUNTIFS(Contratos!$D$6:$D$2005,$A331,Contratos!$F$6:$F$2005,"&gt;0")-COUNTIFS(Contratos!$D$6:$D$2005,$A331,Contratos!$F$6:$F$2005,"&gt;0",Contratos!$H$6:$H$2005,"&gt;0"))</f>
        <v/>
      </c>
      <c r="F331" s="17">
        <f>IF($A331="","",IF(SUMPRODUCT(MAX(('Manutenção'!$B$6:$B$1505=$A331)*'Manutenção'!$H$6:$H$1505))=0,"",SUMPRODUCT(MAX(('Manutenção'!$B$6:$B$1505=$A331)*'Manutenção'!$H$6:$H$1505))))</f>
        <v/>
      </c>
      <c r="G331" s="19">
        <f>IF($A331="","",SUMIFS('Manutenção'!$F$6:$F$1505,'Manutenção'!$B$6:$B$1505,$A331))</f>
        <v/>
      </c>
      <c r="H331" s="19">
        <f>IF($A331="","",SUMIFS(Contratos!$P$6:$P$2005,Contratos!$D$6:$D$2005,$A331))</f>
        <v/>
      </c>
      <c r="I331" s="16">
        <f>IF($A331="","",IF(E331&gt;1,"CONFERIR",IF(AND(F331&lt;&gt;"",TODAY()&gt;=N(F331)),"MANUTENÇÃO VENCIDA",IF(E331=1,"LOCADO","DISPONÍVEL"))))</f>
        <v/>
      </c>
    </row>
    <row r="332">
      <c r="A332" s="16" t="n"/>
      <c r="B332" s="16" t="n"/>
      <c r="C332" s="16" t="n"/>
      <c r="D332" s="19" t="n"/>
      <c r="E332" s="18">
        <f>IF($A332="","",COUNTIFS(Contratos!$D$6:$D$2005,$A332,Contratos!$F$6:$F$2005,"&gt;0")-COUNTIFS(Contratos!$D$6:$D$2005,$A332,Contratos!$F$6:$F$2005,"&gt;0",Contratos!$H$6:$H$2005,"&gt;0"))</f>
        <v/>
      </c>
      <c r="F332" s="17">
        <f>IF($A332="","",IF(SUMPRODUCT(MAX(('Manutenção'!$B$6:$B$1505=$A332)*'Manutenção'!$H$6:$H$1505))=0,"",SUMPRODUCT(MAX(('Manutenção'!$B$6:$B$1505=$A332)*'Manutenção'!$H$6:$H$1505))))</f>
        <v/>
      </c>
      <c r="G332" s="19">
        <f>IF($A332="","",SUMIFS('Manutenção'!$F$6:$F$1505,'Manutenção'!$B$6:$B$1505,$A332))</f>
        <v/>
      </c>
      <c r="H332" s="19">
        <f>IF($A332="","",SUMIFS(Contratos!$P$6:$P$2005,Contratos!$D$6:$D$2005,$A332))</f>
        <v/>
      </c>
      <c r="I332" s="16">
        <f>IF($A332="","",IF(E332&gt;1,"CONFERIR",IF(AND(F332&lt;&gt;"",TODAY()&gt;=N(F332)),"MANUTENÇÃO VENCIDA",IF(E332=1,"LOCADO","DISPONÍVEL"))))</f>
        <v/>
      </c>
    </row>
    <row r="333">
      <c r="A333" s="16" t="n"/>
      <c r="B333" s="16" t="n"/>
      <c r="C333" s="16" t="n"/>
      <c r="D333" s="19" t="n"/>
      <c r="E333" s="18">
        <f>IF($A333="","",COUNTIFS(Contratos!$D$6:$D$2005,$A333,Contratos!$F$6:$F$2005,"&gt;0")-COUNTIFS(Contratos!$D$6:$D$2005,$A333,Contratos!$F$6:$F$2005,"&gt;0",Contratos!$H$6:$H$2005,"&gt;0"))</f>
        <v/>
      </c>
      <c r="F333" s="17">
        <f>IF($A333="","",IF(SUMPRODUCT(MAX(('Manutenção'!$B$6:$B$1505=$A333)*'Manutenção'!$H$6:$H$1505))=0,"",SUMPRODUCT(MAX(('Manutenção'!$B$6:$B$1505=$A333)*'Manutenção'!$H$6:$H$1505))))</f>
        <v/>
      </c>
      <c r="G333" s="19">
        <f>IF($A333="","",SUMIFS('Manutenção'!$F$6:$F$1505,'Manutenção'!$B$6:$B$1505,$A333))</f>
        <v/>
      </c>
      <c r="H333" s="19">
        <f>IF($A333="","",SUMIFS(Contratos!$P$6:$P$2005,Contratos!$D$6:$D$2005,$A333))</f>
        <v/>
      </c>
      <c r="I333" s="16">
        <f>IF($A333="","",IF(E333&gt;1,"CONFERIR",IF(AND(F333&lt;&gt;"",TODAY()&gt;=N(F333)),"MANUTENÇÃO VENCIDA",IF(E333=1,"LOCADO","DISPONÍVEL"))))</f>
        <v/>
      </c>
    </row>
    <row r="334">
      <c r="A334" s="16" t="n"/>
      <c r="B334" s="16" t="n"/>
      <c r="C334" s="16" t="n"/>
      <c r="D334" s="19" t="n"/>
      <c r="E334" s="18">
        <f>IF($A334="","",COUNTIFS(Contratos!$D$6:$D$2005,$A334,Contratos!$F$6:$F$2005,"&gt;0")-COUNTIFS(Contratos!$D$6:$D$2005,$A334,Contratos!$F$6:$F$2005,"&gt;0",Contratos!$H$6:$H$2005,"&gt;0"))</f>
        <v/>
      </c>
      <c r="F334" s="17">
        <f>IF($A334="","",IF(SUMPRODUCT(MAX(('Manutenção'!$B$6:$B$1505=$A334)*'Manutenção'!$H$6:$H$1505))=0,"",SUMPRODUCT(MAX(('Manutenção'!$B$6:$B$1505=$A334)*'Manutenção'!$H$6:$H$1505))))</f>
        <v/>
      </c>
      <c r="G334" s="19">
        <f>IF($A334="","",SUMIFS('Manutenção'!$F$6:$F$1505,'Manutenção'!$B$6:$B$1505,$A334))</f>
        <v/>
      </c>
      <c r="H334" s="19">
        <f>IF($A334="","",SUMIFS(Contratos!$P$6:$P$2005,Contratos!$D$6:$D$2005,$A334))</f>
        <v/>
      </c>
      <c r="I334" s="16">
        <f>IF($A334="","",IF(E334&gt;1,"CONFERIR",IF(AND(F334&lt;&gt;"",TODAY()&gt;=N(F334)),"MANUTENÇÃO VENCIDA",IF(E334=1,"LOCADO","DISPONÍVEL"))))</f>
        <v/>
      </c>
    </row>
    <row r="335">
      <c r="A335" s="16" t="n"/>
      <c r="B335" s="16" t="n"/>
      <c r="C335" s="16" t="n"/>
      <c r="D335" s="19" t="n"/>
      <c r="E335" s="18">
        <f>IF($A335="","",COUNTIFS(Contratos!$D$6:$D$2005,$A335,Contratos!$F$6:$F$2005,"&gt;0")-COUNTIFS(Contratos!$D$6:$D$2005,$A335,Contratos!$F$6:$F$2005,"&gt;0",Contratos!$H$6:$H$2005,"&gt;0"))</f>
        <v/>
      </c>
      <c r="F335" s="17">
        <f>IF($A335="","",IF(SUMPRODUCT(MAX(('Manutenção'!$B$6:$B$1505=$A335)*'Manutenção'!$H$6:$H$1505))=0,"",SUMPRODUCT(MAX(('Manutenção'!$B$6:$B$1505=$A335)*'Manutenção'!$H$6:$H$1505))))</f>
        <v/>
      </c>
      <c r="G335" s="19">
        <f>IF($A335="","",SUMIFS('Manutenção'!$F$6:$F$1505,'Manutenção'!$B$6:$B$1505,$A335))</f>
        <v/>
      </c>
      <c r="H335" s="19">
        <f>IF($A335="","",SUMIFS(Contratos!$P$6:$P$2005,Contratos!$D$6:$D$2005,$A335))</f>
        <v/>
      </c>
      <c r="I335" s="16">
        <f>IF($A335="","",IF(E335&gt;1,"CONFERIR",IF(AND(F335&lt;&gt;"",TODAY()&gt;=N(F335)),"MANUTENÇÃO VENCIDA",IF(E335=1,"LOCADO","DISPONÍVEL"))))</f>
        <v/>
      </c>
    </row>
    <row r="336">
      <c r="A336" s="16" t="n"/>
      <c r="B336" s="16" t="n"/>
      <c r="C336" s="16" t="n"/>
      <c r="D336" s="19" t="n"/>
      <c r="E336" s="18">
        <f>IF($A336="","",COUNTIFS(Contratos!$D$6:$D$2005,$A336,Contratos!$F$6:$F$2005,"&gt;0")-COUNTIFS(Contratos!$D$6:$D$2005,$A336,Contratos!$F$6:$F$2005,"&gt;0",Contratos!$H$6:$H$2005,"&gt;0"))</f>
        <v/>
      </c>
      <c r="F336" s="17">
        <f>IF($A336="","",IF(SUMPRODUCT(MAX(('Manutenção'!$B$6:$B$1505=$A336)*'Manutenção'!$H$6:$H$1505))=0,"",SUMPRODUCT(MAX(('Manutenção'!$B$6:$B$1505=$A336)*'Manutenção'!$H$6:$H$1505))))</f>
        <v/>
      </c>
      <c r="G336" s="19">
        <f>IF($A336="","",SUMIFS('Manutenção'!$F$6:$F$1505,'Manutenção'!$B$6:$B$1505,$A336))</f>
        <v/>
      </c>
      <c r="H336" s="19">
        <f>IF($A336="","",SUMIFS(Contratos!$P$6:$P$2005,Contratos!$D$6:$D$2005,$A336))</f>
        <v/>
      </c>
      <c r="I336" s="16">
        <f>IF($A336="","",IF(E336&gt;1,"CONFERIR",IF(AND(F336&lt;&gt;"",TODAY()&gt;=N(F336)),"MANUTENÇÃO VENCIDA",IF(E336=1,"LOCADO","DISPONÍVEL"))))</f>
        <v/>
      </c>
    </row>
    <row r="337">
      <c r="A337" s="16" t="n"/>
      <c r="B337" s="16" t="n"/>
      <c r="C337" s="16" t="n"/>
      <c r="D337" s="19" t="n"/>
      <c r="E337" s="18">
        <f>IF($A337="","",COUNTIFS(Contratos!$D$6:$D$2005,$A337,Contratos!$F$6:$F$2005,"&gt;0")-COUNTIFS(Contratos!$D$6:$D$2005,$A337,Contratos!$F$6:$F$2005,"&gt;0",Contratos!$H$6:$H$2005,"&gt;0"))</f>
        <v/>
      </c>
      <c r="F337" s="17">
        <f>IF($A337="","",IF(SUMPRODUCT(MAX(('Manutenção'!$B$6:$B$1505=$A337)*'Manutenção'!$H$6:$H$1505))=0,"",SUMPRODUCT(MAX(('Manutenção'!$B$6:$B$1505=$A337)*'Manutenção'!$H$6:$H$1505))))</f>
        <v/>
      </c>
      <c r="G337" s="19">
        <f>IF($A337="","",SUMIFS('Manutenção'!$F$6:$F$1505,'Manutenção'!$B$6:$B$1505,$A337))</f>
        <v/>
      </c>
      <c r="H337" s="19">
        <f>IF($A337="","",SUMIFS(Contratos!$P$6:$P$2005,Contratos!$D$6:$D$2005,$A337))</f>
        <v/>
      </c>
      <c r="I337" s="16">
        <f>IF($A337="","",IF(E337&gt;1,"CONFERIR",IF(AND(F337&lt;&gt;"",TODAY()&gt;=N(F337)),"MANUTENÇÃO VENCIDA",IF(E337=1,"LOCADO","DISPONÍVEL"))))</f>
        <v/>
      </c>
    </row>
    <row r="338">
      <c r="A338" s="16" t="n"/>
      <c r="B338" s="16" t="n"/>
      <c r="C338" s="16" t="n"/>
      <c r="D338" s="19" t="n"/>
      <c r="E338" s="18">
        <f>IF($A338="","",COUNTIFS(Contratos!$D$6:$D$2005,$A338,Contratos!$F$6:$F$2005,"&gt;0")-COUNTIFS(Contratos!$D$6:$D$2005,$A338,Contratos!$F$6:$F$2005,"&gt;0",Contratos!$H$6:$H$2005,"&gt;0"))</f>
        <v/>
      </c>
      <c r="F338" s="17">
        <f>IF($A338="","",IF(SUMPRODUCT(MAX(('Manutenção'!$B$6:$B$1505=$A338)*'Manutenção'!$H$6:$H$1505))=0,"",SUMPRODUCT(MAX(('Manutenção'!$B$6:$B$1505=$A338)*'Manutenção'!$H$6:$H$1505))))</f>
        <v/>
      </c>
      <c r="G338" s="19">
        <f>IF($A338="","",SUMIFS('Manutenção'!$F$6:$F$1505,'Manutenção'!$B$6:$B$1505,$A338))</f>
        <v/>
      </c>
      <c r="H338" s="19">
        <f>IF($A338="","",SUMIFS(Contratos!$P$6:$P$2005,Contratos!$D$6:$D$2005,$A338))</f>
        <v/>
      </c>
      <c r="I338" s="16">
        <f>IF($A338="","",IF(E338&gt;1,"CONFERIR",IF(AND(F338&lt;&gt;"",TODAY()&gt;=N(F338)),"MANUTENÇÃO VENCIDA",IF(E338=1,"LOCADO","DISPONÍVEL"))))</f>
        <v/>
      </c>
    </row>
    <row r="339">
      <c r="A339" s="16" t="n"/>
      <c r="B339" s="16" t="n"/>
      <c r="C339" s="16" t="n"/>
      <c r="D339" s="19" t="n"/>
      <c r="E339" s="18">
        <f>IF($A339="","",COUNTIFS(Contratos!$D$6:$D$2005,$A339,Contratos!$F$6:$F$2005,"&gt;0")-COUNTIFS(Contratos!$D$6:$D$2005,$A339,Contratos!$F$6:$F$2005,"&gt;0",Contratos!$H$6:$H$2005,"&gt;0"))</f>
        <v/>
      </c>
      <c r="F339" s="17">
        <f>IF($A339="","",IF(SUMPRODUCT(MAX(('Manutenção'!$B$6:$B$1505=$A339)*'Manutenção'!$H$6:$H$1505))=0,"",SUMPRODUCT(MAX(('Manutenção'!$B$6:$B$1505=$A339)*'Manutenção'!$H$6:$H$1505))))</f>
        <v/>
      </c>
      <c r="G339" s="19">
        <f>IF($A339="","",SUMIFS('Manutenção'!$F$6:$F$1505,'Manutenção'!$B$6:$B$1505,$A339))</f>
        <v/>
      </c>
      <c r="H339" s="19">
        <f>IF($A339="","",SUMIFS(Contratos!$P$6:$P$2005,Contratos!$D$6:$D$2005,$A339))</f>
        <v/>
      </c>
      <c r="I339" s="16">
        <f>IF($A339="","",IF(E339&gt;1,"CONFERIR",IF(AND(F339&lt;&gt;"",TODAY()&gt;=N(F339)),"MANUTENÇÃO VENCIDA",IF(E339=1,"LOCADO","DISPONÍVEL"))))</f>
        <v/>
      </c>
    </row>
    <row r="340">
      <c r="A340" s="16" t="n"/>
      <c r="B340" s="16" t="n"/>
      <c r="C340" s="16" t="n"/>
      <c r="D340" s="19" t="n"/>
      <c r="E340" s="18">
        <f>IF($A340="","",COUNTIFS(Contratos!$D$6:$D$2005,$A340,Contratos!$F$6:$F$2005,"&gt;0")-COUNTIFS(Contratos!$D$6:$D$2005,$A340,Contratos!$F$6:$F$2005,"&gt;0",Contratos!$H$6:$H$2005,"&gt;0"))</f>
        <v/>
      </c>
      <c r="F340" s="17">
        <f>IF($A340="","",IF(SUMPRODUCT(MAX(('Manutenção'!$B$6:$B$1505=$A340)*'Manutenção'!$H$6:$H$1505))=0,"",SUMPRODUCT(MAX(('Manutenção'!$B$6:$B$1505=$A340)*'Manutenção'!$H$6:$H$1505))))</f>
        <v/>
      </c>
      <c r="G340" s="19">
        <f>IF($A340="","",SUMIFS('Manutenção'!$F$6:$F$1505,'Manutenção'!$B$6:$B$1505,$A340))</f>
        <v/>
      </c>
      <c r="H340" s="19">
        <f>IF($A340="","",SUMIFS(Contratos!$P$6:$P$2005,Contratos!$D$6:$D$2005,$A340))</f>
        <v/>
      </c>
      <c r="I340" s="16">
        <f>IF($A340="","",IF(E340&gt;1,"CONFERIR",IF(AND(F340&lt;&gt;"",TODAY()&gt;=N(F340)),"MANUTENÇÃO VENCIDA",IF(E340=1,"LOCADO","DISPONÍVEL"))))</f>
        <v/>
      </c>
    </row>
    <row r="341">
      <c r="A341" s="16" t="n"/>
      <c r="B341" s="16" t="n"/>
      <c r="C341" s="16" t="n"/>
      <c r="D341" s="19" t="n"/>
      <c r="E341" s="18">
        <f>IF($A341="","",COUNTIFS(Contratos!$D$6:$D$2005,$A341,Contratos!$F$6:$F$2005,"&gt;0")-COUNTIFS(Contratos!$D$6:$D$2005,$A341,Contratos!$F$6:$F$2005,"&gt;0",Contratos!$H$6:$H$2005,"&gt;0"))</f>
        <v/>
      </c>
      <c r="F341" s="17">
        <f>IF($A341="","",IF(SUMPRODUCT(MAX(('Manutenção'!$B$6:$B$1505=$A341)*'Manutenção'!$H$6:$H$1505))=0,"",SUMPRODUCT(MAX(('Manutenção'!$B$6:$B$1505=$A341)*'Manutenção'!$H$6:$H$1505))))</f>
        <v/>
      </c>
      <c r="G341" s="19">
        <f>IF($A341="","",SUMIFS('Manutenção'!$F$6:$F$1505,'Manutenção'!$B$6:$B$1505,$A341))</f>
        <v/>
      </c>
      <c r="H341" s="19">
        <f>IF($A341="","",SUMIFS(Contratos!$P$6:$P$2005,Contratos!$D$6:$D$2005,$A341))</f>
        <v/>
      </c>
      <c r="I341" s="16">
        <f>IF($A341="","",IF(E341&gt;1,"CONFERIR",IF(AND(F341&lt;&gt;"",TODAY()&gt;=N(F341)),"MANUTENÇÃO VENCIDA",IF(E341=1,"LOCADO","DISPONÍVEL"))))</f>
        <v/>
      </c>
    </row>
    <row r="342">
      <c r="A342" s="16" t="n"/>
      <c r="B342" s="16" t="n"/>
      <c r="C342" s="16" t="n"/>
      <c r="D342" s="19" t="n"/>
      <c r="E342" s="18">
        <f>IF($A342="","",COUNTIFS(Contratos!$D$6:$D$2005,$A342,Contratos!$F$6:$F$2005,"&gt;0")-COUNTIFS(Contratos!$D$6:$D$2005,$A342,Contratos!$F$6:$F$2005,"&gt;0",Contratos!$H$6:$H$2005,"&gt;0"))</f>
        <v/>
      </c>
      <c r="F342" s="17">
        <f>IF($A342="","",IF(SUMPRODUCT(MAX(('Manutenção'!$B$6:$B$1505=$A342)*'Manutenção'!$H$6:$H$1505))=0,"",SUMPRODUCT(MAX(('Manutenção'!$B$6:$B$1505=$A342)*'Manutenção'!$H$6:$H$1505))))</f>
        <v/>
      </c>
      <c r="G342" s="19">
        <f>IF($A342="","",SUMIFS('Manutenção'!$F$6:$F$1505,'Manutenção'!$B$6:$B$1505,$A342))</f>
        <v/>
      </c>
      <c r="H342" s="19">
        <f>IF($A342="","",SUMIFS(Contratos!$P$6:$P$2005,Contratos!$D$6:$D$2005,$A342))</f>
        <v/>
      </c>
      <c r="I342" s="16">
        <f>IF($A342="","",IF(E342&gt;1,"CONFERIR",IF(AND(F342&lt;&gt;"",TODAY()&gt;=N(F342)),"MANUTENÇÃO VENCIDA",IF(E342=1,"LOCADO","DISPONÍVEL"))))</f>
        <v/>
      </c>
    </row>
    <row r="343">
      <c r="A343" s="16" t="n"/>
      <c r="B343" s="16" t="n"/>
      <c r="C343" s="16" t="n"/>
      <c r="D343" s="19" t="n"/>
      <c r="E343" s="18">
        <f>IF($A343="","",COUNTIFS(Contratos!$D$6:$D$2005,$A343,Contratos!$F$6:$F$2005,"&gt;0")-COUNTIFS(Contratos!$D$6:$D$2005,$A343,Contratos!$F$6:$F$2005,"&gt;0",Contratos!$H$6:$H$2005,"&gt;0"))</f>
        <v/>
      </c>
      <c r="F343" s="17">
        <f>IF($A343="","",IF(SUMPRODUCT(MAX(('Manutenção'!$B$6:$B$1505=$A343)*'Manutenção'!$H$6:$H$1505))=0,"",SUMPRODUCT(MAX(('Manutenção'!$B$6:$B$1505=$A343)*'Manutenção'!$H$6:$H$1505))))</f>
        <v/>
      </c>
      <c r="G343" s="19">
        <f>IF($A343="","",SUMIFS('Manutenção'!$F$6:$F$1505,'Manutenção'!$B$6:$B$1505,$A343))</f>
        <v/>
      </c>
      <c r="H343" s="19">
        <f>IF($A343="","",SUMIFS(Contratos!$P$6:$P$2005,Contratos!$D$6:$D$2005,$A343))</f>
        <v/>
      </c>
      <c r="I343" s="16">
        <f>IF($A343="","",IF(E343&gt;1,"CONFERIR",IF(AND(F343&lt;&gt;"",TODAY()&gt;=N(F343)),"MANUTENÇÃO VENCIDA",IF(E343=1,"LOCADO","DISPONÍVEL"))))</f>
        <v/>
      </c>
    </row>
    <row r="344">
      <c r="A344" s="16" t="n"/>
      <c r="B344" s="16" t="n"/>
      <c r="C344" s="16" t="n"/>
      <c r="D344" s="19" t="n"/>
      <c r="E344" s="18">
        <f>IF($A344="","",COUNTIFS(Contratos!$D$6:$D$2005,$A344,Contratos!$F$6:$F$2005,"&gt;0")-COUNTIFS(Contratos!$D$6:$D$2005,$A344,Contratos!$F$6:$F$2005,"&gt;0",Contratos!$H$6:$H$2005,"&gt;0"))</f>
        <v/>
      </c>
      <c r="F344" s="17">
        <f>IF($A344="","",IF(SUMPRODUCT(MAX(('Manutenção'!$B$6:$B$1505=$A344)*'Manutenção'!$H$6:$H$1505))=0,"",SUMPRODUCT(MAX(('Manutenção'!$B$6:$B$1505=$A344)*'Manutenção'!$H$6:$H$1505))))</f>
        <v/>
      </c>
      <c r="G344" s="19">
        <f>IF($A344="","",SUMIFS('Manutenção'!$F$6:$F$1505,'Manutenção'!$B$6:$B$1505,$A344))</f>
        <v/>
      </c>
      <c r="H344" s="19">
        <f>IF($A344="","",SUMIFS(Contratos!$P$6:$P$2005,Contratos!$D$6:$D$2005,$A344))</f>
        <v/>
      </c>
      <c r="I344" s="16">
        <f>IF($A344="","",IF(E344&gt;1,"CONFERIR",IF(AND(F344&lt;&gt;"",TODAY()&gt;=N(F344)),"MANUTENÇÃO VENCIDA",IF(E344=1,"LOCADO","DISPONÍVEL"))))</f>
        <v/>
      </c>
    </row>
    <row r="345">
      <c r="A345" s="16" t="n"/>
      <c r="B345" s="16" t="n"/>
      <c r="C345" s="16" t="n"/>
      <c r="D345" s="19" t="n"/>
      <c r="E345" s="18">
        <f>IF($A345="","",COUNTIFS(Contratos!$D$6:$D$2005,$A345,Contratos!$F$6:$F$2005,"&gt;0")-COUNTIFS(Contratos!$D$6:$D$2005,$A345,Contratos!$F$6:$F$2005,"&gt;0",Contratos!$H$6:$H$2005,"&gt;0"))</f>
        <v/>
      </c>
      <c r="F345" s="17">
        <f>IF($A345="","",IF(SUMPRODUCT(MAX(('Manutenção'!$B$6:$B$1505=$A345)*'Manutenção'!$H$6:$H$1505))=0,"",SUMPRODUCT(MAX(('Manutenção'!$B$6:$B$1505=$A345)*'Manutenção'!$H$6:$H$1505))))</f>
        <v/>
      </c>
      <c r="G345" s="19">
        <f>IF($A345="","",SUMIFS('Manutenção'!$F$6:$F$1505,'Manutenção'!$B$6:$B$1505,$A345))</f>
        <v/>
      </c>
      <c r="H345" s="19">
        <f>IF($A345="","",SUMIFS(Contratos!$P$6:$P$2005,Contratos!$D$6:$D$2005,$A345))</f>
        <v/>
      </c>
      <c r="I345" s="16">
        <f>IF($A345="","",IF(E345&gt;1,"CONFERIR",IF(AND(F345&lt;&gt;"",TODAY()&gt;=N(F345)),"MANUTENÇÃO VENCIDA",IF(E345=1,"LOCADO","DISPONÍVEL"))))</f>
        <v/>
      </c>
    </row>
    <row r="346">
      <c r="A346" s="16" t="n"/>
      <c r="B346" s="16" t="n"/>
      <c r="C346" s="16" t="n"/>
      <c r="D346" s="19" t="n"/>
      <c r="E346" s="18">
        <f>IF($A346="","",COUNTIFS(Contratos!$D$6:$D$2005,$A346,Contratos!$F$6:$F$2005,"&gt;0")-COUNTIFS(Contratos!$D$6:$D$2005,$A346,Contratos!$F$6:$F$2005,"&gt;0",Contratos!$H$6:$H$2005,"&gt;0"))</f>
        <v/>
      </c>
      <c r="F346" s="17">
        <f>IF($A346="","",IF(SUMPRODUCT(MAX(('Manutenção'!$B$6:$B$1505=$A346)*'Manutenção'!$H$6:$H$1505))=0,"",SUMPRODUCT(MAX(('Manutenção'!$B$6:$B$1505=$A346)*'Manutenção'!$H$6:$H$1505))))</f>
        <v/>
      </c>
      <c r="G346" s="19">
        <f>IF($A346="","",SUMIFS('Manutenção'!$F$6:$F$1505,'Manutenção'!$B$6:$B$1505,$A346))</f>
        <v/>
      </c>
      <c r="H346" s="19">
        <f>IF($A346="","",SUMIFS(Contratos!$P$6:$P$2005,Contratos!$D$6:$D$2005,$A346))</f>
        <v/>
      </c>
      <c r="I346" s="16">
        <f>IF($A346="","",IF(E346&gt;1,"CONFERIR",IF(AND(F346&lt;&gt;"",TODAY()&gt;=N(F346)),"MANUTENÇÃO VENCIDA",IF(E346=1,"LOCADO","DISPONÍVEL"))))</f>
        <v/>
      </c>
    </row>
    <row r="347">
      <c r="A347" s="16" t="n"/>
      <c r="B347" s="16" t="n"/>
      <c r="C347" s="16" t="n"/>
      <c r="D347" s="19" t="n"/>
      <c r="E347" s="18">
        <f>IF($A347="","",COUNTIFS(Contratos!$D$6:$D$2005,$A347,Contratos!$F$6:$F$2005,"&gt;0")-COUNTIFS(Contratos!$D$6:$D$2005,$A347,Contratos!$F$6:$F$2005,"&gt;0",Contratos!$H$6:$H$2005,"&gt;0"))</f>
        <v/>
      </c>
      <c r="F347" s="17">
        <f>IF($A347="","",IF(SUMPRODUCT(MAX(('Manutenção'!$B$6:$B$1505=$A347)*'Manutenção'!$H$6:$H$1505))=0,"",SUMPRODUCT(MAX(('Manutenção'!$B$6:$B$1505=$A347)*'Manutenção'!$H$6:$H$1505))))</f>
        <v/>
      </c>
      <c r="G347" s="19">
        <f>IF($A347="","",SUMIFS('Manutenção'!$F$6:$F$1505,'Manutenção'!$B$6:$B$1505,$A347))</f>
        <v/>
      </c>
      <c r="H347" s="19">
        <f>IF($A347="","",SUMIFS(Contratos!$P$6:$P$2005,Contratos!$D$6:$D$2005,$A347))</f>
        <v/>
      </c>
      <c r="I347" s="16">
        <f>IF($A347="","",IF(E347&gt;1,"CONFERIR",IF(AND(F347&lt;&gt;"",TODAY()&gt;=N(F347)),"MANUTENÇÃO VENCIDA",IF(E347=1,"LOCADO","DISPONÍVEL"))))</f>
        <v/>
      </c>
    </row>
    <row r="348">
      <c r="A348" s="16" t="n"/>
      <c r="B348" s="16" t="n"/>
      <c r="C348" s="16" t="n"/>
      <c r="D348" s="19" t="n"/>
      <c r="E348" s="18">
        <f>IF($A348="","",COUNTIFS(Contratos!$D$6:$D$2005,$A348,Contratos!$F$6:$F$2005,"&gt;0")-COUNTIFS(Contratos!$D$6:$D$2005,$A348,Contratos!$F$6:$F$2005,"&gt;0",Contratos!$H$6:$H$2005,"&gt;0"))</f>
        <v/>
      </c>
      <c r="F348" s="17">
        <f>IF($A348="","",IF(SUMPRODUCT(MAX(('Manutenção'!$B$6:$B$1505=$A348)*'Manutenção'!$H$6:$H$1505))=0,"",SUMPRODUCT(MAX(('Manutenção'!$B$6:$B$1505=$A348)*'Manutenção'!$H$6:$H$1505))))</f>
        <v/>
      </c>
      <c r="G348" s="19">
        <f>IF($A348="","",SUMIFS('Manutenção'!$F$6:$F$1505,'Manutenção'!$B$6:$B$1505,$A348))</f>
        <v/>
      </c>
      <c r="H348" s="19">
        <f>IF($A348="","",SUMIFS(Contratos!$P$6:$P$2005,Contratos!$D$6:$D$2005,$A348))</f>
        <v/>
      </c>
      <c r="I348" s="16">
        <f>IF($A348="","",IF(E348&gt;1,"CONFERIR",IF(AND(F348&lt;&gt;"",TODAY()&gt;=N(F348)),"MANUTENÇÃO VENCIDA",IF(E348=1,"LOCADO","DISPONÍVEL"))))</f>
        <v/>
      </c>
    </row>
    <row r="349">
      <c r="A349" s="16" t="n"/>
      <c r="B349" s="16" t="n"/>
      <c r="C349" s="16" t="n"/>
      <c r="D349" s="19" t="n"/>
      <c r="E349" s="18">
        <f>IF($A349="","",COUNTIFS(Contratos!$D$6:$D$2005,$A349,Contratos!$F$6:$F$2005,"&gt;0")-COUNTIFS(Contratos!$D$6:$D$2005,$A349,Contratos!$F$6:$F$2005,"&gt;0",Contratos!$H$6:$H$2005,"&gt;0"))</f>
        <v/>
      </c>
      <c r="F349" s="17">
        <f>IF($A349="","",IF(SUMPRODUCT(MAX(('Manutenção'!$B$6:$B$1505=$A349)*'Manutenção'!$H$6:$H$1505))=0,"",SUMPRODUCT(MAX(('Manutenção'!$B$6:$B$1505=$A349)*'Manutenção'!$H$6:$H$1505))))</f>
        <v/>
      </c>
      <c r="G349" s="19">
        <f>IF($A349="","",SUMIFS('Manutenção'!$F$6:$F$1505,'Manutenção'!$B$6:$B$1505,$A349))</f>
        <v/>
      </c>
      <c r="H349" s="19">
        <f>IF($A349="","",SUMIFS(Contratos!$P$6:$P$2005,Contratos!$D$6:$D$2005,$A349))</f>
        <v/>
      </c>
      <c r="I349" s="16">
        <f>IF($A349="","",IF(E349&gt;1,"CONFERIR",IF(AND(F349&lt;&gt;"",TODAY()&gt;=N(F349)),"MANUTENÇÃO VENCIDA",IF(E349=1,"LOCADO","DISPONÍVEL"))))</f>
        <v/>
      </c>
    </row>
    <row r="350">
      <c r="A350" s="16" t="n"/>
      <c r="B350" s="16" t="n"/>
      <c r="C350" s="16" t="n"/>
      <c r="D350" s="19" t="n"/>
      <c r="E350" s="18">
        <f>IF($A350="","",COUNTIFS(Contratos!$D$6:$D$2005,$A350,Contratos!$F$6:$F$2005,"&gt;0")-COUNTIFS(Contratos!$D$6:$D$2005,$A350,Contratos!$F$6:$F$2005,"&gt;0",Contratos!$H$6:$H$2005,"&gt;0"))</f>
        <v/>
      </c>
      <c r="F350" s="17">
        <f>IF($A350="","",IF(SUMPRODUCT(MAX(('Manutenção'!$B$6:$B$1505=$A350)*'Manutenção'!$H$6:$H$1505))=0,"",SUMPRODUCT(MAX(('Manutenção'!$B$6:$B$1505=$A350)*'Manutenção'!$H$6:$H$1505))))</f>
        <v/>
      </c>
      <c r="G350" s="19">
        <f>IF($A350="","",SUMIFS('Manutenção'!$F$6:$F$1505,'Manutenção'!$B$6:$B$1505,$A350))</f>
        <v/>
      </c>
      <c r="H350" s="19">
        <f>IF($A350="","",SUMIFS(Contratos!$P$6:$P$2005,Contratos!$D$6:$D$2005,$A350))</f>
        <v/>
      </c>
      <c r="I350" s="16">
        <f>IF($A350="","",IF(E350&gt;1,"CONFERIR",IF(AND(F350&lt;&gt;"",TODAY()&gt;=N(F350)),"MANUTENÇÃO VENCIDA",IF(E350=1,"LOCADO","DISPONÍVEL"))))</f>
        <v/>
      </c>
    </row>
    <row r="351">
      <c r="A351" s="16" t="n"/>
      <c r="B351" s="16" t="n"/>
      <c r="C351" s="16" t="n"/>
      <c r="D351" s="19" t="n"/>
      <c r="E351" s="18">
        <f>IF($A351="","",COUNTIFS(Contratos!$D$6:$D$2005,$A351,Contratos!$F$6:$F$2005,"&gt;0")-COUNTIFS(Contratos!$D$6:$D$2005,$A351,Contratos!$F$6:$F$2005,"&gt;0",Contratos!$H$6:$H$2005,"&gt;0"))</f>
        <v/>
      </c>
      <c r="F351" s="17">
        <f>IF($A351="","",IF(SUMPRODUCT(MAX(('Manutenção'!$B$6:$B$1505=$A351)*'Manutenção'!$H$6:$H$1505))=0,"",SUMPRODUCT(MAX(('Manutenção'!$B$6:$B$1505=$A351)*'Manutenção'!$H$6:$H$1505))))</f>
        <v/>
      </c>
      <c r="G351" s="19">
        <f>IF($A351="","",SUMIFS('Manutenção'!$F$6:$F$1505,'Manutenção'!$B$6:$B$1505,$A351))</f>
        <v/>
      </c>
      <c r="H351" s="19">
        <f>IF($A351="","",SUMIFS(Contratos!$P$6:$P$2005,Contratos!$D$6:$D$2005,$A351))</f>
        <v/>
      </c>
      <c r="I351" s="16">
        <f>IF($A351="","",IF(E351&gt;1,"CONFERIR",IF(AND(F351&lt;&gt;"",TODAY()&gt;=N(F351)),"MANUTENÇÃO VENCIDA",IF(E351=1,"LOCADO","DISPONÍVEL"))))</f>
        <v/>
      </c>
    </row>
    <row r="352">
      <c r="A352" s="16" t="n"/>
      <c r="B352" s="16" t="n"/>
      <c r="C352" s="16" t="n"/>
      <c r="D352" s="19" t="n"/>
      <c r="E352" s="18">
        <f>IF($A352="","",COUNTIFS(Contratos!$D$6:$D$2005,$A352,Contratos!$F$6:$F$2005,"&gt;0")-COUNTIFS(Contratos!$D$6:$D$2005,$A352,Contratos!$F$6:$F$2005,"&gt;0",Contratos!$H$6:$H$2005,"&gt;0"))</f>
        <v/>
      </c>
      <c r="F352" s="17">
        <f>IF($A352="","",IF(SUMPRODUCT(MAX(('Manutenção'!$B$6:$B$1505=$A352)*'Manutenção'!$H$6:$H$1505))=0,"",SUMPRODUCT(MAX(('Manutenção'!$B$6:$B$1505=$A352)*'Manutenção'!$H$6:$H$1505))))</f>
        <v/>
      </c>
      <c r="G352" s="19">
        <f>IF($A352="","",SUMIFS('Manutenção'!$F$6:$F$1505,'Manutenção'!$B$6:$B$1505,$A352))</f>
        <v/>
      </c>
      <c r="H352" s="19">
        <f>IF($A352="","",SUMIFS(Contratos!$P$6:$P$2005,Contratos!$D$6:$D$2005,$A352))</f>
        <v/>
      </c>
      <c r="I352" s="16">
        <f>IF($A352="","",IF(E352&gt;1,"CONFERIR",IF(AND(F352&lt;&gt;"",TODAY()&gt;=N(F352)),"MANUTENÇÃO VENCIDA",IF(E352=1,"LOCADO","DISPONÍVEL"))))</f>
        <v/>
      </c>
    </row>
    <row r="353">
      <c r="A353" s="16" t="n"/>
      <c r="B353" s="16" t="n"/>
      <c r="C353" s="16" t="n"/>
      <c r="D353" s="19" t="n"/>
      <c r="E353" s="18">
        <f>IF($A353="","",COUNTIFS(Contratos!$D$6:$D$2005,$A353,Contratos!$F$6:$F$2005,"&gt;0")-COUNTIFS(Contratos!$D$6:$D$2005,$A353,Contratos!$F$6:$F$2005,"&gt;0",Contratos!$H$6:$H$2005,"&gt;0"))</f>
        <v/>
      </c>
      <c r="F353" s="17">
        <f>IF($A353="","",IF(SUMPRODUCT(MAX(('Manutenção'!$B$6:$B$1505=$A353)*'Manutenção'!$H$6:$H$1505))=0,"",SUMPRODUCT(MAX(('Manutenção'!$B$6:$B$1505=$A353)*'Manutenção'!$H$6:$H$1505))))</f>
        <v/>
      </c>
      <c r="G353" s="19">
        <f>IF($A353="","",SUMIFS('Manutenção'!$F$6:$F$1505,'Manutenção'!$B$6:$B$1505,$A353))</f>
        <v/>
      </c>
      <c r="H353" s="19">
        <f>IF($A353="","",SUMIFS(Contratos!$P$6:$P$2005,Contratos!$D$6:$D$2005,$A353))</f>
        <v/>
      </c>
      <c r="I353" s="16">
        <f>IF($A353="","",IF(E353&gt;1,"CONFERIR",IF(AND(F353&lt;&gt;"",TODAY()&gt;=N(F353)),"MANUTENÇÃO VENCIDA",IF(E353=1,"LOCADO","DISPONÍVEL"))))</f>
        <v/>
      </c>
    </row>
    <row r="354">
      <c r="A354" s="16" t="n"/>
      <c r="B354" s="16" t="n"/>
      <c r="C354" s="16" t="n"/>
      <c r="D354" s="19" t="n"/>
      <c r="E354" s="18">
        <f>IF($A354="","",COUNTIFS(Contratos!$D$6:$D$2005,$A354,Contratos!$F$6:$F$2005,"&gt;0")-COUNTIFS(Contratos!$D$6:$D$2005,$A354,Contratos!$F$6:$F$2005,"&gt;0",Contratos!$H$6:$H$2005,"&gt;0"))</f>
        <v/>
      </c>
      <c r="F354" s="17">
        <f>IF($A354="","",IF(SUMPRODUCT(MAX(('Manutenção'!$B$6:$B$1505=$A354)*'Manutenção'!$H$6:$H$1505))=0,"",SUMPRODUCT(MAX(('Manutenção'!$B$6:$B$1505=$A354)*'Manutenção'!$H$6:$H$1505))))</f>
        <v/>
      </c>
      <c r="G354" s="19">
        <f>IF($A354="","",SUMIFS('Manutenção'!$F$6:$F$1505,'Manutenção'!$B$6:$B$1505,$A354))</f>
        <v/>
      </c>
      <c r="H354" s="19">
        <f>IF($A354="","",SUMIFS(Contratos!$P$6:$P$2005,Contratos!$D$6:$D$2005,$A354))</f>
        <v/>
      </c>
      <c r="I354" s="16">
        <f>IF($A354="","",IF(E354&gt;1,"CONFERIR",IF(AND(F354&lt;&gt;"",TODAY()&gt;=N(F354)),"MANUTENÇÃO VENCIDA",IF(E354=1,"LOCADO","DISPONÍVEL"))))</f>
        <v/>
      </c>
    </row>
    <row r="355">
      <c r="A355" s="16" t="n"/>
      <c r="B355" s="16" t="n"/>
      <c r="C355" s="16" t="n"/>
      <c r="D355" s="19" t="n"/>
      <c r="E355" s="18">
        <f>IF($A355="","",COUNTIFS(Contratos!$D$6:$D$2005,$A355,Contratos!$F$6:$F$2005,"&gt;0")-COUNTIFS(Contratos!$D$6:$D$2005,$A355,Contratos!$F$6:$F$2005,"&gt;0",Contratos!$H$6:$H$2005,"&gt;0"))</f>
        <v/>
      </c>
      <c r="F355" s="17">
        <f>IF($A355="","",IF(SUMPRODUCT(MAX(('Manutenção'!$B$6:$B$1505=$A355)*'Manutenção'!$H$6:$H$1505))=0,"",SUMPRODUCT(MAX(('Manutenção'!$B$6:$B$1505=$A355)*'Manutenção'!$H$6:$H$1505))))</f>
        <v/>
      </c>
      <c r="G355" s="19">
        <f>IF($A355="","",SUMIFS('Manutenção'!$F$6:$F$1505,'Manutenção'!$B$6:$B$1505,$A355))</f>
        <v/>
      </c>
      <c r="H355" s="19">
        <f>IF($A355="","",SUMIFS(Contratos!$P$6:$P$2005,Contratos!$D$6:$D$2005,$A355))</f>
        <v/>
      </c>
      <c r="I355" s="16">
        <f>IF($A355="","",IF(E355&gt;1,"CONFERIR",IF(AND(F355&lt;&gt;"",TODAY()&gt;=N(F355)),"MANUTENÇÃO VENCIDA",IF(E355=1,"LOCADO","DISPONÍVEL"))))</f>
        <v/>
      </c>
    </row>
    <row r="356">
      <c r="A356" s="16" t="n"/>
      <c r="B356" s="16" t="n"/>
      <c r="C356" s="16" t="n"/>
      <c r="D356" s="19" t="n"/>
      <c r="E356" s="18">
        <f>IF($A356="","",COUNTIFS(Contratos!$D$6:$D$2005,$A356,Contratos!$F$6:$F$2005,"&gt;0")-COUNTIFS(Contratos!$D$6:$D$2005,$A356,Contratos!$F$6:$F$2005,"&gt;0",Contratos!$H$6:$H$2005,"&gt;0"))</f>
        <v/>
      </c>
      <c r="F356" s="17">
        <f>IF($A356="","",IF(SUMPRODUCT(MAX(('Manutenção'!$B$6:$B$1505=$A356)*'Manutenção'!$H$6:$H$1505))=0,"",SUMPRODUCT(MAX(('Manutenção'!$B$6:$B$1505=$A356)*'Manutenção'!$H$6:$H$1505))))</f>
        <v/>
      </c>
      <c r="G356" s="19">
        <f>IF($A356="","",SUMIFS('Manutenção'!$F$6:$F$1505,'Manutenção'!$B$6:$B$1505,$A356))</f>
        <v/>
      </c>
      <c r="H356" s="19">
        <f>IF($A356="","",SUMIFS(Contratos!$P$6:$P$2005,Contratos!$D$6:$D$2005,$A356))</f>
        <v/>
      </c>
      <c r="I356" s="16">
        <f>IF($A356="","",IF(E356&gt;1,"CONFERIR",IF(AND(F356&lt;&gt;"",TODAY()&gt;=N(F356)),"MANUTENÇÃO VENCIDA",IF(E356=1,"LOCADO","DISPONÍVEL"))))</f>
        <v/>
      </c>
    </row>
    <row r="357">
      <c r="A357" s="16" t="n"/>
      <c r="B357" s="16" t="n"/>
      <c r="C357" s="16" t="n"/>
      <c r="D357" s="19" t="n"/>
      <c r="E357" s="18">
        <f>IF($A357="","",COUNTIFS(Contratos!$D$6:$D$2005,$A357,Contratos!$F$6:$F$2005,"&gt;0")-COUNTIFS(Contratos!$D$6:$D$2005,$A357,Contratos!$F$6:$F$2005,"&gt;0",Contratos!$H$6:$H$2005,"&gt;0"))</f>
        <v/>
      </c>
      <c r="F357" s="17">
        <f>IF($A357="","",IF(SUMPRODUCT(MAX(('Manutenção'!$B$6:$B$1505=$A357)*'Manutenção'!$H$6:$H$1505))=0,"",SUMPRODUCT(MAX(('Manutenção'!$B$6:$B$1505=$A357)*'Manutenção'!$H$6:$H$1505))))</f>
        <v/>
      </c>
      <c r="G357" s="19">
        <f>IF($A357="","",SUMIFS('Manutenção'!$F$6:$F$1505,'Manutenção'!$B$6:$B$1505,$A357))</f>
        <v/>
      </c>
      <c r="H357" s="19">
        <f>IF($A357="","",SUMIFS(Contratos!$P$6:$P$2005,Contratos!$D$6:$D$2005,$A357))</f>
        <v/>
      </c>
      <c r="I357" s="16">
        <f>IF($A357="","",IF(E357&gt;1,"CONFERIR",IF(AND(F357&lt;&gt;"",TODAY()&gt;=N(F357)),"MANUTENÇÃO VENCIDA",IF(E357=1,"LOCADO","DISPONÍVEL"))))</f>
        <v/>
      </c>
    </row>
    <row r="358">
      <c r="A358" s="16" t="n"/>
      <c r="B358" s="16" t="n"/>
      <c r="C358" s="16" t="n"/>
      <c r="D358" s="19" t="n"/>
      <c r="E358" s="18">
        <f>IF($A358="","",COUNTIFS(Contratos!$D$6:$D$2005,$A358,Contratos!$F$6:$F$2005,"&gt;0")-COUNTIFS(Contratos!$D$6:$D$2005,$A358,Contratos!$F$6:$F$2005,"&gt;0",Contratos!$H$6:$H$2005,"&gt;0"))</f>
        <v/>
      </c>
      <c r="F358" s="17">
        <f>IF($A358="","",IF(SUMPRODUCT(MAX(('Manutenção'!$B$6:$B$1505=$A358)*'Manutenção'!$H$6:$H$1505))=0,"",SUMPRODUCT(MAX(('Manutenção'!$B$6:$B$1505=$A358)*'Manutenção'!$H$6:$H$1505))))</f>
        <v/>
      </c>
      <c r="G358" s="19">
        <f>IF($A358="","",SUMIFS('Manutenção'!$F$6:$F$1505,'Manutenção'!$B$6:$B$1505,$A358))</f>
        <v/>
      </c>
      <c r="H358" s="19">
        <f>IF($A358="","",SUMIFS(Contratos!$P$6:$P$2005,Contratos!$D$6:$D$2005,$A358))</f>
        <v/>
      </c>
      <c r="I358" s="16">
        <f>IF($A358="","",IF(E358&gt;1,"CONFERIR",IF(AND(F358&lt;&gt;"",TODAY()&gt;=N(F358)),"MANUTENÇÃO VENCIDA",IF(E358=1,"LOCADO","DISPONÍVEL"))))</f>
        <v/>
      </c>
    </row>
    <row r="359">
      <c r="A359" s="16" t="n"/>
      <c r="B359" s="16" t="n"/>
      <c r="C359" s="16" t="n"/>
      <c r="D359" s="19" t="n"/>
      <c r="E359" s="18">
        <f>IF($A359="","",COUNTIFS(Contratos!$D$6:$D$2005,$A359,Contratos!$F$6:$F$2005,"&gt;0")-COUNTIFS(Contratos!$D$6:$D$2005,$A359,Contratos!$F$6:$F$2005,"&gt;0",Contratos!$H$6:$H$2005,"&gt;0"))</f>
        <v/>
      </c>
      <c r="F359" s="17">
        <f>IF($A359="","",IF(SUMPRODUCT(MAX(('Manutenção'!$B$6:$B$1505=$A359)*'Manutenção'!$H$6:$H$1505))=0,"",SUMPRODUCT(MAX(('Manutenção'!$B$6:$B$1505=$A359)*'Manutenção'!$H$6:$H$1505))))</f>
        <v/>
      </c>
      <c r="G359" s="19">
        <f>IF($A359="","",SUMIFS('Manutenção'!$F$6:$F$1505,'Manutenção'!$B$6:$B$1505,$A359))</f>
        <v/>
      </c>
      <c r="H359" s="19">
        <f>IF($A359="","",SUMIFS(Contratos!$P$6:$P$2005,Contratos!$D$6:$D$2005,$A359))</f>
        <v/>
      </c>
      <c r="I359" s="16">
        <f>IF($A359="","",IF(E359&gt;1,"CONFERIR",IF(AND(F359&lt;&gt;"",TODAY()&gt;=N(F359)),"MANUTENÇÃO VENCIDA",IF(E359=1,"LOCADO","DISPONÍVEL"))))</f>
        <v/>
      </c>
    </row>
    <row r="360">
      <c r="A360" s="16" t="n"/>
      <c r="B360" s="16" t="n"/>
      <c r="C360" s="16" t="n"/>
      <c r="D360" s="19" t="n"/>
      <c r="E360" s="18">
        <f>IF($A360="","",COUNTIFS(Contratos!$D$6:$D$2005,$A360,Contratos!$F$6:$F$2005,"&gt;0")-COUNTIFS(Contratos!$D$6:$D$2005,$A360,Contratos!$F$6:$F$2005,"&gt;0",Contratos!$H$6:$H$2005,"&gt;0"))</f>
        <v/>
      </c>
      <c r="F360" s="17">
        <f>IF($A360="","",IF(SUMPRODUCT(MAX(('Manutenção'!$B$6:$B$1505=$A360)*'Manutenção'!$H$6:$H$1505))=0,"",SUMPRODUCT(MAX(('Manutenção'!$B$6:$B$1505=$A360)*'Manutenção'!$H$6:$H$1505))))</f>
        <v/>
      </c>
      <c r="G360" s="19">
        <f>IF($A360="","",SUMIFS('Manutenção'!$F$6:$F$1505,'Manutenção'!$B$6:$B$1505,$A360))</f>
        <v/>
      </c>
      <c r="H360" s="19">
        <f>IF($A360="","",SUMIFS(Contratos!$P$6:$P$2005,Contratos!$D$6:$D$2005,$A360))</f>
        <v/>
      </c>
      <c r="I360" s="16">
        <f>IF($A360="","",IF(E360&gt;1,"CONFERIR",IF(AND(F360&lt;&gt;"",TODAY()&gt;=N(F360)),"MANUTENÇÃO VENCIDA",IF(E360=1,"LOCADO","DISPONÍVEL"))))</f>
        <v/>
      </c>
    </row>
    <row r="361">
      <c r="A361" s="16" t="n"/>
      <c r="B361" s="16" t="n"/>
      <c r="C361" s="16" t="n"/>
      <c r="D361" s="19" t="n"/>
      <c r="E361" s="18">
        <f>IF($A361="","",COUNTIFS(Contratos!$D$6:$D$2005,$A361,Contratos!$F$6:$F$2005,"&gt;0")-COUNTIFS(Contratos!$D$6:$D$2005,$A361,Contratos!$F$6:$F$2005,"&gt;0",Contratos!$H$6:$H$2005,"&gt;0"))</f>
        <v/>
      </c>
      <c r="F361" s="17">
        <f>IF($A361="","",IF(SUMPRODUCT(MAX(('Manutenção'!$B$6:$B$1505=$A361)*'Manutenção'!$H$6:$H$1505))=0,"",SUMPRODUCT(MAX(('Manutenção'!$B$6:$B$1505=$A361)*'Manutenção'!$H$6:$H$1505))))</f>
        <v/>
      </c>
      <c r="G361" s="19">
        <f>IF($A361="","",SUMIFS('Manutenção'!$F$6:$F$1505,'Manutenção'!$B$6:$B$1505,$A361))</f>
        <v/>
      </c>
      <c r="H361" s="19">
        <f>IF($A361="","",SUMIFS(Contratos!$P$6:$P$2005,Contratos!$D$6:$D$2005,$A361))</f>
        <v/>
      </c>
      <c r="I361" s="16">
        <f>IF($A361="","",IF(E361&gt;1,"CONFERIR",IF(AND(F361&lt;&gt;"",TODAY()&gt;=N(F361)),"MANUTENÇÃO VENCIDA",IF(E361=1,"LOCADO","DISPONÍVEL"))))</f>
        <v/>
      </c>
    </row>
    <row r="362">
      <c r="A362" s="16" t="n"/>
      <c r="B362" s="16" t="n"/>
      <c r="C362" s="16" t="n"/>
      <c r="D362" s="19" t="n"/>
      <c r="E362" s="18">
        <f>IF($A362="","",COUNTIFS(Contratos!$D$6:$D$2005,$A362,Contratos!$F$6:$F$2005,"&gt;0")-COUNTIFS(Contratos!$D$6:$D$2005,$A362,Contratos!$F$6:$F$2005,"&gt;0",Contratos!$H$6:$H$2005,"&gt;0"))</f>
        <v/>
      </c>
      <c r="F362" s="17">
        <f>IF($A362="","",IF(SUMPRODUCT(MAX(('Manutenção'!$B$6:$B$1505=$A362)*'Manutenção'!$H$6:$H$1505))=0,"",SUMPRODUCT(MAX(('Manutenção'!$B$6:$B$1505=$A362)*'Manutenção'!$H$6:$H$1505))))</f>
        <v/>
      </c>
      <c r="G362" s="19">
        <f>IF($A362="","",SUMIFS('Manutenção'!$F$6:$F$1505,'Manutenção'!$B$6:$B$1505,$A362))</f>
        <v/>
      </c>
      <c r="H362" s="19">
        <f>IF($A362="","",SUMIFS(Contratos!$P$6:$P$2005,Contratos!$D$6:$D$2005,$A362))</f>
        <v/>
      </c>
      <c r="I362" s="16">
        <f>IF($A362="","",IF(E362&gt;1,"CONFERIR",IF(AND(F362&lt;&gt;"",TODAY()&gt;=N(F362)),"MANUTENÇÃO VENCIDA",IF(E362=1,"LOCADO","DISPONÍVEL"))))</f>
        <v/>
      </c>
    </row>
    <row r="363">
      <c r="A363" s="16" t="n"/>
      <c r="B363" s="16" t="n"/>
      <c r="C363" s="16" t="n"/>
      <c r="D363" s="19" t="n"/>
      <c r="E363" s="18">
        <f>IF($A363="","",COUNTIFS(Contratos!$D$6:$D$2005,$A363,Contratos!$F$6:$F$2005,"&gt;0")-COUNTIFS(Contratos!$D$6:$D$2005,$A363,Contratos!$F$6:$F$2005,"&gt;0",Contratos!$H$6:$H$2005,"&gt;0"))</f>
        <v/>
      </c>
      <c r="F363" s="17">
        <f>IF($A363="","",IF(SUMPRODUCT(MAX(('Manutenção'!$B$6:$B$1505=$A363)*'Manutenção'!$H$6:$H$1505))=0,"",SUMPRODUCT(MAX(('Manutenção'!$B$6:$B$1505=$A363)*'Manutenção'!$H$6:$H$1505))))</f>
        <v/>
      </c>
      <c r="G363" s="19">
        <f>IF($A363="","",SUMIFS('Manutenção'!$F$6:$F$1505,'Manutenção'!$B$6:$B$1505,$A363))</f>
        <v/>
      </c>
      <c r="H363" s="19">
        <f>IF($A363="","",SUMIFS(Contratos!$P$6:$P$2005,Contratos!$D$6:$D$2005,$A363))</f>
        <v/>
      </c>
      <c r="I363" s="16">
        <f>IF($A363="","",IF(E363&gt;1,"CONFERIR",IF(AND(F363&lt;&gt;"",TODAY()&gt;=N(F363)),"MANUTENÇÃO VENCIDA",IF(E363=1,"LOCADO","DISPONÍVEL"))))</f>
        <v/>
      </c>
    </row>
    <row r="364">
      <c r="A364" s="16" t="n"/>
      <c r="B364" s="16" t="n"/>
      <c r="C364" s="16" t="n"/>
      <c r="D364" s="19" t="n"/>
      <c r="E364" s="18">
        <f>IF($A364="","",COUNTIFS(Contratos!$D$6:$D$2005,$A364,Contratos!$F$6:$F$2005,"&gt;0")-COUNTIFS(Contratos!$D$6:$D$2005,$A364,Contratos!$F$6:$F$2005,"&gt;0",Contratos!$H$6:$H$2005,"&gt;0"))</f>
        <v/>
      </c>
      <c r="F364" s="17">
        <f>IF($A364="","",IF(SUMPRODUCT(MAX(('Manutenção'!$B$6:$B$1505=$A364)*'Manutenção'!$H$6:$H$1505))=0,"",SUMPRODUCT(MAX(('Manutenção'!$B$6:$B$1505=$A364)*'Manutenção'!$H$6:$H$1505))))</f>
        <v/>
      </c>
      <c r="G364" s="19">
        <f>IF($A364="","",SUMIFS('Manutenção'!$F$6:$F$1505,'Manutenção'!$B$6:$B$1505,$A364))</f>
        <v/>
      </c>
      <c r="H364" s="19">
        <f>IF($A364="","",SUMIFS(Contratos!$P$6:$P$2005,Contratos!$D$6:$D$2005,$A364))</f>
        <v/>
      </c>
      <c r="I364" s="16">
        <f>IF($A364="","",IF(E364&gt;1,"CONFERIR",IF(AND(F364&lt;&gt;"",TODAY()&gt;=N(F364)),"MANUTENÇÃO VENCIDA",IF(E364=1,"LOCADO","DISPONÍVEL"))))</f>
        <v/>
      </c>
    </row>
    <row r="365">
      <c r="A365" s="16" t="n"/>
      <c r="B365" s="16" t="n"/>
      <c r="C365" s="16" t="n"/>
      <c r="D365" s="19" t="n"/>
      <c r="E365" s="18">
        <f>IF($A365="","",COUNTIFS(Contratos!$D$6:$D$2005,$A365,Contratos!$F$6:$F$2005,"&gt;0")-COUNTIFS(Contratos!$D$6:$D$2005,$A365,Contratos!$F$6:$F$2005,"&gt;0",Contratos!$H$6:$H$2005,"&gt;0"))</f>
        <v/>
      </c>
      <c r="F365" s="17">
        <f>IF($A365="","",IF(SUMPRODUCT(MAX(('Manutenção'!$B$6:$B$1505=$A365)*'Manutenção'!$H$6:$H$1505))=0,"",SUMPRODUCT(MAX(('Manutenção'!$B$6:$B$1505=$A365)*'Manutenção'!$H$6:$H$1505))))</f>
        <v/>
      </c>
      <c r="G365" s="19">
        <f>IF($A365="","",SUMIFS('Manutenção'!$F$6:$F$1505,'Manutenção'!$B$6:$B$1505,$A365))</f>
        <v/>
      </c>
      <c r="H365" s="19">
        <f>IF($A365="","",SUMIFS(Contratos!$P$6:$P$2005,Contratos!$D$6:$D$2005,$A365))</f>
        <v/>
      </c>
      <c r="I365" s="16">
        <f>IF($A365="","",IF(E365&gt;1,"CONFERIR",IF(AND(F365&lt;&gt;"",TODAY()&gt;=N(F365)),"MANUTENÇÃO VENCIDA",IF(E365=1,"LOCADO","DISPONÍVEL"))))</f>
        <v/>
      </c>
    </row>
    <row r="366">
      <c r="A366" s="16" t="n"/>
      <c r="B366" s="16" t="n"/>
      <c r="C366" s="16" t="n"/>
      <c r="D366" s="19" t="n"/>
      <c r="E366" s="18">
        <f>IF($A366="","",COUNTIFS(Contratos!$D$6:$D$2005,$A366,Contratos!$F$6:$F$2005,"&gt;0")-COUNTIFS(Contratos!$D$6:$D$2005,$A366,Contratos!$F$6:$F$2005,"&gt;0",Contratos!$H$6:$H$2005,"&gt;0"))</f>
        <v/>
      </c>
      <c r="F366" s="17">
        <f>IF($A366="","",IF(SUMPRODUCT(MAX(('Manutenção'!$B$6:$B$1505=$A366)*'Manutenção'!$H$6:$H$1505))=0,"",SUMPRODUCT(MAX(('Manutenção'!$B$6:$B$1505=$A366)*'Manutenção'!$H$6:$H$1505))))</f>
        <v/>
      </c>
      <c r="G366" s="19">
        <f>IF($A366="","",SUMIFS('Manutenção'!$F$6:$F$1505,'Manutenção'!$B$6:$B$1505,$A366))</f>
        <v/>
      </c>
      <c r="H366" s="19">
        <f>IF($A366="","",SUMIFS(Contratos!$P$6:$P$2005,Contratos!$D$6:$D$2005,$A366))</f>
        <v/>
      </c>
      <c r="I366" s="16">
        <f>IF($A366="","",IF(E366&gt;1,"CONFERIR",IF(AND(F366&lt;&gt;"",TODAY()&gt;=N(F366)),"MANUTENÇÃO VENCIDA",IF(E366=1,"LOCADO","DISPONÍVEL"))))</f>
        <v/>
      </c>
    </row>
    <row r="367">
      <c r="A367" s="16" t="n"/>
      <c r="B367" s="16" t="n"/>
      <c r="C367" s="16" t="n"/>
      <c r="D367" s="19" t="n"/>
      <c r="E367" s="18">
        <f>IF($A367="","",COUNTIFS(Contratos!$D$6:$D$2005,$A367,Contratos!$F$6:$F$2005,"&gt;0")-COUNTIFS(Contratos!$D$6:$D$2005,$A367,Contratos!$F$6:$F$2005,"&gt;0",Contratos!$H$6:$H$2005,"&gt;0"))</f>
        <v/>
      </c>
      <c r="F367" s="17">
        <f>IF($A367="","",IF(SUMPRODUCT(MAX(('Manutenção'!$B$6:$B$1505=$A367)*'Manutenção'!$H$6:$H$1505))=0,"",SUMPRODUCT(MAX(('Manutenção'!$B$6:$B$1505=$A367)*'Manutenção'!$H$6:$H$1505))))</f>
        <v/>
      </c>
      <c r="G367" s="19">
        <f>IF($A367="","",SUMIFS('Manutenção'!$F$6:$F$1505,'Manutenção'!$B$6:$B$1505,$A367))</f>
        <v/>
      </c>
      <c r="H367" s="19">
        <f>IF($A367="","",SUMIFS(Contratos!$P$6:$P$2005,Contratos!$D$6:$D$2005,$A367))</f>
        <v/>
      </c>
      <c r="I367" s="16">
        <f>IF($A367="","",IF(E367&gt;1,"CONFERIR",IF(AND(F367&lt;&gt;"",TODAY()&gt;=N(F367)),"MANUTENÇÃO VENCIDA",IF(E367=1,"LOCADO","DISPONÍVEL"))))</f>
        <v/>
      </c>
    </row>
    <row r="368">
      <c r="A368" s="16" t="n"/>
      <c r="B368" s="16" t="n"/>
      <c r="C368" s="16" t="n"/>
      <c r="D368" s="19" t="n"/>
      <c r="E368" s="18">
        <f>IF($A368="","",COUNTIFS(Contratos!$D$6:$D$2005,$A368,Contratos!$F$6:$F$2005,"&gt;0")-COUNTIFS(Contratos!$D$6:$D$2005,$A368,Contratos!$F$6:$F$2005,"&gt;0",Contratos!$H$6:$H$2005,"&gt;0"))</f>
        <v/>
      </c>
      <c r="F368" s="17">
        <f>IF($A368="","",IF(SUMPRODUCT(MAX(('Manutenção'!$B$6:$B$1505=$A368)*'Manutenção'!$H$6:$H$1505))=0,"",SUMPRODUCT(MAX(('Manutenção'!$B$6:$B$1505=$A368)*'Manutenção'!$H$6:$H$1505))))</f>
        <v/>
      </c>
      <c r="G368" s="19">
        <f>IF($A368="","",SUMIFS('Manutenção'!$F$6:$F$1505,'Manutenção'!$B$6:$B$1505,$A368))</f>
        <v/>
      </c>
      <c r="H368" s="19">
        <f>IF($A368="","",SUMIFS(Contratos!$P$6:$P$2005,Contratos!$D$6:$D$2005,$A368))</f>
        <v/>
      </c>
      <c r="I368" s="16">
        <f>IF($A368="","",IF(E368&gt;1,"CONFERIR",IF(AND(F368&lt;&gt;"",TODAY()&gt;=N(F368)),"MANUTENÇÃO VENCIDA",IF(E368=1,"LOCADO","DISPONÍVEL"))))</f>
        <v/>
      </c>
    </row>
    <row r="369">
      <c r="A369" s="16" t="n"/>
      <c r="B369" s="16" t="n"/>
      <c r="C369" s="16" t="n"/>
      <c r="D369" s="19" t="n"/>
      <c r="E369" s="18">
        <f>IF($A369="","",COUNTIFS(Contratos!$D$6:$D$2005,$A369,Contratos!$F$6:$F$2005,"&gt;0")-COUNTIFS(Contratos!$D$6:$D$2005,$A369,Contratos!$F$6:$F$2005,"&gt;0",Contratos!$H$6:$H$2005,"&gt;0"))</f>
        <v/>
      </c>
      <c r="F369" s="17">
        <f>IF($A369="","",IF(SUMPRODUCT(MAX(('Manutenção'!$B$6:$B$1505=$A369)*'Manutenção'!$H$6:$H$1505))=0,"",SUMPRODUCT(MAX(('Manutenção'!$B$6:$B$1505=$A369)*'Manutenção'!$H$6:$H$1505))))</f>
        <v/>
      </c>
      <c r="G369" s="19">
        <f>IF($A369="","",SUMIFS('Manutenção'!$F$6:$F$1505,'Manutenção'!$B$6:$B$1505,$A369))</f>
        <v/>
      </c>
      <c r="H369" s="19">
        <f>IF($A369="","",SUMIFS(Contratos!$P$6:$P$2005,Contratos!$D$6:$D$2005,$A369))</f>
        <v/>
      </c>
      <c r="I369" s="16">
        <f>IF($A369="","",IF(E369&gt;1,"CONFERIR",IF(AND(F369&lt;&gt;"",TODAY()&gt;=N(F369)),"MANUTENÇÃO VENCIDA",IF(E369=1,"LOCADO","DISPONÍVEL"))))</f>
        <v/>
      </c>
    </row>
    <row r="370">
      <c r="A370" s="16" t="n"/>
      <c r="B370" s="16" t="n"/>
      <c r="C370" s="16" t="n"/>
      <c r="D370" s="19" t="n"/>
      <c r="E370" s="18">
        <f>IF($A370="","",COUNTIFS(Contratos!$D$6:$D$2005,$A370,Contratos!$F$6:$F$2005,"&gt;0")-COUNTIFS(Contratos!$D$6:$D$2005,$A370,Contratos!$F$6:$F$2005,"&gt;0",Contratos!$H$6:$H$2005,"&gt;0"))</f>
        <v/>
      </c>
      <c r="F370" s="17">
        <f>IF($A370="","",IF(SUMPRODUCT(MAX(('Manutenção'!$B$6:$B$1505=$A370)*'Manutenção'!$H$6:$H$1505))=0,"",SUMPRODUCT(MAX(('Manutenção'!$B$6:$B$1505=$A370)*'Manutenção'!$H$6:$H$1505))))</f>
        <v/>
      </c>
      <c r="G370" s="19">
        <f>IF($A370="","",SUMIFS('Manutenção'!$F$6:$F$1505,'Manutenção'!$B$6:$B$1505,$A370))</f>
        <v/>
      </c>
      <c r="H370" s="19">
        <f>IF($A370="","",SUMIFS(Contratos!$P$6:$P$2005,Contratos!$D$6:$D$2005,$A370))</f>
        <v/>
      </c>
      <c r="I370" s="16">
        <f>IF($A370="","",IF(E370&gt;1,"CONFERIR",IF(AND(F370&lt;&gt;"",TODAY()&gt;=N(F370)),"MANUTENÇÃO VENCIDA",IF(E370=1,"LOCADO","DISPONÍVEL"))))</f>
        <v/>
      </c>
    </row>
    <row r="371">
      <c r="A371" s="16" t="n"/>
      <c r="B371" s="16" t="n"/>
      <c r="C371" s="16" t="n"/>
      <c r="D371" s="19" t="n"/>
      <c r="E371" s="18">
        <f>IF($A371="","",COUNTIFS(Contratos!$D$6:$D$2005,$A371,Contratos!$F$6:$F$2005,"&gt;0")-COUNTIFS(Contratos!$D$6:$D$2005,$A371,Contratos!$F$6:$F$2005,"&gt;0",Contratos!$H$6:$H$2005,"&gt;0"))</f>
        <v/>
      </c>
      <c r="F371" s="17">
        <f>IF($A371="","",IF(SUMPRODUCT(MAX(('Manutenção'!$B$6:$B$1505=$A371)*'Manutenção'!$H$6:$H$1505))=0,"",SUMPRODUCT(MAX(('Manutenção'!$B$6:$B$1505=$A371)*'Manutenção'!$H$6:$H$1505))))</f>
        <v/>
      </c>
      <c r="G371" s="19">
        <f>IF($A371="","",SUMIFS('Manutenção'!$F$6:$F$1505,'Manutenção'!$B$6:$B$1505,$A371))</f>
        <v/>
      </c>
      <c r="H371" s="19">
        <f>IF($A371="","",SUMIFS(Contratos!$P$6:$P$2005,Contratos!$D$6:$D$2005,$A371))</f>
        <v/>
      </c>
      <c r="I371" s="16">
        <f>IF($A371="","",IF(E371&gt;1,"CONFERIR",IF(AND(F371&lt;&gt;"",TODAY()&gt;=N(F371)),"MANUTENÇÃO VENCIDA",IF(E371=1,"LOCADO","DISPONÍVEL"))))</f>
        <v/>
      </c>
    </row>
    <row r="372">
      <c r="A372" s="16" t="n"/>
      <c r="B372" s="16" t="n"/>
      <c r="C372" s="16" t="n"/>
      <c r="D372" s="19" t="n"/>
      <c r="E372" s="18">
        <f>IF($A372="","",COUNTIFS(Contratos!$D$6:$D$2005,$A372,Contratos!$F$6:$F$2005,"&gt;0")-COUNTIFS(Contratos!$D$6:$D$2005,$A372,Contratos!$F$6:$F$2005,"&gt;0",Contratos!$H$6:$H$2005,"&gt;0"))</f>
        <v/>
      </c>
      <c r="F372" s="17">
        <f>IF($A372="","",IF(SUMPRODUCT(MAX(('Manutenção'!$B$6:$B$1505=$A372)*'Manutenção'!$H$6:$H$1505))=0,"",SUMPRODUCT(MAX(('Manutenção'!$B$6:$B$1505=$A372)*'Manutenção'!$H$6:$H$1505))))</f>
        <v/>
      </c>
      <c r="G372" s="19">
        <f>IF($A372="","",SUMIFS('Manutenção'!$F$6:$F$1505,'Manutenção'!$B$6:$B$1505,$A372))</f>
        <v/>
      </c>
      <c r="H372" s="19">
        <f>IF($A372="","",SUMIFS(Contratos!$P$6:$P$2005,Contratos!$D$6:$D$2005,$A372))</f>
        <v/>
      </c>
      <c r="I372" s="16">
        <f>IF($A372="","",IF(E372&gt;1,"CONFERIR",IF(AND(F372&lt;&gt;"",TODAY()&gt;=N(F372)),"MANUTENÇÃO VENCIDA",IF(E372=1,"LOCADO","DISPONÍVEL"))))</f>
        <v/>
      </c>
    </row>
    <row r="373">
      <c r="A373" s="16" t="n"/>
      <c r="B373" s="16" t="n"/>
      <c r="C373" s="16" t="n"/>
      <c r="D373" s="19" t="n"/>
      <c r="E373" s="18">
        <f>IF($A373="","",COUNTIFS(Contratos!$D$6:$D$2005,$A373,Contratos!$F$6:$F$2005,"&gt;0")-COUNTIFS(Contratos!$D$6:$D$2005,$A373,Contratos!$F$6:$F$2005,"&gt;0",Contratos!$H$6:$H$2005,"&gt;0"))</f>
        <v/>
      </c>
      <c r="F373" s="17">
        <f>IF($A373="","",IF(SUMPRODUCT(MAX(('Manutenção'!$B$6:$B$1505=$A373)*'Manutenção'!$H$6:$H$1505))=0,"",SUMPRODUCT(MAX(('Manutenção'!$B$6:$B$1505=$A373)*'Manutenção'!$H$6:$H$1505))))</f>
        <v/>
      </c>
      <c r="G373" s="19">
        <f>IF($A373="","",SUMIFS('Manutenção'!$F$6:$F$1505,'Manutenção'!$B$6:$B$1505,$A373))</f>
        <v/>
      </c>
      <c r="H373" s="19">
        <f>IF($A373="","",SUMIFS(Contratos!$P$6:$P$2005,Contratos!$D$6:$D$2005,$A373))</f>
        <v/>
      </c>
      <c r="I373" s="16">
        <f>IF($A373="","",IF(E373&gt;1,"CONFERIR",IF(AND(F373&lt;&gt;"",TODAY()&gt;=N(F373)),"MANUTENÇÃO VENCIDA",IF(E373=1,"LOCADO","DISPONÍVEL"))))</f>
        <v/>
      </c>
    </row>
    <row r="374">
      <c r="A374" s="16" t="n"/>
      <c r="B374" s="16" t="n"/>
      <c r="C374" s="16" t="n"/>
      <c r="D374" s="19" t="n"/>
      <c r="E374" s="18">
        <f>IF($A374="","",COUNTIFS(Contratos!$D$6:$D$2005,$A374,Contratos!$F$6:$F$2005,"&gt;0")-COUNTIFS(Contratos!$D$6:$D$2005,$A374,Contratos!$F$6:$F$2005,"&gt;0",Contratos!$H$6:$H$2005,"&gt;0"))</f>
        <v/>
      </c>
      <c r="F374" s="17">
        <f>IF($A374="","",IF(SUMPRODUCT(MAX(('Manutenção'!$B$6:$B$1505=$A374)*'Manutenção'!$H$6:$H$1505))=0,"",SUMPRODUCT(MAX(('Manutenção'!$B$6:$B$1505=$A374)*'Manutenção'!$H$6:$H$1505))))</f>
        <v/>
      </c>
      <c r="G374" s="19">
        <f>IF($A374="","",SUMIFS('Manutenção'!$F$6:$F$1505,'Manutenção'!$B$6:$B$1505,$A374))</f>
        <v/>
      </c>
      <c r="H374" s="19">
        <f>IF($A374="","",SUMIFS(Contratos!$P$6:$P$2005,Contratos!$D$6:$D$2005,$A374))</f>
        <v/>
      </c>
      <c r="I374" s="16">
        <f>IF($A374="","",IF(E374&gt;1,"CONFERIR",IF(AND(F374&lt;&gt;"",TODAY()&gt;=N(F374)),"MANUTENÇÃO VENCIDA",IF(E374=1,"LOCADO","DISPONÍVEL"))))</f>
        <v/>
      </c>
    </row>
    <row r="375">
      <c r="A375" s="16" t="n"/>
      <c r="B375" s="16" t="n"/>
      <c r="C375" s="16" t="n"/>
      <c r="D375" s="19" t="n"/>
      <c r="E375" s="18">
        <f>IF($A375="","",COUNTIFS(Contratos!$D$6:$D$2005,$A375,Contratos!$F$6:$F$2005,"&gt;0")-COUNTIFS(Contratos!$D$6:$D$2005,$A375,Contratos!$F$6:$F$2005,"&gt;0",Contratos!$H$6:$H$2005,"&gt;0"))</f>
        <v/>
      </c>
      <c r="F375" s="17">
        <f>IF($A375="","",IF(SUMPRODUCT(MAX(('Manutenção'!$B$6:$B$1505=$A375)*'Manutenção'!$H$6:$H$1505))=0,"",SUMPRODUCT(MAX(('Manutenção'!$B$6:$B$1505=$A375)*'Manutenção'!$H$6:$H$1505))))</f>
        <v/>
      </c>
      <c r="G375" s="19">
        <f>IF($A375="","",SUMIFS('Manutenção'!$F$6:$F$1505,'Manutenção'!$B$6:$B$1505,$A375))</f>
        <v/>
      </c>
      <c r="H375" s="19">
        <f>IF($A375="","",SUMIFS(Contratos!$P$6:$P$2005,Contratos!$D$6:$D$2005,$A375))</f>
        <v/>
      </c>
      <c r="I375" s="16">
        <f>IF($A375="","",IF(E375&gt;1,"CONFERIR",IF(AND(F375&lt;&gt;"",TODAY()&gt;=N(F375)),"MANUTENÇÃO VENCIDA",IF(E375=1,"LOCADO","DISPONÍVEL"))))</f>
        <v/>
      </c>
    </row>
    <row r="376">
      <c r="A376" s="16" t="n"/>
      <c r="B376" s="16" t="n"/>
      <c r="C376" s="16" t="n"/>
      <c r="D376" s="19" t="n"/>
      <c r="E376" s="18">
        <f>IF($A376="","",COUNTIFS(Contratos!$D$6:$D$2005,$A376,Contratos!$F$6:$F$2005,"&gt;0")-COUNTIFS(Contratos!$D$6:$D$2005,$A376,Contratos!$F$6:$F$2005,"&gt;0",Contratos!$H$6:$H$2005,"&gt;0"))</f>
        <v/>
      </c>
      <c r="F376" s="17">
        <f>IF($A376="","",IF(SUMPRODUCT(MAX(('Manutenção'!$B$6:$B$1505=$A376)*'Manutenção'!$H$6:$H$1505))=0,"",SUMPRODUCT(MAX(('Manutenção'!$B$6:$B$1505=$A376)*'Manutenção'!$H$6:$H$1505))))</f>
        <v/>
      </c>
      <c r="G376" s="19">
        <f>IF($A376="","",SUMIFS('Manutenção'!$F$6:$F$1505,'Manutenção'!$B$6:$B$1505,$A376))</f>
        <v/>
      </c>
      <c r="H376" s="19">
        <f>IF($A376="","",SUMIFS(Contratos!$P$6:$P$2005,Contratos!$D$6:$D$2005,$A376))</f>
        <v/>
      </c>
      <c r="I376" s="16">
        <f>IF($A376="","",IF(E376&gt;1,"CONFERIR",IF(AND(F376&lt;&gt;"",TODAY()&gt;=N(F376)),"MANUTENÇÃO VENCIDA",IF(E376=1,"LOCADO","DISPONÍVEL"))))</f>
        <v/>
      </c>
    </row>
    <row r="377">
      <c r="A377" s="16" t="n"/>
      <c r="B377" s="16" t="n"/>
      <c r="C377" s="16" t="n"/>
      <c r="D377" s="19" t="n"/>
      <c r="E377" s="18">
        <f>IF($A377="","",COUNTIFS(Contratos!$D$6:$D$2005,$A377,Contratos!$F$6:$F$2005,"&gt;0")-COUNTIFS(Contratos!$D$6:$D$2005,$A377,Contratos!$F$6:$F$2005,"&gt;0",Contratos!$H$6:$H$2005,"&gt;0"))</f>
        <v/>
      </c>
      <c r="F377" s="17">
        <f>IF($A377="","",IF(SUMPRODUCT(MAX(('Manutenção'!$B$6:$B$1505=$A377)*'Manutenção'!$H$6:$H$1505))=0,"",SUMPRODUCT(MAX(('Manutenção'!$B$6:$B$1505=$A377)*'Manutenção'!$H$6:$H$1505))))</f>
        <v/>
      </c>
      <c r="G377" s="19">
        <f>IF($A377="","",SUMIFS('Manutenção'!$F$6:$F$1505,'Manutenção'!$B$6:$B$1505,$A377))</f>
        <v/>
      </c>
      <c r="H377" s="19">
        <f>IF($A377="","",SUMIFS(Contratos!$P$6:$P$2005,Contratos!$D$6:$D$2005,$A377))</f>
        <v/>
      </c>
      <c r="I377" s="16">
        <f>IF($A377="","",IF(E377&gt;1,"CONFERIR",IF(AND(F377&lt;&gt;"",TODAY()&gt;=N(F377)),"MANUTENÇÃO VENCIDA",IF(E377=1,"LOCADO","DISPONÍVEL"))))</f>
        <v/>
      </c>
    </row>
    <row r="378">
      <c r="A378" s="16" t="n"/>
      <c r="B378" s="16" t="n"/>
      <c r="C378" s="16" t="n"/>
      <c r="D378" s="19" t="n"/>
      <c r="E378" s="18">
        <f>IF($A378="","",COUNTIFS(Contratos!$D$6:$D$2005,$A378,Contratos!$F$6:$F$2005,"&gt;0")-COUNTIFS(Contratos!$D$6:$D$2005,$A378,Contratos!$F$6:$F$2005,"&gt;0",Contratos!$H$6:$H$2005,"&gt;0"))</f>
        <v/>
      </c>
      <c r="F378" s="17">
        <f>IF($A378="","",IF(SUMPRODUCT(MAX(('Manutenção'!$B$6:$B$1505=$A378)*'Manutenção'!$H$6:$H$1505))=0,"",SUMPRODUCT(MAX(('Manutenção'!$B$6:$B$1505=$A378)*'Manutenção'!$H$6:$H$1505))))</f>
        <v/>
      </c>
      <c r="G378" s="19">
        <f>IF($A378="","",SUMIFS('Manutenção'!$F$6:$F$1505,'Manutenção'!$B$6:$B$1505,$A378))</f>
        <v/>
      </c>
      <c r="H378" s="19">
        <f>IF($A378="","",SUMIFS(Contratos!$P$6:$P$2005,Contratos!$D$6:$D$2005,$A378))</f>
        <v/>
      </c>
      <c r="I378" s="16">
        <f>IF($A378="","",IF(E378&gt;1,"CONFERIR",IF(AND(F378&lt;&gt;"",TODAY()&gt;=N(F378)),"MANUTENÇÃO VENCIDA",IF(E378=1,"LOCADO","DISPONÍVEL"))))</f>
        <v/>
      </c>
    </row>
    <row r="379">
      <c r="A379" s="16" t="n"/>
      <c r="B379" s="16" t="n"/>
      <c r="C379" s="16" t="n"/>
      <c r="D379" s="19" t="n"/>
      <c r="E379" s="18">
        <f>IF($A379="","",COUNTIFS(Contratos!$D$6:$D$2005,$A379,Contratos!$F$6:$F$2005,"&gt;0")-COUNTIFS(Contratos!$D$6:$D$2005,$A379,Contratos!$F$6:$F$2005,"&gt;0",Contratos!$H$6:$H$2005,"&gt;0"))</f>
        <v/>
      </c>
      <c r="F379" s="17">
        <f>IF($A379="","",IF(SUMPRODUCT(MAX(('Manutenção'!$B$6:$B$1505=$A379)*'Manutenção'!$H$6:$H$1505))=0,"",SUMPRODUCT(MAX(('Manutenção'!$B$6:$B$1505=$A379)*'Manutenção'!$H$6:$H$1505))))</f>
        <v/>
      </c>
      <c r="G379" s="19">
        <f>IF($A379="","",SUMIFS('Manutenção'!$F$6:$F$1505,'Manutenção'!$B$6:$B$1505,$A379))</f>
        <v/>
      </c>
      <c r="H379" s="19">
        <f>IF($A379="","",SUMIFS(Contratos!$P$6:$P$2005,Contratos!$D$6:$D$2005,$A379))</f>
        <v/>
      </c>
      <c r="I379" s="16">
        <f>IF($A379="","",IF(E379&gt;1,"CONFERIR",IF(AND(F379&lt;&gt;"",TODAY()&gt;=N(F379)),"MANUTENÇÃO VENCIDA",IF(E379=1,"LOCADO","DISPONÍVEL"))))</f>
        <v/>
      </c>
    </row>
    <row r="380">
      <c r="A380" s="16" t="n"/>
      <c r="B380" s="16" t="n"/>
      <c r="C380" s="16" t="n"/>
      <c r="D380" s="19" t="n"/>
      <c r="E380" s="18">
        <f>IF($A380="","",COUNTIFS(Contratos!$D$6:$D$2005,$A380,Contratos!$F$6:$F$2005,"&gt;0")-COUNTIFS(Contratos!$D$6:$D$2005,$A380,Contratos!$F$6:$F$2005,"&gt;0",Contratos!$H$6:$H$2005,"&gt;0"))</f>
        <v/>
      </c>
      <c r="F380" s="17">
        <f>IF($A380="","",IF(SUMPRODUCT(MAX(('Manutenção'!$B$6:$B$1505=$A380)*'Manutenção'!$H$6:$H$1505))=0,"",SUMPRODUCT(MAX(('Manutenção'!$B$6:$B$1505=$A380)*'Manutenção'!$H$6:$H$1505))))</f>
        <v/>
      </c>
      <c r="G380" s="19">
        <f>IF($A380="","",SUMIFS('Manutenção'!$F$6:$F$1505,'Manutenção'!$B$6:$B$1505,$A380))</f>
        <v/>
      </c>
      <c r="H380" s="19">
        <f>IF($A380="","",SUMIFS(Contratos!$P$6:$P$2005,Contratos!$D$6:$D$2005,$A380))</f>
        <v/>
      </c>
      <c r="I380" s="16">
        <f>IF($A380="","",IF(E380&gt;1,"CONFERIR",IF(AND(F380&lt;&gt;"",TODAY()&gt;=N(F380)),"MANUTENÇÃO VENCIDA",IF(E380=1,"LOCADO","DISPONÍVEL"))))</f>
        <v/>
      </c>
    </row>
    <row r="381">
      <c r="A381" s="16" t="n"/>
      <c r="B381" s="16" t="n"/>
      <c r="C381" s="16" t="n"/>
      <c r="D381" s="19" t="n"/>
      <c r="E381" s="18">
        <f>IF($A381="","",COUNTIFS(Contratos!$D$6:$D$2005,$A381,Contratos!$F$6:$F$2005,"&gt;0")-COUNTIFS(Contratos!$D$6:$D$2005,$A381,Contratos!$F$6:$F$2005,"&gt;0",Contratos!$H$6:$H$2005,"&gt;0"))</f>
        <v/>
      </c>
      <c r="F381" s="17">
        <f>IF($A381="","",IF(SUMPRODUCT(MAX(('Manutenção'!$B$6:$B$1505=$A381)*'Manutenção'!$H$6:$H$1505))=0,"",SUMPRODUCT(MAX(('Manutenção'!$B$6:$B$1505=$A381)*'Manutenção'!$H$6:$H$1505))))</f>
        <v/>
      </c>
      <c r="G381" s="19">
        <f>IF($A381="","",SUMIFS('Manutenção'!$F$6:$F$1505,'Manutenção'!$B$6:$B$1505,$A381))</f>
        <v/>
      </c>
      <c r="H381" s="19">
        <f>IF($A381="","",SUMIFS(Contratos!$P$6:$P$2005,Contratos!$D$6:$D$2005,$A381))</f>
        <v/>
      </c>
      <c r="I381" s="16">
        <f>IF($A381="","",IF(E381&gt;1,"CONFERIR",IF(AND(F381&lt;&gt;"",TODAY()&gt;=N(F381)),"MANUTENÇÃO VENCIDA",IF(E381=1,"LOCADO","DISPONÍVEL"))))</f>
        <v/>
      </c>
    </row>
    <row r="382">
      <c r="A382" s="16" t="n"/>
      <c r="B382" s="16" t="n"/>
      <c r="C382" s="16" t="n"/>
      <c r="D382" s="19" t="n"/>
      <c r="E382" s="18">
        <f>IF($A382="","",COUNTIFS(Contratos!$D$6:$D$2005,$A382,Contratos!$F$6:$F$2005,"&gt;0")-COUNTIFS(Contratos!$D$6:$D$2005,$A382,Contratos!$F$6:$F$2005,"&gt;0",Contratos!$H$6:$H$2005,"&gt;0"))</f>
        <v/>
      </c>
      <c r="F382" s="17">
        <f>IF($A382="","",IF(SUMPRODUCT(MAX(('Manutenção'!$B$6:$B$1505=$A382)*'Manutenção'!$H$6:$H$1505))=0,"",SUMPRODUCT(MAX(('Manutenção'!$B$6:$B$1505=$A382)*'Manutenção'!$H$6:$H$1505))))</f>
        <v/>
      </c>
      <c r="G382" s="19">
        <f>IF($A382="","",SUMIFS('Manutenção'!$F$6:$F$1505,'Manutenção'!$B$6:$B$1505,$A382))</f>
        <v/>
      </c>
      <c r="H382" s="19">
        <f>IF($A382="","",SUMIFS(Contratos!$P$6:$P$2005,Contratos!$D$6:$D$2005,$A382))</f>
        <v/>
      </c>
      <c r="I382" s="16">
        <f>IF($A382="","",IF(E382&gt;1,"CONFERIR",IF(AND(F382&lt;&gt;"",TODAY()&gt;=N(F382)),"MANUTENÇÃO VENCIDA",IF(E382=1,"LOCADO","DISPONÍVEL"))))</f>
        <v/>
      </c>
    </row>
    <row r="383">
      <c r="A383" s="16" t="n"/>
      <c r="B383" s="16" t="n"/>
      <c r="C383" s="16" t="n"/>
      <c r="D383" s="19" t="n"/>
      <c r="E383" s="18">
        <f>IF($A383="","",COUNTIFS(Contratos!$D$6:$D$2005,$A383,Contratos!$F$6:$F$2005,"&gt;0")-COUNTIFS(Contratos!$D$6:$D$2005,$A383,Contratos!$F$6:$F$2005,"&gt;0",Contratos!$H$6:$H$2005,"&gt;0"))</f>
        <v/>
      </c>
      <c r="F383" s="17">
        <f>IF($A383="","",IF(SUMPRODUCT(MAX(('Manutenção'!$B$6:$B$1505=$A383)*'Manutenção'!$H$6:$H$1505))=0,"",SUMPRODUCT(MAX(('Manutenção'!$B$6:$B$1505=$A383)*'Manutenção'!$H$6:$H$1505))))</f>
        <v/>
      </c>
      <c r="G383" s="19">
        <f>IF($A383="","",SUMIFS('Manutenção'!$F$6:$F$1505,'Manutenção'!$B$6:$B$1505,$A383))</f>
        <v/>
      </c>
      <c r="H383" s="19">
        <f>IF($A383="","",SUMIFS(Contratos!$P$6:$P$2005,Contratos!$D$6:$D$2005,$A383))</f>
        <v/>
      </c>
      <c r="I383" s="16">
        <f>IF($A383="","",IF(E383&gt;1,"CONFERIR",IF(AND(F383&lt;&gt;"",TODAY()&gt;=N(F383)),"MANUTENÇÃO VENCIDA",IF(E383=1,"LOCADO","DISPONÍVEL"))))</f>
        <v/>
      </c>
    </row>
    <row r="384">
      <c r="A384" s="16" t="n"/>
      <c r="B384" s="16" t="n"/>
      <c r="C384" s="16" t="n"/>
      <c r="D384" s="19" t="n"/>
      <c r="E384" s="18">
        <f>IF($A384="","",COUNTIFS(Contratos!$D$6:$D$2005,$A384,Contratos!$F$6:$F$2005,"&gt;0")-COUNTIFS(Contratos!$D$6:$D$2005,$A384,Contratos!$F$6:$F$2005,"&gt;0",Contratos!$H$6:$H$2005,"&gt;0"))</f>
        <v/>
      </c>
      <c r="F384" s="17">
        <f>IF($A384="","",IF(SUMPRODUCT(MAX(('Manutenção'!$B$6:$B$1505=$A384)*'Manutenção'!$H$6:$H$1505))=0,"",SUMPRODUCT(MAX(('Manutenção'!$B$6:$B$1505=$A384)*'Manutenção'!$H$6:$H$1505))))</f>
        <v/>
      </c>
      <c r="G384" s="19">
        <f>IF($A384="","",SUMIFS('Manutenção'!$F$6:$F$1505,'Manutenção'!$B$6:$B$1505,$A384))</f>
        <v/>
      </c>
      <c r="H384" s="19">
        <f>IF($A384="","",SUMIFS(Contratos!$P$6:$P$2005,Contratos!$D$6:$D$2005,$A384))</f>
        <v/>
      </c>
      <c r="I384" s="16">
        <f>IF($A384="","",IF(E384&gt;1,"CONFERIR",IF(AND(F384&lt;&gt;"",TODAY()&gt;=N(F384)),"MANUTENÇÃO VENCIDA",IF(E384=1,"LOCADO","DISPONÍVEL"))))</f>
        <v/>
      </c>
    </row>
    <row r="385">
      <c r="A385" s="16" t="n"/>
      <c r="B385" s="16" t="n"/>
      <c r="C385" s="16" t="n"/>
      <c r="D385" s="19" t="n"/>
      <c r="E385" s="18">
        <f>IF($A385="","",COUNTIFS(Contratos!$D$6:$D$2005,$A385,Contratos!$F$6:$F$2005,"&gt;0")-COUNTIFS(Contratos!$D$6:$D$2005,$A385,Contratos!$F$6:$F$2005,"&gt;0",Contratos!$H$6:$H$2005,"&gt;0"))</f>
        <v/>
      </c>
      <c r="F385" s="17">
        <f>IF($A385="","",IF(SUMPRODUCT(MAX(('Manutenção'!$B$6:$B$1505=$A385)*'Manutenção'!$H$6:$H$1505))=0,"",SUMPRODUCT(MAX(('Manutenção'!$B$6:$B$1505=$A385)*'Manutenção'!$H$6:$H$1505))))</f>
        <v/>
      </c>
      <c r="G385" s="19">
        <f>IF($A385="","",SUMIFS('Manutenção'!$F$6:$F$1505,'Manutenção'!$B$6:$B$1505,$A385))</f>
        <v/>
      </c>
      <c r="H385" s="19">
        <f>IF($A385="","",SUMIFS(Contratos!$P$6:$P$2005,Contratos!$D$6:$D$2005,$A385))</f>
        <v/>
      </c>
      <c r="I385" s="16">
        <f>IF($A385="","",IF(E385&gt;1,"CONFERIR",IF(AND(F385&lt;&gt;"",TODAY()&gt;=N(F385)),"MANUTENÇÃO VENCIDA",IF(E385=1,"LOCADO","DISPONÍVEL"))))</f>
        <v/>
      </c>
    </row>
    <row r="386">
      <c r="A386" s="16" t="n"/>
      <c r="B386" s="16" t="n"/>
      <c r="C386" s="16" t="n"/>
      <c r="D386" s="19" t="n"/>
      <c r="E386" s="18">
        <f>IF($A386="","",COUNTIFS(Contratos!$D$6:$D$2005,$A386,Contratos!$F$6:$F$2005,"&gt;0")-COUNTIFS(Contratos!$D$6:$D$2005,$A386,Contratos!$F$6:$F$2005,"&gt;0",Contratos!$H$6:$H$2005,"&gt;0"))</f>
        <v/>
      </c>
      <c r="F386" s="17">
        <f>IF($A386="","",IF(SUMPRODUCT(MAX(('Manutenção'!$B$6:$B$1505=$A386)*'Manutenção'!$H$6:$H$1505))=0,"",SUMPRODUCT(MAX(('Manutenção'!$B$6:$B$1505=$A386)*'Manutenção'!$H$6:$H$1505))))</f>
        <v/>
      </c>
      <c r="G386" s="19">
        <f>IF($A386="","",SUMIFS('Manutenção'!$F$6:$F$1505,'Manutenção'!$B$6:$B$1505,$A386))</f>
        <v/>
      </c>
      <c r="H386" s="19">
        <f>IF($A386="","",SUMIFS(Contratos!$P$6:$P$2005,Contratos!$D$6:$D$2005,$A386))</f>
        <v/>
      </c>
      <c r="I386" s="16">
        <f>IF($A386="","",IF(E386&gt;1,"CONFERIR",IF(AND(F386&lt;&gt;"",TODAY()&gt;=N(F386)),"MANUTENÇÃO VENCIDA",IF(E386=1,"LOCADO","DISPONÍVEL"))))</f>
        <v/>
      </c>
    </row>
    <row r="387">
      <c r="A387" s="16" t="n"/>
      <c r="B387" s="16" t="n"/>
      <c r="C387" s="16" t="n"/>
      <c r="D387" s="19" t="n"/>
      <c r="E387" s="18">
        <f>IF($A387="","",COUNTIFS(Contratos!$D$6:$D$2005,$A387,Contratos!$F$6:$F$2005,"&gt;0")-COUNTIFS(Contratos!$D$6:$D$2005,$A387,Contratos!$F$6:$F$2005,"&gt;0",Contratos!$H$6:$H$2005,"&gt;0"))</f>
        <v/>
      </c>
      <c r="F387" s="17">
        <f>IF($A387="","",IF(SUMPRODUCT(MAX(('Manutenção'!$B$6:$B$1505=$A387)*'Manutenção'!$H$6:$H$1505))=0,"",SUMPRODUCT(MAX(('Manutenção'!$B$6:$B$1505=$A387)*'Manutenção'!$H$6:$H$1505))))</f>
        <v/>
      </c>
      <c r="G387" s="19">
        <f>IF($A387="","",SUMIFS('Manutenção'!$F$6:$F$1505,'Manutenção'!$B$6:$B$1505,$A387))</f>
        <v/>
      </c>
      <c r="H387" s="19">
        <f>IF($A387="","",SUMIFS(Contratos!$P$6:$P$2005,Contratos!$D$6:$D$2005,$A387))</f>
        <v/>
      </c>
      <c r="I387" s="16">
        <f>IF($A387="","",IF(E387&gt;1,"CONFERIR",IF(AND(F387&lt;&gt;"",TODAY()&gt;=N(F387)),"MANUTENÇÃO VENCIDA",IF(E387=1,"LOCADO","DISPONÍVEL"))))</f>
        <v/>
      </c>
    </row>
    <row r="388">
      <c r="A388" s="16" t="n"/>
      <c r="B388" s="16" t="n"/>
      <c r="C388" s="16" t="n"/>
      <c r="D388" s="19" t="n"/>
      <c r="E388" s="18">
        <f>IF($A388="","",COUNTIFS(Contratos!$D$6:$D$2005,$A388,Contratos!$F$6:$F$2005,"&gt;0")-COUNTIFS(Contratos!$D$6:$D$2005,$A388,Contratos!$F$6:$F$2005,"&gt;0",Contratos!$H$6:$H$2005,"&gt;0"))</f>
        <v/>
      </c>
      <c r="F388" s="17">
        <f>IF($A388="","",IF(SUMPRODUCT(MAX(('Manutenção'!$B$6:$B$1505=$A388)*'Manutenção'!$H$6:$H$1505))=0,"",SUMPRODUCT(MAX(('Manutenção'!$B$6:$B$1505=$A388)*'Manutenção'!$H$6:$H$1505))))</f>
        <v/>
      </c>
      <c r="G388" s="19">
        <f>IF($A388="","",SUMIFS('Manutenção'!$F$6:$F$1505,'Manutenção'!$B$6:$B$1505,$A388))</f>
        <v/>
      </c>
      <c r="H388" s="19">
        <f>IF($A388="","",SUMIFS(Contratos!$P$6:$P$2005,Contratos!$D$6:$D$2005,$A388))</f>
        <v/>
      </c>
      <c r="I388" s="16">
        <f>IF($A388="","",IF(E388&gt;1,"CONFERIR",IF(AND(F388&lt;&gt;"",TODAY()&gt;=N(F388)),"MANUTENÇÃO VENCIDA",IF(E388=1,"LOCADO","DISPONÍVEL"))))</f>
        <v/>
      </c>
    </row>
    <row r="389">
      <c r="A389" s="16" t="n"/>
      <c r="B389" s="16" t="n"/>
      <c r="C389" s="16" t="n"/>
      <c r="D389" s="19" t="n"/>
      <c r="E389" s="18">
        <f>IF($A389="","",COUNTIFS(Contratos!$D$6:$D$2005,$A389,Contratos!$F$6:$F$2005,"&gt;0")-COUNTIFS(Contratos!$D$6:$D$2005,$A389,Contratos!$F$6:$F$2005,"&gt;0",Contratos!$H$6:$H$2005,"&gt;0"))</f>
        <v/>
      </c>
      <c r="F389" s="17">
        <f>IF($A389="","",IF(SUMPRODUCT(MAX(('Manutenção'!$B$6:$B$1505=$A389)*'Manutenção'!$H$6:$H$1505))=0,"",SUMPRODUCT(MAX(('Manutenção'!$B$6:$B$1505=$A389)*'Manutenção'!$H$6:$H$1505))))</f>
        <v/>
      </c>
      <c r="G389" s="19">
        <f>IF($A389="","",SUMIFS('Manutenção'!$F$6:$F$1505,'Manutenção'!$B$6:$B$1505,$A389))</f>
        <v/>
      </c>
      <c r="H389" s="19">
        <f>IF($A389="","",SUMIFS(Contratos!$P$6:$P$2005,Contratos!$D$6:$D$2005,$A389))</f>
        <v/>
      </c>
      <c r="I389" s="16">
        <f>IF($A389="","",IF(E389&gt;1,"CONFERIR",IF(AND(F389&lt;&gt;"",TODAY()&gt;=N(F389)),"MANUTENÇÃO VENCIDA",IF(E389=1,"LOCADO","DISPONÍVEL"))))</f>
        <v/>
      </c>
    </row>
    <row r="390">
      <c r="A390" s="16" t="n"/>
      <c r="B390" s="16" t="n"/>
      <c r="C390" s="16" t="n"/>
      <c r="D390" s="19" t="n"/>
      <c r="E390" s="18">
        <f>IF($A390="","",COUNTIFS(Contratos!$D$6:$D$2005,$A390,Contratos!$F$6:$F$2005,"&gt;0")-COUNTIFS(Contratos!$D$6:$D$2005,$A390,Contratos!$F$6:$F$2005,"&gt;0",Contratos!$H$6:$H$2005,"&gt;0"))</f>
        <v/>
      </c>
      <c r="F390" s="17">
        <f>IF($A390="","",IF(SUMPRODUCT(MAX(('Manutenção'!$B$6:$B$1505=$A390)*'Manutenção'!$H$6:$H$1505))=0,"",SUMPRODUCT(MAX(('Manutenção'!$B$6:$B$1505=$A390)*'Manutenção'!$H$6:$H$1505))))</f>
        <v/>
      </c>
      <c r="G390" s="19">
        <f>IF($A390="","",SUMIFS('Manutenção'!$F$6:$F$1505,'Manutenção'!$B$6:$B$1505,$A390))</f>
        <v/>
      </c>
      <c r="H390" s="19">
        <f>IF($A390="","",SUMIFS(Contratos!$P$6:$P$2005,Contratos!$D$6:$D$2005,$A390))</f>
        <v/>
      </c>
      <c r="I390" s="16">
        <f>IF($A390="","",IF(E390&gt;1,"CONFERIR",IF(AND(F390&lt;&gt;"",TODAY()&gt;=N(F390)),"MANUTENÇÃO VENCIDA",IF(E390=1,"LOCADO","DISPONÍVEL"))))</f>
        <v/>
      </c>
    </row>
    <row r="391">
      <c r="A391" s="16" t="n"/>
      <c r="B391" s="16" t="n"/>
      <c r="C391" s="16" t="n"/>
      <c r="D391" s="19" t="n"/>
      <c r="E391" s="18">
        <f>IF($A391="","",COUNTIFS(Contratos!$D$6:$D$2005,$A391,Contratos!$F$6:$F$2005,"&gt;0")-COUNTIFS(Contratos!$D$6:$D$2005,$A391,Contratos!$F$6:$F$2005,"&gt;0",Contratos!$H$6:$H$2005,"&gt;0"))</f>
        <v/>
      </c>
      <c r="F391" s="17">
        <f>IF($A391="","",IF(SUMPRODUCT(MAX(('Manutenção'!$B$6:$B$1505=$A391)*'Manutenção'!$H$6:$H$1505))=0,"",SUMPRODUCT(MAX(('Manutenção'!$B$6:$B$1505=$A391)*'Manutenção'!$H$6:$H$1505))))</f>
        <v/>
      </c>
      <c r="G391" s="19">
        <f>IF($A391="","",SUMIFS('Manutenção'!$F$6:$F$1505,'Manutenção'!$B$6:$B$1505,$A391))</f>
        <v/>
      </c>
      <c r="H391" s="19">
        <f>IF($A391="","",SUMIFS(Contratos!$P$6:$P$2005,Contratos!$D$6:$D$2005,$A391))</f>
        <v/>
      </c>
      <c r="I391" s="16">
        <f>IF($A391="","",IF(E391&gt;1,"CONFERIR",IF(AND(F391&lt;&gt;"",TODAY()&gt;=N(F391)),"MANUTENÇÃO VENCIDA",IF(E391=1,"LOCADO","DISPONÍVEL"))))</f>
        <v/>
      </c>
    </row>
    <row r="392">
      <c r="A392" s="16" t="n"/>
      <c r="B392" s="16" t="n"/>
      <c r="C392" s="16" t="n"/>
      <c r="D392" s="19" t="n"/>
      <c r="E392" s="18">
        <f>IF($A392="","",COUNTIFS(Contratos!$D$6:$D$2005,$A392,Contratos!$F$6:$F$2005,"&gt;0")-COUNTIFS(Contratos!$D$6:$D$2005,$A392,Contratos!$F$6:$F$2005,"&gt;0",Contratos!$H$6:$H$2005,"&gt;0"))</f>
        <v/>
      </c>
      <c r="F392" s="17">
        <f>IF($A392="","",IF(SUMPRODUCT(MAX(('Manutenção'!$B$6:$B$1505=$A392)*'Manutenção'!$H$6:$H$1505))=0,"",SUMPRODUCT(MAX(('Manutenção'!$B$6:$B$1505=$A392)*'Manutenção'!$H$6:$H$1505))))</f>
        <v/>
      </c>
      <c r="G392" s="19">
        <f>IF($A392="","",SUMIFS('Manutenção'!$F$6:$F$1505,'Manutenção'!$B$6:$B$1505,$A392))</f>
        <v/>
      </c>
      <c r="H392" s="19">
        <f>IF($A392="","",SUMIFS(Contratos!$P$6:$P$2005,Contratos!$D$6:$D$2005,$A392))</f>
        <v/>
      </c>
      <c r="I392" s="16">
        <f>IF($A392="","",IF(E392&gt;1,"CONFERIR",IF(AND(F392&lt;&gt;"",TODAY()&gt;=N(F392)),"MANUTENÇÃO VENCIDA",IF(E392=1,"LOCADO","DISPONÍVEL"))))</f>
        <v/>
      </c>
    </row>
    <row r="393">
      <c r="A393" s="16" t="n"/>
      <c r="B393" s="16" t="n"/>
      <c r="C393" s="16" t="n"/>
      <c r="D393" s="19" t="n"/>
      <c r="E393" s="18">
        <f>IF($A393="","",COUNTIFS(Contratos!$D$6:$D$2005,$A393,Contratos!$F$6:$F$2005,"&gt;0")-COUNTIFS(Contratos!$D$6:$D$2005,$A393,Contratos!$F$6:$F$2005,"&gt;0",Contratos!$H$6:$H$2005,"&gt;0"))</f>
        <v/>
      </c>
      <c r="F393" s="17">
        <f>IF($A393="","",IF(SUMPRODUCT(MAX(('Manutenção'!$B$6:$B$1505=$A393)*'Manutenção'!$H$6:$H$1505))=0,"",SUMPRODUCT(MAX(('Manutenção'!$B$6:$B$1505=$A393)*'Manutenção'!$H$6:$H$1505))))</f>
        <v/>
      </c>
      <c r="G393" s="19">
        <f>IF($A393="","",SUMIFS('Manutenção'!$F$6:$F$1505,'Manutenção'!$B$6:$B$1505,$A393))</f>
        <v/>
      </c>
      <c r="H393" s="19">
        <f>IF($A393="","",SUMIFS(Contratos!$P$6:$P$2005,Contratos!$D$6:$D$2005,$A393))</f>
        <v/>
      </c>
      <c r="I393" s="16">
        <f>IF($A393="","",IF(E393&gt;1,"CONFERIR",IF(AND(F393&lt;&gt;"",TODAY()&gt;=N(F393)),"MANUTENÇÃO VENCIDA",IF(E393=1,"LOCADO","DISPONÍVEL"))))</f>
        <v/>
      </c>
    </row>
    <row r="394">
      <c r="A394" s="16" t="n"/>
      <c r="B394" s="16" t="n"/>
      <c r="C394" s="16" t="n"/>
      <c r="D394" s="19" t="n"/>
      <c r="E394" s="18">
        <f>IF($A394="","",COUNTIFS(Contratos!$D$6:$D$2005,$A394,Contratos!$F$6:$F$2005,"&gt;0")-COUNTIFS(Contratos!$D$6:$D$2005,$A394,Contratos!$F$6:$F$2005,"&gt;0",Contratos!$H$6:$H$2005,"&gt;0"))</f>
        <v/>
      </c>
      <c r="F394" s="17">
        <f>IF($A394="","",IF(SUMPRODUCT(MAX(('Manutenção'!$B$6:$B$1505=$A394)*'Manutenção'!$H$6:$H$1505))=0,"",SUMPRODUCT(MAX(('Manutenção'!$B$6:$B$1505=$A394)*'Manutenção'!$H$6:$H$1505))))</f>
        <v/>
      </c>
      <c r="G394" s="19">
        <f>IF($A394="","",SUMIFS('Manutenção'!$F$6:$F$1505,'Manutenção'!$B$6:$B$1505,$A394))</f>
        <v/>
      </c>
      <c r="H394" s="19">
        <f>IF($A394="","",SUMIFS(Contratos!$P$6:$P$2005,Contratos!$D$6:$D$2005,$A394))</f>
        <v/>
      </c>
      <c r="I394" s="16">
        <f>IF($A394="","",IF(E394&gt;1,"CONFERIR",IF(AND(F394&lt;&gt;"",TODAY()&gt;=N(F394)),"MANUTENÇÃO VENCIDA",IF(E394=1,"LOCADO","DISPONÍVEL"))))</f>
        <v/>
      </c>
    </row>
    <row r="395">
      <c r="A395" s="16" t="n"/>
      <c r="B395" s="16" t="n"/>
      <c r="C395" s="16" t="n"/>
      <c r="D395" s="19" t="n"/>
      <c r="E395" s="18">
        <f>IF($A395="","",COUNTIFS(Contratos!$D$6:$D$2005,$A395,Contratos!$F$6:$F$2005,"&gt;0")-COUNTIFS(Contratos!$D$6:$D$2005,$A395,Contratos!$F$6:$F$2005,"&gt;0",Contratos!$H$6:$H$2005,"&gt;0"))</f>
        <v/>
      </c>
      <c r="F395" s="17">
        <f>IF($A395="","",IF(SUMPRODUCT(MAX(('Manutenção'!$B$6:$B$1505=$A395)*'Manutenção'!$H$6:$H$1505))=0,"",SUMPRODUCT(MAX(('Manutenção'!$B$6:$B$1505=$A395)*'Manutenção'!$H$6:$H$1505))))</f>
        <v/>
      </c>
      <c r="G395" s="19">
        <f>IF($A395="","",SUMIFS('Manutenção'!$F$6:$F$1505,'Manutenção'!$B$6:$B$1505,$A395))</f>
        <v/>
      </c>
      <c r="H395" s="19">
        <f>IF($A395="","",SUMIFS(Contratos!$P$6:$P$2005,Contratos!$D$6:$D$2005,$A395))</f>
        <v/>
      </c>
      <c r="I395" s="16">
        <f>IF($A395="","",IF(E395&gt;1,"CONFERIR",IF(AND(F395&lt;&gt;"",TODAY()&gt;=N(F395)),"MANUTENÇÃO VENCIDA",IF(E395=1,"LOCADO","DISPONÍVEL"))))</f>
        <v/>
      </c>
    </row>
    <row r="396">
      <c r="A396" s="16" t="n"/>
      <c r="B396" s="16" t="n"/>
      <c r="C396" s="16" t="n"/>
      <c r="D396" s="19" t="n"/>
      <c r="E396" s="18">
        <f>IF($A396="","",COUNTIFS(Contratos!$D$6:$D$2005,$A396,Contratos!$F$6:$F$2005,"&gt;0")-COUNTIFS(Contratos!$D$6:$D$2005,$A396,Contratos!$F$6:$F$2005,"&gt;0",Contratos!$H$6:$H$2005,"&gt;0"))</f>
        <v/>
      </c>
      <c r="F396" s="17">
        <f>IF($A396="","",IF(SUMPRODUCT(MAX(('Manutenção'!$B$6:$B$1505=$A396)*'Manutenção'!$H$6:$H$1505))=0,"",SUMPRODUCT(MAX(('Manutenção'!$B$6:$B$1505=$A396)*'Manutenção'!$H$6:$H$1505))))</f>
        <v/>
      </c>
      <c r="G396" s="19">
        <f>IF($A396="","",SUMIFS('Manutenção'!$F$6:$F$1505,'Manutenção'!$B$6:$B$1505,$A396))</f>
        <v/>
      </c>
      <c r="H396" s="19">
        <f>IF($A396="","",SUMIFS(Contratos!$P$6:$P$2005,Contratos!$D$6:$D$2005,$A396))</f>
        <v/>
      </c>
      <c r="I396" s="16">
        <f>IF($A396="","",IF(E396&gt;1,"CONFERIR",IF(AND(F396&lt;&gt;"",TODAY()&gt;=N(F396)),"MANUTENÇÃO VENCIDA",IF(E396=1,"LOCADO","DISPONÍVEL"))))</f>
        <v/>
      </c>
    </row>
    <row r="397">
      <c r="A397" s="16" t="n"/>
      <c r="B397" s="16" t="n"/>
      <c r="C397" s="16" t="n"/>
      <c r="D397" s="19" t="n"/>
      <c r="E397" s="18">
        <f>IF($A397="","",COUNTIFS(Contratos!$D$6:$D$2005,$A397,Contratos!$F$6:$F$2005,"&gt;0")-COUNTIFS(Contratos!$D$6:$D$2005,$A397,Contratos!$F$6:$F$2005,"&gt;0",Contratos!$H$6:$H$2005,"&gt;0"))</f>
        <v/>
      </c>
      <c r="F397" s="17">
        <f>IF($A397="","",IF(SUMPRODUCT(MAX(('Manutenção'!$B$6:$B$1505=$A397)*'Manutenção'!$H$6:$H$1505))=0,"",SUMPRODUCT(MAX(('Manutenção'!$B$6:$B$1505=$A397)*'Manutenção'!$H$6:$H$1505))))</f>
        <v/>
      </c>
      <c r="G397" s="19">
        <f>IF($A397="","",SUMIFS('Manutenção'!$F$6:$F$1505,'Manutenção'!$B$6:$B$1505,$A397))</f>
        <v/>
      </c>
      <c r="H397" s="19">
        <f>IF($A397="","",SUMIFS(Contratos!$P$6:$P$2005,Contratos!$D$6:$D$2005,$A397))</f>
        <v/>
      </c>
      <c r="I397" s="16">
        <f>IF($A397="","",IF(E397&gt;1,"CONFERIR",IF(AND(F397&lt;&gt;"",TODAY()&gt;=N(F397)),"MANUTENÇÃO VENCIDA",IF(E397=1,"LOCADO","DISPONÍVEL"))))</f>
        <v/>
      </c>
    </row>
    <row r="398">
      <c r="A398" s="16" t="n"/>
      <c r="B398" s="16" t="n"/>
      <c r="C398" s="16" t="n"/>
      <c r="D398" s="19" t="n"/>
      <c r="E398" s="18">
        <f>IF($A398="","",COUNTIFS(Contratos!$D$6:$D$2005,$A398,Contratos!$F$6:$F$2005,"&gt;0")-COUNTIFS(Contratos!$D$6:$D$2005,$A398,Contratos!$F$6:$F$2005,"&gt;0",Contratos!$H$6:$H$2005,"&gt;0"))</f>
        <v/>
      </c>
      <c r="F398" s="17">
        <f>IF($A398="","",IF(SUMPRODUCT(MAX(('Manutenção'!$B$6:$B$1505=$A398)*'Manutenção'!$H$6:$H$1505))=0,"",SUMPRODUCT(MAX(('Manutenção'!$B$6:$B$1505=$A398)*'Manutenção'!$H$6:$H$1505))))</f>
        <v/>
      </c>
      <c r="G398" s="19">
        <f>IF($A398="","",SUMIFS('Manutenção'!$F$6:$F$1505,'Manutenção'!$B$6:$B$1505,$A398))</f>
        <v/>
      </c>
      <c r="H398" s="19">
        <f>IF($A398="","",SUMIFS(Contratos!$P$6:$P$2005,Contratos!$D$6:$D$2005,$A398))</f>
        <v/>
      </c>
      <c r="I398" s="16">
        <f>IF($A398="","",IF(E398&gt;1,"CONFERIR",IF(AND(F398&lt;&gt;"",TODAY()&gt;=N(F398)),"MANUTENÇÃO VENCIDA",IF(E398=1,"LOCADO","DISPONÍVEL"))))</f>
        <v/>
      </c>
    </row>
    <row r="399">
      <c r="A399" s="16" t="n"/>
      <c r="B399" s="16" t="n"/>
      <c r="C399" s="16" t="n"/>
      <c r="D399" s="19" t="n"/>
      <c r="E399" s="18">
        <f>IF($A399="","",COUNTIFS(Contratos!$D$6:$D$2005,$A399,Contratos!$F$6:$F$2005,"&gt;0")-COUNTIFS(Contratos!$D$6:$D$2005,$A399,Contratos!$F$6:$F$2005,"&gt;0",Contratos!$H$6:$H$2005,"&gt;0"))</f>
        <v/>
      </c>
      <c r="F399" s="17">
        <f>IF($A399="","",IF(SUMPRODUCT(MAX(('Manutenção'!$B$6:$B$1505=$A399)*'Manutenção'!$H$6:$H$1505))=0,"",SUMPRODUCT(MAX(('Manutenção'!$B$6:$B$1505=$A399)*'Manutenção'!$H$6:$H$1505))))</f>
        <v/>
      </c>
      <c r="G399" s="19">
        <f>IF($A399="","",SUMIFS('Manutenção'!$F$6:$F$1505,'Manutenção'!$B$6:$B$1505,$A399))</f>
        <v/>
      </c>
      <c r="H399" s="19">
        <f>IF($A399="","",SUMIFS(Contratos!$P$6:$P$2005,Contratos!$D$6:$D$2005,$A399))</f>
        <v/>
      </c>
      <c r="I399" s="16">
        <f>IF($A399="","",IF(E399&gt;1,"CONFERIR",IF(AND(F399&lt;&gt;"",TODAY()&gt;=N(F399)),"MANUTENÇÃO VENCIDA",IF(E399=1,"LOCADO","DISPONÍVEL"))))</f>
        <v/>
      </c>
    </row>
    <row r="400">
      <c r="A400" s="16" t="n"/>
      <c r="B400" s="16" t="n"/>
      <c r="C400" s="16" t="n"/>
      <c r="D400" s="19" t="n"/>
      <c r="E400" s="18">
        <f>IF($A400="","",COUNTIFS(Contratos!$D$6:$D$2005,$A400,Contratos!$F$6:$F$2005,"&gt;0")-COUNTIFS(Contratos!$D$6:$D$2005,$A400,Contratos!$F$6:$F$2005,"&gt;0",Contratos!$H$6:$H$2005,"&gt;0"))</f>
        <v/>
      </c>
      <c r="F400" s="17">
        <f>IF($A400="","",IF(SUMPRODUCT(MAX(('Manutenção'!$B$6:$B$1505=$A400)*'Manutenção'!$H$6:$H$1505))=0,"",SUMPRODUCT(MAX(('Manutenção'!$B$6:$B$1505=$A400)*'Manutenção'!$H$6:$H$1505))))</f>
        <v/>
      </c>
      <c r="G400" s="19">
        <f>IF($A400="","",SUMIFS('Manutenção'!$F$6:$F$1505,'Manutenção'!$B$6:$B$1505,$A400))</f>
        <v/>
      </c>
      <c r="H400" s="19">
        <f>IF($A400="","",SUMIFS(Contratos!$P$6:$P$2005,Contratos!$D$6:$D$2005,$A400))</f>
        <v/>
      </c>
      <c r="I400" s="16">
        <f>IF($A400="","",IF(E400&gt;1,"CONFERIR",IF(AND(F400&lt;&gt;"",TODAY()&gt;=N(F400)),"MANUTENÇÃO VENCIDA",IF(E400=1,"LOCADO","DISPONÍVEL"))))</f>
        <v/>
      </c>
    </row>
    <row r="401">
      <c r="A401" s="16" t="n"/>
      <c r="B401" s="16" t="n"/>
      <c r="C401" s="16" t="n"/>
      <c r="D401" s="19" t="n"/>
      <c r="E401" s="18">
        <f>IF($A401="","",COUNTIFS(Contratos!$D$6:$D$2005,$A401,Contratos!$F$6:$F$2005,"&gt;0")-COUNTIFS(Contratos!$D$6:$D$2005,$A401,Contratos!$F$6:$F$2005,"&gt;0",Contratos!$H$6:$H$2005,"&gt;0"))</f>
        <v/>
      </c>
      <c r="F401" s="17">
        <f>IF($A401="","",IF(SUMPRODUCT(MAX(('Manutenção'!$B$6:$B$1505=$A401)*'Manutenção'!$H$6:$H$1505))=0,"",SUMPRODUCT(MAX(('Manutenção'!$B$6:$B$1505=$A401)*'Manutenção'!$H$6:$H$1505))))</f>
        <v/>
      </c>
      <c r="G401" s="19">
        <f>IF($A401="","",SUMIFS('Manutenção'!$F$6:$F$1505,'Manutenção'!$B$6:$B$1505,$A401))</f>
        <v/>
      </c>
      <c r="H401" s="19">
        <f>IF($A401="","",SUMIFS(Contratos!$P$6:$P$2005,Contratos!$D$6:$D$2005,$A401))</f>
        <v/>
      </c>
      <c r="I401" s="16">
        <f>IF($A401="","",IF(E401&gt;1,"CONFERIR",IF(AND(F401&lt;&gt;"",TODAY()&gt;=N(F401)),"MANUTENÇÃO VENCIDA",IF(E401=1,"LOCADO","DISPONÍVEL"))))</f>
        <v/>
      </c>
    </row>
    <row r="402">
      <c r="A402" s="16" t="n"/>
      <c r="B402" s="16" t="n"/>
      <c r="C402" s="16" t="n"/>
      <c r="D402" s="19" t="n"/>
      <c r="E402" s="18">
        <f>IF($A402="","",COUNTIFS(Contratos!$D$6:$D$2005,$A402,Contratos!$F$6:$F$2005,"&gt;0")-COUNTIFS(Contratos!$D$6:$D$2005,$A402,Contratos!$F$6:$F$2005,"&gt;0",Contratos!$H$6:$H$2005,"&gt;0"))</f>
        <v/>
      </c>
      <c r="F402" s="17">
        <f>IF($A402="","",IF(SUMPRODUCT(MAX(('Manutenção'!$B$6:$B$1505=$A402)*'Manutenção'!$H$6:$H$1505))=0,"",SUMPRODUCT(MAX(('Manutenção'!$B$6:$B$1505=$A402)*'Manutenção'!$H$6:$H$1505))))</f>
        <v/>
      </c>
      <c r="G402" s="19">
        <f>IF($A402="","",SUMIFS('Manutenção'!$F$6:$F$1505,'Manutenção'!$B$6:$B$1505,$A402))</f>
        <v/>
      </c>
      <c r="H402" s="19">
        <f>IF($A402="","",SUMIFS(Contratos!$P$6:$P$2005,Contratos!$D$6:$D$2005,$A402))</f>
        <v/>
      </c>
      <c r="I402" s="16">
        <f>IF($A402="","",IF(E402&gt;1,"CONFERIR",IF(AND(F402&lt;&gt;"",TODAY()&gt;=N(F402)),"MANUTENÇÃO VENCIDA",IF(E402=1,"LOCADO","DISPONÍVEL"))))</f>
        <v/>
      </c>
    </row>
    <row r="403">
      <c r="A403" s="16" t="n"/>
      <c r="B403" s="16" t="n"/>
      <c r="C403" s="16" t="n"/>
      <c r="D403" s="19" t="n"/>
      <c r="E403" s="18">
        <f>IF($A403="","",COUNTIFS(Contratos!$D$6:$D$2005,$A403,Contratos!$F$6:$F$2005,"&gt;0")-COUNTIFS(Contratos!$D$6:$D$2005,$A403,Contratos!$F$6:$F$2005,"&gt;0",Contratos!$H$6:$H$2005,"&gt;0"))</f>
        <v/>
      </c>
      <c r="F403" s="17">
        <f>IF($A403="","",IF(SUMPRODUCT(MAX(('Manutenção'!$B$6:$B$1505=$A403)*'Manutenção'!$H$6:$H$1505))=0,"",SUMPRODUCT(MAX(('Manutenção'!$B$6:$B$1505=$A403)*'Manutenção'!$H$6:$H$1505))))</f>
        <v/>
      </c>
      <c r="G403" s="19">
        <f>IF($A403="","",SUMIFS('Manutenção'!$F$6:$F$1505,'Manutenção'!$B$6:$B$1505,$A403))</f>
        <v/>
      </c>
      <c r="H403" s="19">
        <f>IF($A403="","",SUMIFS(Contratos!$P$6:$P$2005,Contratos!$D$6:$D$2005,$A403))</f>
        <v/>
      </c>
      <c r="I403" s="16">
        <f>IF($A403="","",IF(E403&gt;1,"CONFERIR",IF(AND(F403&lt;&gt;"",TODAY()&gt;=N(F403)),"MANUTENÇÃO VENCIDA",IF(E403=1,"LOCADO","DISPONÍVEL"))))</f>
        <v/>
      </c>
    </row>
    <row r="404">
      <c r="A404" s="16" t="n"/>
      <c r="B404" s="16" t="n"/>
      <c r="C404" s="16" t="n"/>
      <c r="D404" s="19" t="n"/>
      <c r="E404" s="18">
        <f>IF($A404="","",COUNTIFS(Contratos!$D$6:$D$2005,$A404,Contratos!$F$6:$F$2005,"&gt;0")-COUNTIFS(Contratos!$D$6:$D$2005,$A404,Contratos!$F$6:$F$2005,"&gt;0",Contratos!$H$6:$H$2005,"&gt;0"))</f>
        <v/>
      </c>
      <c r="F404" s="17">
        <f>IF($A404="","",IF(SUMPRODUCT(MAX(('Manutenção'!$B$6:$B$1505=$A404)*'Manutenção'!$H$6:$H$1505))=0,"",SUMPRODUCT(MAX(('Manutenção'!$B$6:$B$1505=$A404)*'Manutenção'!$H$6:$H$1505))))</f>
        <v/>
      </c>
      <c r="G404" s="19">
        <f>IF($A404="","",SUMIFS('Manutenção'!$F$6:$F$1505,'Manutenção'!$B$6:$B$1505,$A404))</f>
        <v/>
      </c>
      <c r="H404" s="19">
        <f>IF($A404="","",SUMIFS(Contratos!$P$6:$P$2005,Contratos!$D$6:$D$2005,$A404))</f>
        <v/>
      </c>
      <c r="I404" s="16">
        <f>IF($A404="","",IF(E404&gt;1,"CONFERIR",IF(AND(F404&lt;&gt;"",TODAY()&gt;=N(F404)),"MANUTENÇÃO VENCIDA",IF(E404=1,"LOCADO","DISPONÍVEL"))))</f>
        <v/>
      </c>
    </row>
    <row r="405">
      <c r="A405" s="16" t="n"/>
      <c r="B405" s="16" t="n"/>
      <c r="C405" s="16" t="n"/>
      <c r="D405" s="19" t="n"/>
      <c r="E405" s="18">
        <f>IF($A405="","",COUNTIFS(Contratos!$D$6:$D$2005,$A405,Contratos!$F$6:$F$2005,"&gt;0")-COUNTIFS(Contratos!$D$6:$D$2005,$A405,Contratos!$F$6:$F$2005,"&gt;0",Contratos!$H$6:$H$2005,"&gt;0"))</f>
        <v/>
      </c>
      <c r="F405" s="17">
        <f>IF($A405="","",IF(SUMPRODUCT(MAX(('Manutenção'!$B$6:$B$1505=$A405)*'Manutenção'!$H$6:$H$1505))=0,"",SUMPRODUCT(MAX(('Manutenção'!$B$6:$B$1505=$A405)*'Manutenção'!$H$6:$H$1505))))</f>
        <v/>
      </c>
      <c r="G405" s="19">
        <f>IF($A405="","",SUMIFS('Manutenção'!$F$6:$F$1505,'Manutenção'!$B$6:$B$1505,$A405))</f>
        <v/>
      </c>
      <c r="H405" s="19">
        <f>IF($A405="","",SUMIFS(Contratos!$P$6:$P$2005,Contratos!$D$6:$D$2005,$A405))</f>
        <v/>
      </c>
      <c r="I405" s="16">
        <f>IF($A405="","",IF(E405&gt;1,"CONFERIR",IF(AND(F405&lt;&gt;"",TODAY()&gt;=N(F405)),"MANUTENÇÃO VENCIDA",IF(E405=1,"LOCADO","DISPONÍVEL"))))</f>
        <v/>
      </c>
    </row>
  </sheetData>
  <autoFilter ref="A5:I405"/>
  <conditionalFormatting sqref="I6:I405">
    <cfRule type="expression" priority="1" dxfId="0">
      <formula>I6="MANUTENÇÃO VENCIDA"</formula>
    </cfRule>
    <cfRule type="expression" priority="2" dxfId="0">
      <formula>I6="CONFERIR"</formula>
    </cfRule>
    <cfRule type="expression" priority="3" dxfId="2">
      <formula>I6="DISPONÍVEL"</formula>
    </cfRule>
    <cfRule type="expression" priority="4" dxfId="3">
      <formula>I6="LOCADO"</formula>
    </cfRule>
  </conditionalFormatting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1505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28" customWidth="1" min="3" max="3"/>
    <col width="18" customWidth="1" min="4" max="4"/>
    <col width="36" customWidth="1" min="5" max="5"/>
    <col width="13" customWidth="1" min="6" max="6"/>
    <col width="11" customWidth="1" min="7" max="7"/>
    <col width="12" customWidth="1" min="8" max="8"/>
    <col width="22" customWidth="1" min="9" max="9"/>
  </cols>
  <sheetData>
    <row r="1" ht="26" customHeight="1">
      <c r="A1" s="6" t="inlineStr">
        <is>
          <t>Manutenção dos equipamentos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5" ht="32" customHeight="1">
      <c r="A5" s="10" t="inlineStr">
        <is>
          <t>Data</t>
        </is>
      </c>
      <c r="B5" s="10" t="inlineStr">
        <is>
          <t>Código do equipamento</t>
        </is>
      </c>
      <c r="C5" s="11" t="inlineStr">
        <is>
          <t>Equipamento</t>
        </is>
      </c>
      <c r="D5" s="10" t="inlineStr">
        <is>
          <t>Tipo</t>
        </is>
      </c>
      <c r="E5" s="10" t="inlineStr">
        <is>
          <t>Serviço feito</t>
        </is>
      </c>
      <c r="F5" s="10" t="inlineStr">
        <is>
          <t>Custo</t>
        </is>
      </c>
      <c r="G5" s="10" t="inlineStr">
        <is>
          <t>Horímetro / uso</t>
        </is>
      </c>
      <c r="H5" s="10" t="inlineStr">
        <is>
          <t>Próxima preventiva</t>
        </is>
      </c>
      <c r="I5" s="10" t="inlineStr">
        <is>
          <t>Responsável / oficina</t>
        </is>
      </c>
    </row>
    <row r="6">
      <c r="A6" s="13" t="n">
        <v>46316</v>
      </c>
      <c r="B6" s="12" t="inlineStr">
        <is>
          <t>E03</t>
        </is>
      </c>
      <c r="C6" s="12">
        <f>IF($B6="","",IFERROR(INDEX(Equipamentos!$B$6:$B$405,MATCH($B6,Equipamentos!$A$6:$A$405,0)),"Código não cadastrado"))</f>
        <v/>
      </c>
      <c r="D6" s="12" t="inlineStr">
        <is>
          <t>Revisão pós-devolução</t>
        </is>
      </c>
      <c r="E6" s="12" t="inlineStr">
        <is>
          <t>Troca da pá da hélice e lubrificação</t>
        </is>
      </c>
      <c r="F6" s="15" t="n">
        <v>180</v>
      </c>
      <c r="G6" s="20" t="n"/>
      <c r="H6" s="13" t="n">
        <v>46405</v>
      </c>
      <c r="I6" s="12" t="inlineStr">
        <is>
          <t>Oficina própria</t>
        </is>
      </c>
    </row>
    <row r="7">
      <c r="A7" s="13" t="n">
        <v>46230</v>
      </c>
      <c r="B7" s="12" t="inlineStr">
        <is>
          <t>E01</t>
        </is>
      </c>
      <c r="C7" s="12">
        <f>IF($B7="","",IFERROR(INDEX(Equipamentos!$B$6:$B$405,MATCH($B7,Equipamentos!$A$6:$A$405,0)),"Código não cadastrado"))</f>
        <v/>
      </c>
      <c r="D7" s="12" t="inlineStr">
        <is>
          <t>Preventiva</t>
        </is>
      </c>
      <c r="E7" s="12" t="inlineStr">
        <is>
          <t>Troca de óleo e filtros</t>
        </is>
      </c>
      <c r="F7" s="15" t="n">
        <v>740</v>
      </c>
      <c r="G7" s="20" t="n">
        <v>1250</v>
      </c>
      <c r="H7" s="13" t="n">
        <v>46320</v>
      </c>
      <c r="I7" s="12" t="inlineStr">
        <is>
          <t>Oficina Exemplo</t>
        </is>
      </c>
    </row>
    <row r="8">
      <c r="A8" s="13" t="n">
        <v>46295</v>
      </c>
      <c r="B8" s="12" t="inlineStr">
        <is>
          <t>E02</t>
        </is>
      </c>
      <c r="C8" s="12">
        <f>IF($B8="","",IFERROR(INDEX(Equipamentos!$B$6:$B$405,MATCH($B8,Equipamentos!$A$6:$A$405,0)),"Código não cadastrado"))</f>
        <v/>
      </c>
      <c r="D8" s="12" t="inlineStr">
        <is>
          <t>Preventiva</t>
        </is>
      </c>
      <c r="E8" s="12" t="inlineStr">
        <is>
          <t>Inspeção do sistema hidráulico</t>
        </is>
      </c>
      <c r="F8" s="15" t="n">
        <v>320</v>
      </c>
      <c r="G8" s="20" t="n">
        <v>610</v>
      </c>
      <c r="H8" s="13" t="n">
        <v>46385</v>
      </c>
      <c r="I8" s="12" t="inlineStr">
        <is>
          <t>Oficina Exemplo</t>
        </is>
      </c>
    </row>
    <row r="9">
      <c r="A9" s="17" t="n"/>
      <c r="B9" s="16" t="n"/>
      <c r="C9" s="16">
        <f>IF($B9="","",IFERROR(INDEX(Equipamentos!$B$6:$B$405,MATCH($B9,Equipamentos!$A$6:$A$405,0)),"Código não cadastrado"))</f>
        <v/>
      </c>
      <c r="D9" s="16" t="n"/>
      <c r="E9" s="16" t="n"/>
      <c r="F9" s="19" t="n"/>
      <c r="G9" s="21" t="n"/>
      <c r="H9" s="17" t="n"/>
      <c r="I9" s="16" t="n"/>
    </row>
    <row r="10">
      <c r="A10" s="17" t="n"/>
      <c r="B10" s="16" t="n"/>
      <c r="C10" s="16">
        <f>IF($B10="","",IFERROR(INDEX(Equipamentos!$B$6:$B$405,MATCH($B10,Equipamentos!$A$6:$A$405,0)),"Código não cadastrado"))</f>
        <v/>
      </c>
      <c r="D10" s="16" t="n"/>
      <c r="E10" s="16" t="n"/>
      <c r="F10" s="19" t="n"/>
      <c r="G10" s="21" t="n"/>
      <c r="H10" s="17" t="n"/>
      <c r="I10" s="16" t="n"/>
    </row>
    <row r="11">
      <c r="A11" s="17" t="n"/>
      <c r="B11" s="16" t="n"/>
      <c r="C11" s="16">
        <f>IF($B11="","",IFERROR(INDEX(Equipamentos!$B$6:$B$405,MATCH($B11,Equipamentos!$A$6:$A$405,0)),"Código não cadastrado"))</f>
        <v/>
      </c>
      <c r="D11" s="16" t="n"/>
      <c r="E11" s="16" t="n"/>
      <c r="F11" s="19" t="n"/>
      <c r="G11" s="21" t="n"/>
      <c r="H11" s="17" t="n"/>
      <c r="I11" s="16" t="n"/>
    </row>
    <row r="12">
      <c r="A12" s="17" t="n"/>
      <c r="B12" s="16" t="n"/>
      <c r="C12" s="16">
        <f>IF($B12="","",IFERROR(INDEX(Equipamentos!$B$6:$B$405,MATCH($B12,Equipamentos!$A$6:$A$405,0)),"Código não cadastrado"))</f>
        <v/>
      </c>
      <c r="D12" s="16" t="n"/>
      <c r="E12" s="16" t="n"/>
      <c r="F12" s="19" t="n"/>
      <c r="G12" s="21" t="n"/>
      <c r="H12" s="17" t="n"/>
      <c r="I12" s="16" t="n"/>
    </row>
    <row r="13">
      <c r="A13" s="17" t="n"/>
      <c r="B13" s="16" t="n"/>
      <c r="C13" s="16">
        <f>IF($B13="","",IFERROR(INDEX(Equipamentos!$B$6:$B$405,MATCH($B13,Equipamentos!$A$6:$A$405,0)),"Código não cadastrado"))</f>
        <v/>
      </c>
      <c r="D13" s="16" t="n"/>
      <c r="E13" s="16" t="n"/>
      <c r="F13" s="19" t="n"/>
      <c r="G13" s="21" t="n"/>
      <c r="H13" s="17" t="n"/>
      <c r="I13" s="16" t="n"/>
    </row>
    <row r="14">
      <c r="A14" s="17" t="n"/>
      <c r="B14" s="16" t="n"/>
      <c r="C14" s="16">
        <f>IF($B14="","",IFERROR(INDEX(Equipamentos!$B$6:$B$405,MATCH($B14,Equipamentos!$A$6:$A$405,0)),"Código não cadastrado"))</f>
        <v/>
      </c>
      <c r="D14" s="16" t="n"/>
      <c r="E14" s="16" t="n"/>
      <c r="F14" s="19" t="n"/>
      <c r="G14" s="21" t="n"/>
      <c r="H14" s="17" t="n"/>
      <c r="I14" s="16" t="n"/>
    </row>
    <row r="15">
      <c r="A15" s="17" t="n"/>
      <c r="B15" s="16" t="n"/>
      <c r="C15" s="16">
        <f>IF($B15="","",IFERROR(INDEX(Equipamentos!$B$6:$B$405,MATCH($B15,Equipamentos!$A$6:$A$405,0)),"Código não cadastrado"))</f>
        <v/>
      </c>
      <c r="D15" s="16" t="n"/>
      <c r="E15" s="16" t="n"/>
      <c r="F15" s="19" t="n"/>
      <c r="G15" s="21" t="n"/>
      <c r="H15" s="17" t="n"/>
      <c r="I15" s="16" t="n"/>
    </row>
    <row r="16">
      <c r="A16" s="17" t="n"/>
      <c r="B16" s="16" t="n"/>
      <c r="C16" s="16">
        <f>IF($B16="","",IFERROR(INDEX(Equipamentos!$B$6:$B$405,MATCH($B16,Equipamentos!$A$6:$A$405,0)),"Código não cadastrado"))</f>
        <v/>
      </c>
      <c r="D16" s="16" t="n"/>
      <c r="E16" s="16" t="n"/>
      <c r="F16" s="19" t="n"/>
      <c r="G16" s="21" t="n"/>
      <c r="H16" s="17" t="n"/>
      <c r="I16" s="16" t="n"/>
    </row>
    <row r="17">
      <c r="A17" s="17" t="n"/>
      <c r="B17" s="16" t="n"/>
      <c r="C17" s="16">
        <f>IF($B17="","",IFERROR(INDEX(Equipamentos!$B$6:$B$405,MATCH($B17,Equipamentos!$A$6:$A$405,0)),"Código não cadastrado"))</f>
        <v/>
      </c>
      <c r="D17" s="16" t="n"/>
      <c r="E17" s="16" t="n"/>
      <c r="F17" s="19" t="n"/>
      <c r="G17" s="21" t="n"/>
      <c r="H17" s="17" t="n"/>
      <c r="I17" s="16" t="n"/>
    </row>
    <row r="18">
      <c r="A18" s="17" t="n"/>
      <c r="B18" s="16" t="n"/>
      <c r="C18" s="16">
        <f>IF($B18="","",IFERROR(INDEX(Equipamentos!$B$6:$B$405,MATCH($B18,Equipamentos!$A$6:$A$405,0)),"Código não cadastrado"))</f>
        <v/>
      </c>
      <c r="D18" s="16" t="n"/>
      <c r="E18" s="16" t="n"/>
      <c r="F18" s="19" t="n"/>
      <c r="G18" s="21" t="n"/>
      <c r="H18" s="17" t="n"/>
      <c r="I18" s="16" t="n"/>
    </row>
    <row r="19">
      <c r="A19" s="17" t="n"/>
      <c r="B19" s="16" t="n"/>
      <c r="C19" s="16">
        <f>IF($B19="","",IFERROR(INDEX(Equipamentos!$B$6:$B$405,MATCH($B19,Equipamentos!$A$6:$A$405,0)),"Código não cadastrado"))</f>
        <v/>
      </c>
      <c r="D19" s="16" t="n"/>
      <c r="E19" s="16" t="n"/>
      <c r="F19" s="19" t="n"/>
      <c r="G19" s="21" t="n"/>
      <c r="H19" s="17" t="n"/>
      <c r="I19" s="16" t="n"/>
    </row>
    <row r="20">
      <c r="A20" s="17" t="n"/>
      <c r="B20" s="16" t="n"/>
      <c r="C20" s="16">
        <f>IF($B20="","",IFERROR(INDEX(Equipamentos!$B$6:$B$405,MATCH($B20,Equipamentos!$A$6:$A$405,0)),"Código não cadastrado"))</f>
        <v/>
      </c>
      <c r="D20" s="16" t="n"/>
      <c r="E20" s="16" t="n"/>
      <c r="F20" s="19" t="n"/>
      <c r="G20" s="21" t="n"/>
      <c r="H20" s="17" t="n"/>
      <c r="I20" s="16" t="n"/>
    </row>
    <row r="21">
      <c r="A21" s="17" t="n"/>
      <c r="B21" s="16" t="n"/>
      <c r="C21" s="16">
        <f>IF($B21="","",IFERROR(INDEX(Equipamentos!$B$6:$B$405,MATCH($B21,Equipamentos!$A$6:$A$405,0)),"Código não cadastrado"))</f>
        <v/>
      </c>
      <c r="D21" s="16" t="n"/>
      <c r="E21" s="16" t="n"/>
      <c r="F21" s="19" t="n"/>
      <c r="G21" s="21" t="n"/>
      <c r="H21" s="17" t="n"/>
      <c r="I21" s="16" t="n"/>
    </row>
    <row r="22">
      <c r="A22" s="17" t="n"/>
      <c r="B22" s="16" t="n"/>
      <c r="C22" s="16">
        <f>IF($B22="","",IFERROR(INDEX(Equipamentos!$B$6:$B$405,MATCH($B22,Equipamentos!$A$6:$A$405,0)),"Código não cadastrado"))</f>
        <v/>
      </c>
      <c r="D22" s="16" t="n"/>
      <c r="E22" s="16" t="n"/>
      <c r="F22" s="19" t="n"/>
      <c r="G22" s="21" t="n"/>
      <c r="H22" s="17" t="n"/>
      <c r="I22" s="16" t="n"/>
    </row>
    <row r="23">
      <c r="A23" s="17" t="n"/>
      <c r="B23" s="16" t="n"/>
      <c r="C23" s="16">
        <f>IF($B23="","",IFERROR(INDEX(Equipamentos!$B$6:$B$405,MATCH($B23,Equipamentos!$A$6:$A$405,0)),"Código não cadastrado"))</f>
        <v/>
      </c>
      <c r="D23" s="16" t="n"/>
      <c r="E23" s="16" t="n"/>
      <c r="F23" s="19" t="n"/>
      <c r="G23" s="21" t="n"/>
      <c r="H23" s="17" t="n"/>
      <c r="I23" s="16" t="n"/>
    </row>
    <row r="24">
      <c r="A24" s="17" t="n"/>
      <c r="B24" s="16" t="n"/>
      <c r="C24" s="16">
        <f>IF($B24="","",IFERROR(INDEX(Equipamentos!$B$6:$B$405,MATCH($B24,Equipamentos!$A$6:$A$405,0)),"Código não cadastrado"))</f>
        <v/>
      </c>
      <c r="D24" s="16" t="n"/>
      <c r="E24" s="16" t="n"/>
      <c r="F24" s="19" t="n"/>
      <c r="G24" s="21" t="n"/>
      <c r="H24" s="17" t="n"/>
      <c r="I24" s="16" t="n"/>
    </row>
    <row r="25">
      <c r="A25" s="17" t="n"/>
      <c r="B25" s="16" t="n"/>
      <c r="C25" s="16">
        <f>IF($B25="","",IFERROR(INDEX(Equipamentos!$B$6:$B$405,MATCH($B25,Equipamentos!$A$6:$A$405,0)),"Código não cadastrado"))</f>
        <v/>
      </c>
      <c r="D25" s="16" t="n"/>
      <c r="E25" s="16" t="n"/>
      <c r="F25" s="19" t="n"/>
      <c r="G25" s="21" t="n"/>
      <c r="H25" s="17" t="n"/>
      <c r="I25" s="16" t="n"/>
    </row>
    <row r="26">
      <c r="A26" s="17" t="n"/>
      <c r="B26" s="16" t="n"/>
      <c r="C26" s="16">
        <f>IF($B26="","",IFERROR(INDEX(Equipamentos!$B$6:$B$405,MATCH($B26,Equipamentos!$A$6:$A$405,0)),"Código não cadastrado"))</f>
        <v/>
      </c>
      <c r="D26" s="16" t="n"/>
      <c r="E26" s="16" t="n"/>
      <c r="F26" s="19" t="n"/>
      <c r="G26" s="21" t="n"/>
      <c r="H26" s="17" t="n"/>
      <c r="I26" s="16" t="n"/>
    </row>
    <row r="27">
      <c r="A27" s="17" t="n"/>
      <c r="B27" s="16" t="n"/>
      <c r="C27" s="16">
        <f>IF($B27="","",IFERROR(INDEX(Equipamentos!$B$6:$B$405,MATCH($B27,Equipamentos!$A$6:$A$405,0)),"Código não cadastrado"))</f>
        <v/>
      </c>
      <c r="D27" s="16" t="n"/>
      <c r="E27" s="16" t="n"/>
      <c r="F27" s="19" t="n"/>
      <c r="G27" s="21" t="n"/>
      <c r="H27" s="17" t="n"/>
      <c r="I27" s="16" t="n"/>
    </row>
    <row r="28">
      <c r="A28" s="17" t="n"/>
      <c r="B28" s="16" t="n"/>
      <c r="C28" s="16">
        <f>IF($B28="","",IFERROR(INDEX(Equipamentos!$B$6:$B$405,MATCH($B28,Equipamentos!$A$6:$A$405,0)),"Código não cadastrado"))</f>
        <v/>
      </c>
      <c r="D28" s="16" t="n"/>
      <c r="E28" s="16" t="n"/>
      <c r="F28" s="19" t="n"/>
      <c r="G28" s="21" t="n"/>
      <c r="H28" s="17" t="n"/>
      <c r="I28" s="16" t="n"/>
    </row>
    <row r="29">
      <c r="A29" s="17" t="n"/>
      <c r="B29" s="16" t="n"/>
      <c r="C29" s="16">
        <f>IF($B29="","",IFERROR(INDEX(Equipamentos!$B$6:$B$405,MATCH($B29,Equipamentos!$A$6:$A$405,0)),"Código não cadastrado"))</f>
        <v/>
      </c>
      <c r="D29" s="16" t="n"/>
      <c r="E29" s="16" t="n"/>
      <c r="F29" s="19" t="n"/>
      <c r="G29" s="21" t="n"/>
      <c r="H29" s="17" t="n"/>
      <c r="I29" s="16" t="n"/>
    </row>
    <row r="30">
      <c r="A30" s="17" t="n"/>
      <c r="B30" s="16" t="n"/>
      <c r="C30" s="16">
        <f>IF($B30="","",IFERROR(INDEX(Equipamentos!$B$6:$B$405,MATCH($B30,Equipamentos!$A$6:$A$405,0)),"Código não cadastrado"))</f>
        <v/>
      </c>
      <c r="D30" s="16" t="n"/>
      <c r="E30" s="16" t="n"/>
      <c r="F30" s="19" t="n"/>
      <c r="G30" s="21" t="n"/>
      <c r="H30" s="17" t="n"/>
      <c r="I30" s="16" t="n"/>
    </row>
    <row r="31">
      <c r="A31" s="17" t="n"/>
      <c r="B31" s="16" t="n"/>
      <c r="C31" s="16">
        <f>IF($B31="","",IFERROR(INDEX(Equipamentos!$B$6:$B$405,MATCH($B31,Equipamentos!$A$6:$A$405,0)),"Código não cadastrado"))</f>
        <v/>
      </c>
      <c r="D31" s="16" t="n"/>
      <c r="E31" s="16" t="n"/>
      <c r="F31" s="19" t="n"/>
      <c r="G31" s="21" t="n"/>
      <c r="H31" s="17" t="n"/>
      <c r="I31" s="16" t="n"/>
    </row>
    <row r="32">
      <c r="A32" s="17" t="n"/>
      <c r="B32" s="16" t="n"/>
      <c r="C32" s="16">
        <f>IF($B32="","",IFERROR(INDEX(Equipamentos!$B$6:$B$405,MATCH($B32,Equipamentos!$A$6:$A$405,0)),"Código não cadastrado"))</f>
        <v/>
      </c>
      <c r="D32" s="16" t="n"/>
      <c r="E32" s="16" t="n"/>
      <c r="F32" s="19" t="n"/>
      <c r="G32" s="21" t="n"/>
      <c r="H32" s="17" t="n"/>
      <c r="I32" s="16" t="n"/>
    </row>
    <row r="33">
      <c r="A33" s="17" t="n"/>
      <c r="B33" s="16" t="n"/>
      <c r="C33" s="16">
        <f>IF($B33="","",IFERROR(INDEX(Equipamentos!$B$6:$B$405,MATCH($B33,Equipamentos!$A$6:$A$405,0)),"Código não cadastrado"))</f>
        <v/>
      </c>
      <c r="D33" s="16" t="n"/>
      <c r="E33" s="16" t="n"/>
      <c r="F33" s="19" t="n"/>
      <c r="G33" s="21" t="n"/>
      <c r="H33" s="17" t="n"/>
      <c r="I33" s="16" t="n"/>
    </row>
    <row r="34">
      <c r="A34" s="17" t="n"/>
      <c r="B34" s="16" t="n"/>
      <c r="C34" s="16">
        <f>IF($B34="","",IFERROR(INDEX(Equipamentos!$B$6:$B$405,MATCH($B34,Equipamentos!$A$6:$A$405,0)),"Código não cadastrado"))</f>
        <v/>
      </c>
      <c r="D34" s="16" t="n"/>
      <c r="E34" s="16" t="n"/>
      <c r="F34" s="19" t="n"/>
      <c r="G34" s="21" t="n"/>
      <c r="H34" s="17" t="n"/>
      <c r="I34" s="16" t="n"/>
    </row>
    <row r="35">
      <c r="A35" s="17" t="n"/>
      <c r="B35" s="16" t="n"/>
      <c r="C35" s="16">
        <f>IF($B35="","",IFERROR(INDEX(Equipamentos!$B$6:$B$405,MATCH($B35,Equipamentos!$A$6:$A$405,0)),"Código não cadastrado"))</f>
        <v/>
      </c>
      <c r="D35" s="16" t="n"/>
      <c r="E35" s="16" t="n"/>
      <c r="F35" s="19" t="n"/>
      <c r="G35" s="21" t="n"/>
      <c r="H35" s="17" t="n"/>
      <c r="I35" s="16" t="n"/>
    </row>
    <row r="36">
      <c r="A36" s="17" t="n"/>
      <c r="B36" s="16" t="n"/>
      <c r="C36" s="16">
        <f>IF($B36="","",IFERROR(INDEX(Equipamentos!$B$6:$B$405,MATCH($B36,Equipamentos!$A$6:$A$405,0)),"Código não cadastrado"))</f>
        <v/>
      </c>
      <c r="D36" s="16" t="n"/>
      <c r="E36" s="16" t="n"/>
      <c r="F36" s="19" t="n"/>
      <c r="G36" s="21" t="n"/>
      <c r="H36" s="17" t="n"/>
      <c r="I36" s="16" t="n"/>
    </row>
    <row r="37">
      <c r="A37" s="17" t="n"/>
      <c r="B37" s="16" t="n"/>
      <c r="C37" s="16">
        <f>IF($B37="","",IFERROR(INDEX(Equipamentos!$B$6:$B$405,MATCH($B37,Equipamentos!$A$6:$A$405,0)),"Código não cadastrado"))</f>
        <v/>
      </c>
      <c r="D37" s="16" t="n"/>
      <c r="E37" s="16" t="n"/>
      <c r="F37" s="19" t="n"/>
      <c r="G37" s="21" t="n"/>
      <c r="H37" s="17" t="n"/>
      <c r="I37" s="16" t="n"/>
    </row>
    <row r="38">
      <c r="A38" s="17" t="n"/>
      <c r="B38" s="16" t="n"/>
      <c r="C38" s="16">
        <f>IF($B38="","",IFERROR(INDEX(Equipamentos!$B$6:$B$405,MATCH($B38,Equipamentos!$A$6:$A$405,0)),"Código não cadastrado"))</f>
        <v/>
      </c>
      <c r="D38" s="16" t="n"/>
      <c r="E38" s="16" t="n"/>
      <c r="F38" s="19" t="n"/>
      <c r="G38" s="21" t="n"/>
      <c r="H38" s="17" t="n"/>
      <c r="I38" s="16" t="n"/>
    </row>
    <row r="39">
      <c r="A39" s="17" t="n"/>
      <c r="B39" s="16" t="n"/>
      <c r="C39" s="16">
        <f>IF($B39="","",IFERROR(INDEX(Equipamentos!$B$6:$B$405,MATCH($B39,Equipamentos!$A$6:$A$405,0)),"Código não cadastrado"))</f>
        <v/>
      </c>
      <c r="D39" s="16" t="n"/>
      <c r="E39" s="16" t="n"/>
      <c r="F39" s="19" t="n"/>
      <c r="G39" s="21" t="n"/>
      <c r="H39" s="17" t="n"/>
      <c r="I39" s="16" t="n"/>
    </row>
    <row r="40">
      <c r="A40" s="17" t="n"/>
      <c r="B40" s="16" t="n"/>
      <c r="C40" s="16">
        <f>IF($B40="","",IFERROR(INDEX(Equipamentos!$B$6:$B$405,MATCH($B40,Equipamentos!$A$6:$A$405,0)),"Código não cadastrado"))</f>
        <v/>
      </c>
      <c r="D40" s="16" t="n"/>
      <c r="E40" s="16" t="n"/>
      <c r="F40" s="19" t="n"/>
      <c r="G40" s="21" t="n"/>
      <c r="H40" s="17" t="n"/>
      <c r="I40" s="16" t="n"/>
    </row>
    <row r="41">
      <c r="A41" s="17" t="n"/>
      <c r="B41" s="16" t="n"/>
      <c r="C41" s="16">
        <f>IF($B41="","",IFERROR(INDEX(Equipamentos!$B$6:$B$405,MATCH($B41,Equipamentos!$A$6:$A$405,0)),"Código não cadastrado"))</f>
        <v/>
      </c>
      <c r="D41" s="16" t="n"/>
      <c r="E41" s="16" t="n"/>
      <c r="F41" s="19" t="n"/>
      <c r="G41" s="21" t="n"/>
      <c r="H41" s="17" t="n"/>
      <c r="I41" s="16" t="n"/>
    </row>
    <row r="42">
      <c r="A42" s="17" t="n"/>
      <c r="B42" s="16" t="n"/>
      <c r="C42" s="16">
        <f>IF($B42="","",IFERROR(INDEX(Equipamentos!$B$6:$B$405,MATCH($B42,Equipamentos!$A$6:$A$405,0)),"Código não cadastrado"))</f>
        <v/>
      </c>
      <c r="D42" s="16" t="n"/>
      <c r="E42" s="16" t="n"/>
      <c r="F42" s="19" t="n"/>
      <c r="G42" s="21" t="n"/>
      <c r="H42" s="17" t="n"/>
      <c r="I42" s="16" t="n"/>
    </row>
    <row r="43">
      <c r="A43" s="17" t="n"/>
      <c r="B43" s="16" t="n"/>
      <c r="C43" s="16">
        <f>IF($B43="","",IFERROR(INDEX(Equipamentos!$B$6:$B$405,MATCH($B43,Equipamentos!$A$6:$A$405,0)),"Código não cadastrado"))</f>
        <v/>
      </c>
      <c r="D43" s="16" t="n"/>
      <c r="E43" s="16" t="n"/>
      <c r="F43" s="19" t="n"/>
      <c r="G43" s="21" t="n"/>
      <c r="H43" s="17" t="n"/>
      <c r="I43" s="16" t="n"/>
    </row>
    <row r="44">
      <c r="A44" s="17" t="n"/>
      <c r="B44" s="16" t="n"/>
      <c r="C44" s="16">
        <f>IF($B44="","",IFERROR(INDEX(Equipamentos!$B$6:$B$405,MATCH($B44,Equipamentos!$A$6:$A$405,0)),"Código não cadastrado"))</f>
        <v/>
      </c>
      <c r="D44" s="16" t="n"/>
      <c r="E44" s="16" t="n"/>
      <c r="F44" s="19" t="n"/>
      <c r="G44" s="21" t="n"/>
      <c r="H44" s="17" t="n"/>
      <c r="I44" s="16" t="n"/>
    </row>
    <row r="45">
      <c r="A45" s="17" t="n"/>
      <c r="B45" s="16" t="n"/>
      <c r="C45" s="16">
        <f>IF($B45="","",IFERROR(INDEX(Equipamentos!$B$6:$B$405,MATCH($B45,Equipamentos!$A$6:$A$405,0)),"Código não cadastrado"))</f>
        <v/>
      </c>
      <c r="D45" s="16" t="n"/>
      <c r="E45" s="16" t="n"/>
      <c r="F45" s="19" t="n"/>
      <c r="G45" s="21" t="n"/>
      <c r="H45" s="17" t="n"/>
      <c r="I45" s="16" t="n"/>
    </row>
    <row r="46">
      <c r="A46" s="17" t="n"/>
      <c r="B46" s="16" t="n"/>
      <c r="C46" s="16">
        <f>IF($B46="","",IFERROR(INDEX(Equipamentos!$B$6:$B$405,MATCH($B46,Equipamentos!$A$6:$A$405,0)),"Código não cadastrado"))</f>
        <v/>
      </c>
      <c r="D46" s="16" t="n"/>
      <c r="E46" s="16" t="n"/>
      <c r="F46" s="19" t="n"/>
      <c r="G46" s="21" t="n"/>
      <c r="H46" s="17" t="n"/>
      <c r="I46" s="16" t="n"/>
    </row>
    <row r="47">
      <c r="A47" s="17" t="n"/>
      <c r="B47" s="16" t="n"/>
      <c r="C47" s="16">
        <f>IF($B47="","",IFERROR(INDEX(Equipamentos!$B$6:$B$405,MATCH($B47,Equipamentos!$A$6:$A$405,0)),"Código não cadastrado"))</f>
        <v/>
      </c>
      <c r="D47" s="16" t="n"/>
      <c r="E47" s="16" t="n"/>
      <c r="F47" s="19" t="n"/>
      <c r="G47" s="21" t="n"/>
      <c r="H47" s="17" t="n"/>
      <c r="I47" s="16" t="n"/>
    </row>
    <row r="48">
      <c r="A48" s="17" t="n"/>
      <c r="B48" s="16" t="n"/>
      <c r="C48" s="16">
        <f>IF($B48="","",IFERROR(INDEX(Equipamentos!$B$6:$B$405,MATCH($B48,Equipamentos!$A$6:$A$405,0)),"Código não cadastrado"))</f>
        <v/>
      </c>
      <c r="D48" s="16" t="n"/>
      <c r="E48" s="16" t="n"/>
      <c r="F48" s="19" t="n"/>
      <c r="G48" s="21" t="n"/>
      <c r="H48" s="17" t="n"/>
      <c r="I48" s="16" t="n"/>
    </row>
    <row r="49">
      <c r="A49" s="17" t="n"/>
      <c r="B49" s="16" t="n"/>
      <c r="C49" s="16">
        <f>IF($B49="","",IFERROR(INDEX(Equipamentos!$B$6:$B$405,MATCH($B49,Equipamentos!$A$6:$A$405,0)),"Código não cadastrado"))</f>
        <v/>
      </c>
      <c r="D49" s="16" t="n"/>
      <c r="E49" s="16" t="n"/>
      <c r="F49" s="19" t="n"/>
      <c r="G49" s="21" t="n"/>
      <c r="H49" s="17" t="n"/>
      <c r="I49" s="16" t="n"/>
    </row>
    <row r="50">
      <c r="A50" s="17" t="n"/>
      <c r="B50" s="16" t="n"/>
      <c r="C50" s="16">
        <f>IF($B50="","",IFERROR(INDEX(Equipamentos!$B$6:$B$405,MATCH($B50,Equipamentos!$A$6:$A$405,0)),"Código não cadastrado"))</f>
        <v/>
      </c>
      <c r="D50" s="16" t="n"/>
      <c r="E50" s="16" t="n"/>
      <c r="F50" s="19" t="n"/>
      <c r="G50" s="21" t="n"/>
      <c r="H50" s="17" t="n"/>
      <c r="I50" s="16" t="n"/>
    </row>
    <row r="51">
      <c r="A51" s="17" t="n"/>
      <c r="B51" s="16" t="n"/>
      <c r="C51" s="16">
        <f>IF($B51="","",IFERROR(INDEX(Equipamentos!$B$6:$B$405,MATCH($B51,Equipamentos!$A$6:$A$405,0)),"Código não cadastrado"))</f>
        <v/>
      </c>
      <c r="D51" s="16" t="n"/>
      <c r="E51" s="16" t="n"/>
      <c r="F51" s="19" t="n"/>
      <c r="G51" s="21" t="n"/>
      <c r="H51" s="17" t="n"/>
      <c r="I51" s="16" t="n"/>
    </row>
    <row r="52">
      <c r="A52" s="17" t="n"/>
      <c r="B52" s="16" t="n"/>
      <c r="C52" s="16">
        <f>IF($B52="","",IFERROR(INDEX(Equipamentos!$B$6:$B$405,MATCH($B52,Equipamentos!$A$6:$A$405,0)),"Código não cadastrado"))</f>
        <v/>
      </c>
      <c r="D52" s="16" t="n"/>
      <c r="E52" s="16" t="n"/>
      <c r="F52" s="19" t="n"/>
      <c r="G52" s="21" t="n"/>
      <c r="H52" s="17" t="n"/>
      <c r="I52" s="16" t="n"/>
    </row>
    <row r="53">
      <c r="A53" s="17" t="n"/>
      <c r="B53" s="16" t="n"/>
      <c r="C53" s="16">
        <f>IF($B53="","",IFERROR(INDEX(Equipamentos!$B$6:$B$405,MATCH($B53,Equipamentos!$A$6:$A$405,0)),"Código não cadastrado"))</f>
        <v/>
      </c>
      <c r="D53" s="16" t="n"/>
      <c r="E53" s="16" t="n"/>
      <c r="F53" s="19" t="n"/>
      <c r="G53" s="21" t="n"/>
      <c r="H53" s="17" t="n"/>
      <c r="I53" s="16" t="n"/>
    </row>
    <row r="54">
      <c r="A54" s="17" t="n"/>
      <c r="B54" s="16" t="n"/>
      <c r="C54" s="16">
        <f>IF($B54="","",IFERROR(INDEX(Equipamentos!$B$6:$B$405,MATCH($B54,Equipamentos!$A$6:$A$405,0)),"Código não cadastrado"))</f>
        <v/>
      </c>
      <c r="D54" s="16" t="n"/>
      <c r="E54" s="16" t="n"/>
      <c r="F54" s="19" t="n"/>
      <c r="G54" s="21" t="n"/>
      <c r="H54" s="17" t="n"/>
      <c r="I54" s="16" t="n"/>
    </row>
    <row r="55">
      <c r="A55" s="17" t="n"/>
      <c r="B55" s="16" t="n"/>
      <c r="C55" s="16">
        <f>IF($B55="","",IFERROR(INDEX(Equipamentos!$B$6:$B$405,MATCH($B55,Equipamentos!$A$6:$A$405,0)),"Código não cadastrado"))</f>
        <v/>
      </c>
      <c r="D55" s="16" t="n"/>
      <c r="E55" s="16" t="n"/>
      <c r="F55" s="19" t="n"/>
      <c r="G55" s="21" t="n"/>
      <c r="H55" s="17" t="n"/>
      <c r="I55" s="16" t="n"/>
    </row>
    <row r="56">
      <c r="A56" s="17" t="n"/>
      <c r="B56" s="16" t="n"/>
      <c r="C56" s="16">
        <f>IF($B56="","",IFERROR(INDEX(Equipamentos!$B$6:$B$405,MATCH($B56,Equipamentos!$A$6:$A$405,0)),"Código não cadastrado"))</f>
        <v/>
      </c>
      <c r="D56" s="16" t="n"/>
      <c r="E56" s="16" t="n"/>
      <c r="F56" s="19" t="n"/>
      <c r="G56" s="21" t="n"/>
      <c r="H56" s="17" t="n"/>
      <c r="I56" s="16" t="n"/>
    </row>
    <row r="57">
      <c r="A57" s="17" t="n"/>
      <c r="B57" s="16" t="n"/>
      <c r="C57" s="16">
        <f>IF($B57="","",IFERROR(INDEX(Equipamentos!$B$6:$B$405,MATCH($B57,Equipamentos!$A$6:$A$405,0)),"Código não cadastrado"))</f>
        <v/>
      </c>
      <c r="D57" s="16" t="n"/>
      <c r="E57" s="16" t="n"/>
      <c r="F57" s="19" t="n"/>
      <c r="G57" s="21" t="n"/>
      <c r="H57" s="17" t="n"/>
      <c r="I57" s="16" t="n"/>
    </row>
    <row r="58">
      <c r="A58" s="17" t="n"/>
      <c r="B58" s="16" t="n"/>
      <c r="C58" s="16">
        <f>IF($B58="","",IFERROR(INDEX(Equipamentos!$B$6:$B$405,MATCH($B58,Equipamentos!$A$6:$A$405,0)),"Código não cadastrado"))</f>
        <v/>
      </c>
      <c r="D58" s="16" t="n"/>
      <c r="E58" s="16" t="n"/>
      <c r="F58" s="19" t="n"/>
      <c r="G58" s="21" t="n"/>
      <c r="H58" s="17" t="n"/>
      <c r="I58" s="16" t="n"/>
    </row>
    <row r="59">
      <c r="A59" s="17" t="n"/>
      <c r="B59" s="16" t="n"/>
      <c r="C59" s="16">
        <f>IF($B59="","",IFERROR(INDEX(Equipamentos!$B$6:$B$405,MATCH($B59,Equipamentos!$A$6:$A$405,0)),"Código não cadastrado"))</f>
        <v/>
      </c>
      <c r="D59" s="16" t="n"/>
      <c r="E59" s="16" t="n"/>
      <c r="F59" s="19" t="n"/>
      <c r="G59" s="21" t="n"/>
      <c r="H59" s="17" t="n"/>
      <c r="I59" s="16" t="n"/>
    </row>
    <row r="60">
      <c r="A60" s="17" t="n"/>
      <c r="B60" s="16" t="n"/>
      <c r="C60" s="16">
        <f>IF($B60="","",IFERROR(INDEX(Equipamentos!$B$6:$B$405,MATCH($B60,Equipamentos!$A$6:$A$405,0)),"Código não cadastrado"))</f>
        <v/>
      </c>
      <c r="D60" s="16" t="n"/>
      <c r="E60" s="16" t="n"/>
      <c r="F60" s="19" t="n"/>
      <c r="G60" s="21" t="n"/>
      <c r="H60" s="17" t="n"/>
      <c r="I60" s="16" t="n"/>
    </row>
    <row r="61">
      <c r="A61" s="17" t="n"/>
      <c r="B61" s="16" t="n"/>
      <c r="C61" s="16">
        <f>IF($B61="","",IFERROR(INDEX(Equipamentos!$B$6:$B$405,MATCH($B61,Equipamentos!$A$6:$A$405,0)),"Código não cadastrado"))</f>
        <v/>
      </c>
      <c r="D61" s="16" t="n"/>
      <c r="E61" s="16" t="n"/>
      <c r="F61" s="19" t="n"/>
      <c r="G61" s="21" t="n"/>
      <c r="H61" s="17" t="n"/>
      <c r="I61" s="16" t="n"/>
    </row>
    <row r="62">
      <c r="A62" s="17" t="n"/>
      <c r="B62" s="16" t="n"/>
      <c r="C62" s="16">
        <f>IF($B62="","",IFERROR(INDEX(Equipamentos!$B$6:$B$405,MATCH($B62,Equipamentos!$A$6:$A$405,0)),"Código não cadastrado"))</f>
        <v/>
      </c>
      <c r="D62" s="16" t="n"/>
      <c r="E62" s="16" t="n"/>
      <c r="F62" s="19" t="n"/>
      <c r="G62" s="21" t="n"/>
      <c r="H62" s="17" t="n"/>
      <c r="I62" s="16" t="n"/>
    </row>
    <row r="63">
      <c r="A63" s="17" t="n"/>
      <c r="B63" s="16" t="n"/>
      <c r="C63" s="16">
        <f>IF($B63="","",IFERROR(INDEX(Equipamentos!$B$6:$B$405,MATCH($B63,Equipamentos!$A$6:$A$405,0)),"Código não cadastrado"))</f>
        <v/>
      </c>
      <c r="D63" s="16" t="n"/>
      <c r="E63" s="16" t="n"/>
      <c r="F63" s="19" t="n"/>
      <c r="G63" s="21" t="n"/>
      <c r="H63" s="17" t="n"/>
      <c r="I63" s="16" t="n"/>
    </row>
    <row r="64">
      <c r="A64" s="17" t="n"/>
      <c r="B64" s="16" t="n"/>
      <c r="C64" s="16">
        <f>IF($B64="","",IFERROR(INDEX(Equipamentos!$B$6:$B$405,MATCH($B64,Equipamentos!$A$6:$A$405,0)),"Código não cadastrado"))</f>
        <v/>
      </c>
      <c r="D64" s="16" t="n"/>
      <c r="E64" s="16" t="n"/>
      <c r="F64" s="19" t="n"/>
      <c r="G64" s="21" t="n"/>
      <c r="H64" s="17" t="n"/>
      <c r="I64" s="16" t="n"/>
    </row>
    <row r="65">
      <c r="A65" s="17" t="n"/>
      <c r="B65" s="16" t="n"/>
      <c r="C65" s="16">
        <f>IF($B65="","",IFERROR(INDEX(Equipamentos!$B$6:$B$405,MATCH($B65,Equipamentos!$A$6:$A$405,0)),"Código não cadastrado"))</f>
        <v/>
      </c>
      <c r="D65" s="16" t="n"/>
      <c r="E65" s="16" t="n"/>
      <c r="F65" s="19" t="n"/>
      <c r="G65" s="21" t="n"/>
      <c r="H65" s="17" t="n"/>
      <c r="I65" s="16" t="n"/>
    </row>
    <row r="66">
      <c r="A66" s="17" t="n"/>
      <c r="B66" s="16" t="n"/>
      <c r="C66" s="16">
        <f>IF($B66="","",IFERROR(INDEX(Equipamentos!$B$6:$B$405,MATCH($B66,Equipamentos!$A$6:$A$405,0)),"Código não cadastrado"))</f>
        <v/>
      </c>
      <c r="D66" s="16" t="n"/>
      <c r="E66" s="16" t="n"/>
      <c r="F66" s="19" t="n"/>
      <c r="G66" s="21" t="n"/>
      <c r="H66" s="17" t="n"/>
      <c r="I66" s="16" t="n"/>
    </row>
    <row r="67">
      <c r="A67" s="17" t="n"/>
      <c r="B67" s="16" t="n"/>
      <c r="C67" s="16">
        <f>IF($B67="","",IFERROR(INDEX(Equipamentos!$B$6:$B$405,MATCH($B67,Equipamentos!$A$6:$A$405,0)),"Código não cadastrado"))</f>
        <v/>
      </c>
      <c r="D67" s="16" t="n"/>
      <c r="E67" s="16" t="n"/>
      <c r="F67" s="19" t="n"/>
      <c r="G67" s="21" t="n"/>
      <c r="H67" s="17" t="n"/>
      <c r="I67" s="16" t="n"/>
    </row>
    <row r="68">
      <c r="A68" s="17" t="n"/>
      <c r="B68" s="16" t="n"/>
      <c r="C68" s="16">
        <f>IF($B68="","",IFERROR(INDEX(Equipamentos!$B$6:$B$405,MATCH($B68,Equipamentos!$A$6:$A$405,0)),"Código não cadastrado"))</f>
        <v/>
      </c>
      <c r="D68" s="16" t="n"/>
      <c r="E68" s="16" t="n"/>
      <c r="F68" s="19" t="n"/>
      <c r="G68" s="21" t="n"/>
      <c r="H68" s="17" t="n"/>
      <c r="I68" s="16" t="n"/>
    </row>
    <row r="69">
      <c r="A69" s="17" t="n"/>
      <c r="B69" s="16" t="n"/>
      <c r="C69" s="16">
        <f>IF($B69="","",IFERROR(INDEX(Equipamentos!$B$6:$B$405,MATCH($B69,Equipamentos!$A$6:$A$405,0)),"Código não cadastrado"))</f>
        <v/>
      </c>
      <c r="D69" s="16" t="n"/>
      <c r="E69" s="16" t="n"/>
      <c r="F69" s="19" t="n"/>
      <c r="G69" s="21" t="n"/>
      <c r="H69" s="17" t="n"/>
      <c r="I69" s="16" t="n"/>
    </row>
    <row r="70">
      <c r="A70" s="17" t="n"/>
      <c r="B70" s="16" t="n"/>
      <c r="C70" s="16">
        <f>IF($B70="","",IFERROR(INDEX(Equipamentos!$B$6:$B$405,MATCH($B70,Equipamentos!$A$6:$A$405,0)),"Código não cadastrado"))</f>
        <v/>
      </c>
      <c r="D70" s="16" t="n"/>
      <c r="E70" s="16" t="n"/>
      <c r="F70" s="19" t="n"/>
      <c r="G70" s="21" t="n"/>
      <c r="H70" s="17" t="n"/>
      <c r="I70" s="16" t="n"/>
    </row>
    <row r="71">
      <c r="A71" s="17" t="n"/>
      <c r="B71" s="16" t="n"/>
      <c r="C71" s="16">
        <f>IF($B71="","",IFERROR(INDEX(Equipamentos!$B$6:$B$405,MATCH($B71,Equipamentos!$A$6:$A$405,0)),"Código não cadastrado"))</f>
        <v/>
      </c>
      <c r="D71" s="16" t="n"/>
      <c r="E71" s="16" t="n"/>
      <c r="F71" s="19" t="n"/>
      <c r="G71" s="21" t="n"/>
      <c r="H71" s="17" t="n"/>
      <c r="I71" s="16" t="n"/>
    </row>
    <row r="72">
      <c r="A72" s="17" t="n"/>
      <c r="B72" s="16" t="n"/>
      <c r="C72" s="16">
        <f>IF($B72="","",IFERROR(INDEX(Equipamentos!$B$6:$B$405,MATCH($B72,Equipamentos!$A$6:$A$405,0)),"Código não cadastrado"))</f>
        <v/>
      </c>
      <c r="D72" s="16" t="n"/>
      <c r="E72" s="16" t="n"/>
      <c r="F72" s="19" t="n"/>
      <c r="G72" s="21" t="n"/>
      <c r="H72" s="17" t="n"/>
      <c r="I72" s="16" t="n"/>
    </row>
    <row r="73">
      <c r="A73" s="17" t="n"/>
      <c r="B73" s="16" t="n"/>
      <c r="C73" s="16">
        <f>IF($B73="","",IFERROR(INDEX(Equipamentos!$B$6:$B$405,MATCH($B73,Equipamentos!$A$6:$A$405,0)),"Código não cadastrado"))</f>
        <v/>
      </c>
      <c r="D73" s="16" t="n"/>
      <c r="E73" s="16" t="n"/>
      <c r="F73" s="19" t="n"/>
      <c r="G73" s="21" t="n"/>
      <c r="H73" s="17" t="n"/>
      <c r="I73" s="16" t="n"/>
    </row>
    <row r="74">
      <c r="A74" s="17" t="n"/>
      <c r="B74" s="16" t="n"/>
      <c r="C74" s="16">
        <f>IF($B74="","",IFERROR(INDEX(Equipamentos!$B$6:$B$405,MATCH($B74,Equipamentos!$A$6:$A$405,0)),"Código não cadastrado"))</f>
        <v/>
      </c>
      <c r="D74" s="16" t="n"/>
      <c r="E74" s="16" t="n"/>
      <c r="F74" s="19" t="n"/>
      <c r="G74" s="21" t="n"/>
      <c r="H74" s="17" t="n"/>
      <c r="I74" s="16" t="n"/>
    </row>
    <row r="75">
      <c r="A75" s="17" t="n"/>
      <c r="B75" s="16" t="n"/>
      <c r="C75" s="16">
        <f>IF($B75="","",IFERROR(INDEX(Equipamentos!$B$6:$B$405,MATCH($B75,Equipamentos!$A$6:$A$405,0)),"Código não cadastrado"))</f>
        <v/>
      </c>
      <c r="D75" s="16" t="n"/>
      <c r="E75" s="16" t="n"/>
      <c r="F75" s="19" t="n"/>
      <c r="G75" s="21" t="n"/>
      <c r="H75" s="17" t="n"/>
      <c r="I75" s="16" t="n"/>
    </row>
    <row r="76">
      <c r="A76" s="17" t="n"/>
      <c r="B76" s="16" t="n"/>
      <c r="C76" s="16">
        <f>IF($B76="","",IFERROR(INDEX(Equipamentos!$B$6:$B$405,MATCH($B76,Equipamentos!$A$6:$A$405,0)),"Código não cadastrado"))</f>
        <v/>
      </c>
      <c r="D76" s="16" t="n"/>
      <c r="E76" s="16" t="n"/>
      <c r="F76" s="19" t="n"/>
      <c r="G76" s="21" t="n"/>
      <c r="H76" s="17" t="n"/>
      <c r="I76" s="16" t="n"/>
    </row>
    <row r="77">
      <c r="A77" s="17" t="n"/>
      <c r="B77" s="16" t="n"/>
      <c r="C77" s="16">
        <f>IF($B77="","",IFERROR(INDEX(Equipamentos!$B$6:$B$405,MATCH($B77,Equipamentos!$A$6:$A$405,0)),"Código não cadastrado"))</f>
        <v/>
      </c>
      <c r="D77" s="16" t="n"/>
      <c r="E77" s="16" t="n"/>
      <c r="F77" s="19" t="n"/>
      <c r="G77" s="21" t="n"/>
      <c r="H77" s="17" t="n"/>
      <c r="I77" s="16" t="n"/>
    </row>
    <row r="78">
      <c r="A78" s="17" t="n"/>
      <c r="B78" s="16" t="n"/>
      <c r="C78" s="16">
        <f>IF($B78="","",IFERROR(INDEX(Equipamentos!$B$6:$B$405,MATCH($B78,Equipamentos!$A$6:$A$405,0)),"Código não cadastrado"))</f>
        <v/>
      </c>
      <c r="D78" s="16" t="n"/>
      <c r="E78" s="16" t="n"/>
      <c r="F78" s="19" t="n"/>
      <c r="G78" s="21" t="n"/>
      <c r="H78" s="17" t="n"/>
      <c r="I78" s="16" t="n"/>
    </row>
    <row r="79">
      <c r="A79" s="17" t="n"/>
      <c r="B79" s="16" t="n"/>
      <c r="C79" s="16">
        <f>IF($B79="","",IFERROR(INDEX(Equipamentos!$B$6:$B$405,MATCH($B79,Equipamentos!$A$6:$A$405,0)),"Código não cadastrado"))</f>
        <v/>
      </c>
      <c r="D79" s="16" t="n"/>
      <c r="E79" s="16" t="n"/>
      <c r="F79" s="19" t="n"/>
      <c r="G79" s="21" t="n"/>
      <c r="H79" s="17" t="n"/>
      <c r="I79" s="16" t="n"/>
    </row>
    <row r="80">
      <c r="A80" s="17" t="n"/>
      <c r="B80" s="16" t="n"/>
      <c r="C80" s="16">
        <f>IF($B80="","",IFERROR(INDEX(Equipamentos!$B$6:$B$405,MATCH($B80,Equipamentos!$A$6:$A$405,0)),"Código não cadastrado"))</f>
        <v/>
      </c>
      <c r="D80" s="16" t="n"/>
      <c r="E80" s="16" t="n"/>
      <c r="F80" s="19" t="n"/>
      <c r="G80" s="21" t="n"/>
      <c r="H80" s="17" t="n"/>
      <c r="I80" s="16" t="n"/>
    </row>
    <row r="81">
      <c r="A81" s="17" t="n"/>
      <c r="B81" s="16" t="n"/>
      <c r="C81" s="16">
        <f>IF($B81="","",IFERROR(INDEX(Equipamentos!$B$6:$B$405,MATCH($B81,Equipamentos!$A$6:$A$405,0)),"Código não cadastrado"))</f>
        <v/>
      </c>
      <c r="D81" s="16" t="n"/>
      <c r="E81" s="16" t="n"/>
      <c r="F81" s="19" t="n"/>
      <c r="G81" s="21" t="n"/>
      <c r="H81" s="17" t="n"/>
      <c r="I81" s="16" t="n"/>
    </row>
    <row r="82">
      <c r="A82" s="17" t="n"/>
      <c r="B82" s="16" t="n"/>
      <c r="C82" s="16">
        <f>IF($B82="","",IFERROR(INDEX(Equipamentos!$B$6:$B$405,MATCH($B82,Equipamentos!$A$6:$A$405,0)),"Código não cadastrado"))</f>
        <v/>
      </c>
      <c r="D82" s="16" t="n"/>
      <c r="E82" s="16" t="n"/>
      <c r="F82" s="19" t="n"/>
      <c r="G82" s="21" t="n"/>
      <c r="H82" s="17" t="n"/>
      <c r="I82" s="16" t="n"/>
    </row>
    <row r="83">
      <c r="A83" s="17" t="n"/>
      <c r="B83" s="16" t="n"/>
      <c r="C83" s="16">
        <f>IF($B83="","",IFERROR(INDEX(Equipamentos!$B$6:$B$405,MATCH($B83,Equipamentos!$A$6:$A$405,0)),"Código não cadastrado"))</f>
        <v/>
      </c>
      <c r="D83" s="16" t="n"/>
      <c r="E83" s="16" t="n"/>
      <c r="F83" s="19" t="n"/>
      <c r="G83" s="21" t="n"/>
      <c r="H83" s="17" t="n"/>
      <c r="I83" s="16" t="n"/>
    </row>
    <row r="84">
      <c r="A84" s="17" t="n"/>
      <c r="B84" s="16" t="n"/>
      <c r="C84" s="16">
        <f>IF($B84="","",IFERROR(INDEX(Equipamentos!$B$6:$B$405,MATCH($B84,Equipamentos!$A$6:$A$405,0)),"Código não cadastrado"))</f>
        <v/>
      </c>
      <c r="D84" s="16" t="n"/>
      <c r="E84" s="16" t="n"/>
      <c r="F84" s="19" t="n"/>
      <c r="G84" s="21" t="n"/>
      <c r="H84" s="17" t="n"/>
      <c r="I84" s="16" t="n"/>
    </row>
    <row r="85">
      <c r="A85" s="17" t="n"/>
      <c r="B85" s="16" t="n"/>
      <c r="C85" s="16">
        <f>IF($B85="","",IFERROR(INDEX(Equipamentos!$B$6:$B$405,MATCH($B85,Equipamentos!$A$6:$A$405,0)),"Código não cadastrado"))</f>
        <v/>
      </c>
      <c r="D85" s="16" t="n"/>
      <c r="E85" s="16" t="n"/>
      <c r="F85" s="19" t="n"/>
      <c r="G85" s="21" t="n"/>
      <c r="H85" s="17" t="n"/>
      <c r="I85" s="16" t="n"/>
    </row>
    <row r="86">
      <c r="A86" s="17" t="n"/>
      <c r="B86" s="16" t="n"/>
      <c r="C86" s="16">
        <f>IF($B86="","",IFERROR(INDEX(Equipamentos!$B$6:$B$405,MATCH($B86,Equipamentos!$A$6:$A$405,0)),"Código não cadastrado"))</f>
        <v/>
      </c>
      <c r="D86" s="16" t="n"/>
      <c r="E86" s="16" t="n"/>
      <c r="F86" s="19" t="n"/>
      <c r="G86" s="21" t="n"/>
      <c r="H86" s="17" t="n"/>
      <c r="I86" s="16" t="n"/>
    </row>
    <row r="87">
      <c r="A87" s="17" t="n"/>
      <c r="B87" s="16" t="n"/>
      <c r="C87" s="16">
        <f>IF($B87="","",IFERROR(INDEX(Equipamentos!$B$6:$B$405,MATCH($B87,Equipamentos!$A$6:$A$405,0)),"Código não cadastrado"))</f>
        <v/>
      </c>
      <c r="D87" s="16" t="n"/>
      <c r="E87" s="16" t="n"/>
      <c r="F87" s="19" t="n"/>
      <c r="G87" s="21" t="n"/>
      <c r="H87" s="17" t="n"/>
      <c r="I87" s="16" t="n"/>
    </row>
    <row r="88">
      <c r="A88" s="17" t="n"/>
      <c r="B88" s="16" t="n"/>
      <c r="C88" s="16">
        <f>IF($B88="","",IFERROR(INDEX(Equipamentos!$B$6:$B$405,MATCH($B88,Equipamentos!$A$6:$A$405,0)),"Código não cadastrado"))</f>
        <v/>
      </c>
      <c r="D88" s="16" t="n"/>
      <c r="E88" s="16" t="n"/>
      <c r="F88" s="19" t="n"/>
      <c r="G88" s="21" t="n"/>
      <c r="H88" s="17" t="n"/>
      <c r="I88" s="16" t="n"/>
    </row>
    <row r="89">
      <c r="A89" s="17" t="n"/>
      <c r="B89" s="16" t="n"/>
      <c r="C89" s="16">
        <f>IF($B89="","",IFERROR(INDEX(Equipamentos!$B$6:$B$405,MATCH($B89,Equipamentos!$A$6:$A$405,0)),"Código não cadastrado"))</f>
        <v/>
      </c>
      <c r="D89" s="16" t="n"/>
      <c r="E89" s="16" t="n"/>
      <c r="F89" s="19" t="n"/>
      <c r="G89" s="21" t="n"/>
      <c r="H89" s="17" t="n"/>
      <c r="I89" s="16" t="n"/>
    </row>
    <row r="90">
      <c r="A90" s="17" t="n"/>
      <c r="B90" s="16" t="n"/>
      <c r="C90" s="16">
        <f>IF($B90="","",IFERROR(INDEX(Equipamentos!$B$6:$B$405,MATCH($B90,Equipamentos!$A$6:$A$405,0)),"Código não cadastrado"))</f>
        <v/>
      </c>
      <c r="D90" s="16" t="n"/>
      <c r="E90" s="16" t="n"/>
      <c r="F90" s="19" t="n"/>
      <c r="G90" s="21" t="n"/>
      <c r="H90" s="17" t="n"/>
      <c r="I90" s="16" t="n"/>
    </row>
    <row r="91">
      <c r="A91" s="17" t="n"/>
      <c r="B91" s="16" t="n"/>
      <c r="C91" s="16">
        <f>IF($B91="","",IFERROR(INDEX(Equipamentos!$B$6:$B$405,MATCH($B91,Equipamentos!$A$6:$A$405,0)),"Código não cadastrado"))</f>
        <v/>
      </c>
      <c r="D91" s="16" t="n"/>
      <c r="E91" s="16" t="n"/>
      <c r="F91" s="19" t="n"/>
      <c r="G91" s="21" t="n"/>
      <c r="H91" s="17" t="n"/>
      <c r="I91" s="16" t="n"/>
    </row>
    <row r="92">
      <c r="A92" s="17" t="n"/>
      <c r="B92" s="16" t="n"/>
      <c r="C92" s="16">
        <f>IF($B92="","",IFERROR(INDEX(Equipamentos!$B$6:$B$405,MATCH($B92,Equipamentos!$A$6:$A$405,0)),"Código não cadastrado"))</f>
        <v/>
      </c>
      <c r="D92" s="16" t="n"/>
      <c r="E92" s="16" t="n"/>
      <c r="F92" s="19" t="n"/>
      <c r="G92" s="21" t="n"/>
      <c r="H92" s="17" t="n"/>
      <c r="I92" s="16" t="n"/>
    </row>
    <row r="93">
      <c r="A93" s="17" t="n"/>
      <c r="B93" s="16" t="n"/>
      <c r="C93" s="16">
        <f>IF($B93="","",IFERROR(INDEX(Equipamentos!$B$6:$B$405,MATCH($B93,Equipamentos!$A$6:$A$405,0)),"Código não cadastrado"))</f>
        <v/>
      </c>
      <c r="D93" s="16" t="n"/>
      <c r="E93" s="16" t="n"/>
      <c r="F93" s="19" t="n"/>
      <c r="G93" s="21" t="n"/>
      <c r="H93" s="17" t="n"/>
      <c r="I93" s="16" t="n"/>
    </row>
    <row r="94">
      <c r="A94" s="17" t="n"/>
      <c r="B94" s="16" t="n"/>
      <c r="C94" s="16">
        <f>IF($B94="","",IFERROR(INDEX(Equipamentos!$B$6:$B$405,MATCH($B94,Equipamentos!$A$6:$A$405,0)),"Código não cadastrado"))</f>
        <v/>
      </c>
      <c r="D94" s="16" t="n"/>
      <c r="E94" s="16" t="n"/>
      <c r="F94" s="19" t="n"/>
      <c r="G94" s="21" t="n"/>
      <c r="H94" s="17" t="n"/>
      <c r="I94" s="16" t="n"/>
    </row>
    <row r="95">
      <c r="A95" s="17" t="n"/>
      <c r="B95" s="16" t="n"/>
      <c r="C95" s="16">
        <f>IF($B95="","",IFERROR(INDEX(Equipamentos!$B$6:$B$405,MATCH($B95,Equipamentos!$A$6:$A$405,0)),"Código não cadastrado"))</f>
        <v/>
      </c>
      <c r="D95" s="16" t="n"/>
      <c r="E95" s="16" t="n"/>
      <c r="F95" s="19" t="n"/>
      <c r="G95" s="21" t="n"/>
      <c r="H95" s="17" t="n"/>
      <c r="I95" s="16" t="n"/>
    </row>
    <row r="96">
      <c r="A96" s="17" t="n"/>
      <c r="B96" s="16" t="n"/>
      <c r="C96" s="16">
        <f>IF($B96="","",IFERROR(INDEX(Equipamentos!$B$6:$B$405,MATCH($B96,Equipamentos!$A$6:$A$405,0)),"Código não cadastrado"))</f>
        <v/>
      </c>
      <c r="D96" s="16" t="n"/>
      <c r="E96" s="16" t="n"/>
      <c r="F96" s="19" t="n"/>
      <c r="G96" s="21" t="n"/>
      <c r="H96" s="17" t="n"/>
      <c r="I96" s="16" t="n"/>
    </row>
    <row r="97">
      <c r="A97" s="17" t="n"/>
      <c r="B97" s="16" t="n"/>
      <c r="C97" s="16">
        <f>IF($B97="","",IFERROR(INDEX(Equipamentos!$B$6:$B$405,MATCH($B97,Equipamentos!$A$6:$A$405,0)),"Código não cadastrado"))</f>
        <v/>
      </c>
      <c r="D97" s="16" t="n"/>
      <c r="E97" s="16" t="n"/>
      <c r="F97" s="19" t="n"/>
      <c r="G97" s="21" t="n"/>
      <c r="H97" s="17" t="n"/>
      <c r="I97" s="16" t="n"/>
    </row>
    <row r="98">
      <c r="A98" s="17" t="n"/>
      <c r="B98" s="16" t="n"/>
      <c r="C98" s="16">
        <f>IF($B98="","",IFERROR(INDEX(Equipamentos!$B$6:$B$405,MATCH($B98,Equipamentos!$A$6:$A$405,0)),"Código não cadastrado"))</f>
        <v/>
      </c>
      <c r="D98" s="16" t="n"/>
      <c r="E98" s="16" t="n"/>
      <c r="F98" s="19" t="n"/>
      <c r="G98" s="21" t="n"/>
      <c r="H98" s="17" t="n"/>
      <c r="I98" s="16" t="n"/>
    </row>
    <row r="99">
      <c r="A99" s="17" t="n"/>
      <c r="B99" s="16" t="n"/>
      <c r="C99" s="16">
        <f>IF($B99="","",IFERROR(INDEX(Equipamentos!$B$6:$B$405,MATCH($B99,Equipamentos!$A$6:$A$405,0)),"Código não cadastrado"))</f>
        <v/>
      </c>
      <c r="D99" s="16" t="n"/>
      <c r="E99" s="16" t="n"/>
      <c r="F99" s="19" t="n"/>
      <c r="G99" s="21" t="n"/>
      <c r="H99" s="17" t="n"/>
      <c r="I99" s="16" t="n"/>
    </row>
    <row r="100">
      <c r="A100" s="17" t="n"/>
      <c r="B100" s="16" t="n"/>
      <c r="C100" s="16">
        <f>IF($B100="","",IFERROR(INDEX(Equipamentos!$B$6:$B$405,MATCH($B100,Equipamentos!$A$6:$A$405,0)),"Código não cadastrado"))</f>
        <v/>
      </c>
      <c r="D100" s="16" t="n"/>
      <c r="E100" s="16" t="n"/>
      <c r="F100" s="19" t="n"/>
      <c r="G100" s="21" t="n"/>
      <c r="H100" s="17" t="n"/>
      <c r="I100" s="16" t="n"/>
    </row>
    <row r="101">
      <c r="A101" s="17" t="n"/>
      <c r="B101" s="16" t="n"/>
      <c r="C101" s="16">
        <f>IF($B101="","",IFERROR(INDEX(Equipamentos!$B$6:$B$405,MATCH($B101,Equipamentos!$A$6:$A$405,0)),"Código não cadastrado"))</f>
        <v/>
      </c>
      <c r="D101" s="16" t="n"/>
      <c r="E101" s="16" t="n"/>
      <c r="F101" s="19" t="n"/>
      <c r="G101" s="21" t="n"/>
      <c r="H101" s="17" t="n"/>
      <c r="I101" s="16" t="n"/>
    </row>
    <row r="102">
      <c r="A102" s="17" t="n"/>
      <c r="B102" s="16" t="n"/>
      <c r="C102" s="16">
        <f>IF($B102="","",IFERROR(INDEX(Equipamentos!$B$6:$B$405,MATCH($B102,Equipamentos!$A$6:$A$405,0)),"Código não cadastrado"))</f>
        <v/>
      </c>
      <c r="D102" s="16" t="n"/>
      <c r="E102" s="16" t="n"/>
      <c r="F102" s="19" t="n"/>
      <c r="G102" s="21" t="n"/>
      <c r="H102" s="17" t="n"/>
      <c r="I102" s="16" t="n"/>
    </row>
    <row r="103">
      <c r="A103" s="17" t="n"/>
      <c r="B103" s="16" t="n"/>
      <c r="C103" s="16">
        <f>IF($B103="","",IFERROR(INDEX(Equipamentos!$B$6:$B$405,MATCH($B103,Equipamentos!$A$6:$A$405,0)),"Código não cadastrado"))</f>
        <v/>
      </c>
      <c r="D103" s="16" t="n"/>
      <c r="E103" s="16" t="n"/>
      <c r="F103" s="19" t="n"/>
      <c r="G103" s="21" t="n"/>
      <c r="H103" s="17" t="n"/>
      <c r="I103" s="16" t="n"/>
    </row>
    <row r="104">
      <c r="A104" s="17" t="n"/>
      <c r="B104" s="16" t="n"/>
      <c r="C104" s="16">
        <f>IF($B104="","",IFERROR(INDEX(Equipamentos!$B$6:$B$405,MATCH($B104,Equipamentos!$A$6:$A$405,0)),"Código não cadastrado"))</f>
        <v/>
      </c>
      <c r="D104" s="16" t="n"/>
      <c r="E104" s="16" t="n"/>
      <c r="F104" s="19" t="n"/>
      <c r="G104" s="21" t="n"/>
      <c r="H104" s="17" t="n"/>
      <c r="I104" s="16" t="n"/>
    </row>
    <row r="105">
      <c r="A105" s="17" t="n"/>
      <c r="B105" s="16" t="n"/>
      <c r="C105" s="16">
        <f>IF($B105="","",IFERROR(INDEX(Equipamentos!$B$6:$B$405,MATCH($B105,Equipamentos!$A$6:$A$405,0)),"Código não cadastrado"))</f>
        <v/>
      </c>
      <c r="D105" s="16" t="n"/>
      <c r="E105" s="16" t="n"/>
      <c r="F105" s="19" t="n"/>
      <c r="G105" s="21" t="n"/>
      <c r="H105" s="17" t="n"/>
      <c r="I105" s="16" t="n"/>
    </row>
    <row r="106">
      <c r="A106" s="17" t="n"/>
      <c r="B106" s="16" t="n"/>
      <c r="C106" s="16">
        <f>IF($B106="","",IFERROR(INDEX(Equipamentos!$B$6:$B$405,MATCH($B106,Equipamentos!$A$6:$A$405,0)),"Código não cadastrado"))</f>
        <v/>
      </c>
      <c r="D106" s="16" t="n"/>
      <c r="E106" s="16" t="n"/>
      <c r="F106" s="19" t="n"/>
      <c r="G106" s="21" t="n"/>
      <c r="H106" s="17" t="n"/>
      <c r="I106" s="16" t="n"/>
    </row>
    <row r="107">
      <c r="A107" s="17" t="n"/>
      <c r="B107" s="16" t="n"/>
      <c r="C107" s="16">
        <f>IF($B107="","",IFERROR(INDEX(Equipamentos!$B$6:$B$405,MATCH($B107,Equipamentos!$A$6:$A$405,0)),"Código não cadastrado"))</f>
        <v/>
      </c>
      <c r="D107" s="16" t="n"/>
      <c r="E107" s="16" t="n"/>
      <c r="F107" s="19" t="n"/>
      <c r="G107" s="21" t="n"/>
      <c r="H107" s="17" t="n"/>
      <c r="I107" s="16" t="n"/>
    </row>
    <row r="108">
      <c r="A108" s="17" t="n"/>
      <c r="B108" s="16" t="n"/>
      <c r="C108" s="16">
        <f>IF($B108="","",IFERROR(INDEX(Equipamentos!$B$6:$B$405,MATCH($B108,Equipamentos!$A$6:$A$405,0)),"Código não cadastrado"))</f>
        <v/>
      </c>
      <c r="D108" s="16" t="n"/>
      <c r="E108" s="16" t="n"/>
      <c r="F108" s="19" t="n"/>
      <c r="G108" s="21" t="n"/>
      <c r="H108" s="17" t="n"/>
      <c r="I108" s="16" t="n"/>
    </row>
    <row r="109">
      <c r="A109" s="17" t="n"/>
      <c r="B109" s="16" t="n"/>
      <c r="C109" s="16">
        <f>IF($B109="","",IFERROR(INDEX(Equipamentos!$B$6:$B$405,MATCH($B109,Equipamentos!$A$6:$A$405,0)),"Código não cadastrado"))</f>
        <v/>
      </c>
      <c r="D109" s="16" t="n"/>
      <c r="E109" s="16" t="n"/>
      <c r="F109" s="19" t="n"/>
      <c r="G109" s="21" t="n"/>
      <c r="H109" s="17" t="n"/>
      <c r="I109" s="16" t="n"/>
    </row>
    <row r="110">
      <c r="A110" s="17" t="n"/>
      <c r="B110" s="16" t="n"/>
      <c r="C110" s="16">
        <f>IF($B110="","",IFERROR(INDEX(Equipamentos!$B$6:$B$405,MATCH($B110,Equipamentos!$A$6:$A$405,0)),"Código não cadastrado"))</f>
        <v/>
      </c>
      <c r="D110" s="16" t="n"/>
      <c r="E110" s="16" t="n"/>
      <c r="F110" s="19" t="n"/>
      <c r="G110" s="21" t="n"/>
      <c r="H110" s="17" t="n"/>
      <c r="I110" s="16" t="n"/>
    </row>
    <row r="111">
      <c r="A111" s="17" t="n"/>
      <c r="B111" s="16" t="n"/>
      <c r="C111" s="16">
        <f>IF($B111="","",IFERROR(INDEX(Equipamentos!$B$6:$B$405,MATCH($B111,Equipamentos!$A$6:$A$405,0)),"Código não cadastrado"))</f>
        <v/>
      </c>
      <c r="D111" s="16" t="n"/>
      <c r="E111" s="16" t="n"/>
      <c r="F111" s="19" t="n"/>
      <c r="G111" s="21" t="n"/>
      <c r="H111" s="17" t="n"/>
      <c r="I111" s="16" t="n"/>
    </row>
    <row r="112">
      <c r="A112" s="17" t="n"/>
      <c r="B112" s="16" t="n"/>
      <c r="C112" s="16">
        <f>IF($B112="","",IFERROR(INDEX(Equipamentos!$B$6:$B$405,MATCH($B112,Equipamentos!$A$6:$A$405,0)),"Código não cadastrado"))</f>
        <v/>
      </c>
      <c r="D112" s="16" t="n"/>
      <c r="E112" s="16" t="n"/>
      <c r="F112" s="19" t="n"/>
      <c r="G112" s="21" t="n"/>
      <c r="H112" s="17" t="n"/>
      <c r="I112" s="16" t="n"/>
    </row>
    <row r="113">
      <c r="A113" s="17" t="n"/>
      <c r="B113" s="16" t="n"/>
      <c r="C113" s="16">
        <f>IF($B113="","",IFERROR(INDEX(Equipamentos!$B$6:$B$405,MATCH($B113,Equipamentos!$A$6:$A$405,0)),"Código não cadastrado"))</f>
        <v/>
      </c>
      <c r="D113" s="16" t="n"/>
      <c r="E113" s="16" t="n"/>
      <c r="F113" s="19" t="n"/>
      <c r="G113" s="21" t="n"/>
      <c r="H113" s="17" t="n"/>
      <c r="I113" s="16" t="n"/>
    </row>
    <row r="114">
      <c r="A114" s="17" t="n"/>
      <c r="B114" s="16" t="n"/>
      <c r="C114" s="16">
        <f>IF($B114="","",IFERROR(INDEX(Equipamentos!$B$6:$B$405,MATCH($B114,Equipamentos!$A$6:$A$405,0)),"Código não cadastrado"))</f>
        <v/>
      </c>
      <c r="D114" s="16" t="n"/>
      <c r="E114" s="16" t="n"/>
      <c r="F114" s="19" t="n"/>
      <c r="G114" s="21" t="n"/>
      <c r="H114" s="17" t="n"/>
      <c r="I114" s="16" t="n"/>
    </row>
    <row r="115">
      <c r="A115" s="17" t="n"/>
      <c r="B115" s="16" t="n"/>
      <c r="C115" s="16">
        <f>IF($B115="","",IFERROR(INDEX(Equipamentos!$B$6:$B$405,MATCH($B115,Equipamentos!$A$6:$A$405,0)),"Código não cadastrado"))</f>
        <v/>
      </c>
      <c r="D115" s="16" t="n"/>
      <c r="E115" s="16" t="n"/>
      <c r="F115" s="19" t="n"/>
      <c r="G115" s="21" t="n"/>
      <c r="H115" s="17" t="n"/>
      <c r="I115" s="16" t="n"/>
    </row>
    <row r="116">
      <c r="A116" s="17" t="n"/>
      <c r="B116" s="16" t="n"/>
      <c r="C116" s="16">
        <f>IF($B116="","",IFERROR(INDEX(Equipamentos!$B$6:$B$405,MATCH($B116,Equipamentos!$A$6:$A$405,0)),"Código não cadastrado"))</f>
        <v/>
      </c>
      <c r="D116" s="16" t="n"/>
      <c r="E116" s="16" t="n"/>
      <c r="F116" s="19" t="n"/>
      <c r="G116" s="21" t="n"/>
      <c r="H116" s="17" t="n"/>
      <c r="I116" s="16" t="n"/>
    </row>
    <row r="117">
      <c r="A117" s="17" t="n"/>
      <c r="B117" s="16" t="n"/>
      <c r="C117" s="16">
        <f>IF($B117="","",IFERROR(INDEX(Equipamentos!$B$6:$B$405,MATCH($B117,Equipamentos!$A$6:$A$405,0)),"Código não cadastrado"))</f>
        <v/>
      </c>
      <c r="D117" s="16" t="n"/>
      <c r="E117" s="16" t="n"/>
      <c r="F117" s="19" t="n"/>
      <c r="G117" s="21" t="n"/>
      <c r="H117" s="17" t="n"/>
      <c r="I117" s="16" t="n"/>
    </row>
    <row r="118">
      <c r="A118" s="17" t="n"/>
      <c r="B118" s="16" t="n"/>
      <c r="C118" s="16">
        <f>IF($B118="","",IFERROR(INDEX(Equipamentos!$B$6:$B$405,MATCH($B118,Equipamentos!$A$6:$A$405,0)),"Código não cadastrado"))</f>
        <v/>
      </c>
      <c r="D118" s="16" t="n"/>
      <c r="E118" s="16" t="n"/>
      <c r="F118" s="19" t="n"/>
      <c r="G118" s="21" t="n"/>
      <c r="H118" s="17" t="n"/>
      <c r="I118" s="16" t="n"/>
    </row>
    <row r="119">
      <c r="A119" s="17" t="n"/>
      <c r="B119" s="16" t="n"/>
      <c r="C119" s="16">
        <f>IF($B119="","",IFERROR(INDEX(Equipamentos!$B$6:$B$405,MATCH($B119,Equipamentos!$A$6:$A$405,0)),"Código não cadastrado"))</f>
        <v/>
      </c>
      <c r="D119" s="16" t="n"/>
      <c r="E119" s="16" t="n"/>
      <c r="F119" s="19" t="n"/>
      <c r="G119" s="21" t="n"/>
      <c r="H119" s="17" t="n"/>
      <c r="I119" s="16" t="n"/>
    </row>
    <row r="120">
      <c r="A120" s="17" t="n"/>
      <c r="B120" s="16" t="n"/>
      <c r="C120" s="16">
        <f>IF($B120="","",IFERROR(INDEX(Equipamentos!$B$6:$B$405,MATCH($B120,Equipamentos!$A$6:$A$405,0)),"Código não cadastrado"))</f>
        <v/>
      </c>
      <c r="D120" s="16" t="n"/>
      <c r="E120" s="16" t="n"/>
      <c r="F120" s="19" t="n"/>
      <c r="G120" s="21" t="n"/>
      <c r="H120" s="17" t="n"/>
      <c r="I120" s="16" t="n"/>
    </row>
    <row r="121">
      <c r="A121" s="17" t="n"/>
      <c r="B121" s="16" t="n"/>
      <c r="C121" s="16">
        <f>IF($B121="","",IFERROR(INDEX(Equipamentos!$B$6:$B$405,MATCH($B121,Equipamentos!$A$6:$A$405,0)),"Código não cadastrado"))</f>
        <v/>
      </c>
      <c r="D121" s="16" t="n"/>
      <c r="E121" s="16" t="n"/>
      <c r="F121" s="19" t="n"/>
      <c r="G121" s="21" t="n"/>
      <c r="H121" s="17" t="n"/>
      <c r="I121" s="16" t="n"/>
    </row>
    <row r="122">
      <c r="A122" s="17" t="n"/>
      <c r="B122" s="16" t="n"/>
      <c r="C122" s="16">
        <f>IF($B122="","",IFERROR(INDEX(Equipamentos!$B$6:$B$405,MATCH($B122,Equipamentos!$A$6:$A$405,0)),"Código não cadastrado"))</f>
        <v/>
      </c>
      <c r="D122" s="16" t="n"/>
      <c r="E122" s="16" t="n"/>
      <c r="F122" s="19" t="n"/>
      <c r="G122" s="21" t="n"/>
      <c r="H122" s="17" t="n"/>
      <c r="I122" s="16" t="n"/>
    </row>
    <row r="123">
      <c r="A123" s="17" t="n"/>
      <c r="B123" s="16" t="n"/>
      <c r="C123" s="16">
        <f>IF($B123="","",IFERROR(INDEX(Equipamentos!$B$6:$B$405,MATCH($B123,Equipamentos!$A$6:$A$405,0)),"Código não cadastrado"))</f>
        <v/>
      </c>
      <c r="D123" s="16" t="n"/>
      <c r="E123" s="16" t="n"/>
      <c r="F123" s="19" t="n"/>
      <c r="G123" s="21" t="n"/>
      <c r="H123" s="17" t="n"/>
      <c r="I123" s="16" t="n"/>
    </row>
    <row r="124">
      <c r="A124" s="17" t="n"/>
      <c r="B124" s="16" t="n"/>
      <c r="C124" s="16">
        <f>IF($B124="","",IFERROR(INDEX(Equipamentos!$B$6:$B$405,MATCH($B124,Equipamentos!$A$6:$A$405,0)),"Código não cadastrado"))</f>
        <v/>
      </c>
      <c r="D124" s="16" t="n"/>
      <c r="E124" s="16" t="n"/>
      <c r="F124" s="19" t="n"/>
      <c r="G124" s="21" t="n"/>
      <c r="H124" s="17" t="n"/>
      <c r="I124" s="16" t="n"/>
    </row>
    <row r="125">
      <c r="A125" s="17" t="n"/>
      <c r="B125" s="16" t="n"/>
      <c r="C125" s="16">
        <f>IF($B125="","",IFERROR(INDEX(Equipamentos!$B$6:$B$405,MATCH($B125,Equipamentos!$A$6:$A$405,0)),"Código não cadastrado"))</f>
        <v/>
      </c>
      <c r="D125" s="16" t="n"/>
      <c r="E125" s="16" t="n"/>
      <c r="F125" s="19" t="n"/>
      <c r="G125" s="21" t="n"/>
      <c r="H125" s="17" t="n"/>
      <c r="I125" s="16" t="n"/>
    </row>
    <row r="126">
      <c r="A126" s="17" t="n"/>
      <c r="B126" s="16" t="n"/>
      <c r="C126" s="16">
        <f>IF($B126="","",IFERROR(INDEX(Equipamentos!$B$6:$B$405,MATCH($B126,Equipamentos!$A$6:$A$405,0)),"Código não cadastrado"))</f>
        <v/>
      </c>
      <c r="D126" s="16" t="n"/>
      <c r="E126" s="16" t="n"/>
      <c r="F126" s="19" t="n"/>
      <c r="G126" s="21" t="n"/>
      <c r="H126" s="17" t="n"/>
      <c r="I126" s="16" t="n"/>
    </row>
    <row r="127">
      <c r="A127" s="17" t="n"/>
      <c r="B127" s="16" t="n"/>
      <c r="C127" s="16">
        <f>IF($B127="","",IFERROR(INDEX(Equipamentos!$B$6:$B$405,MATCH($B127,Equipamentos!$A$6:$A$405,0)),"Código não cadastrado"))</f>
        <v/>
      </c>
      <c r="D127" s="16" t="n"/>
      <c r="E127" s="16" t="n"/>
      <c r="F127" s="19" t="n"/>
      <c r="G127" s="21" t="n"/>
      <c r="H127" s="17" t="n"/>
      <c r="I127" s="16" t="n"/>
    </row>
    <row r="128">
      <c r="A128" s="17" t="n"/>
      <c r="B128" s="16" t="n"/>
      <c r="C128" s="16">
        <f>IF($B128="","",IFERROR(INDEX(Equipamentos!$B$6:$B$405,MATCH($B128,Equipamentos!$A$6:$A$405,0)),"Código não cadastrado"))</f>
        <v/>
      </c>
      <c r="D128" s="16" t="n"/>
      <c r="E128" s="16" t="n"/>
      <c r="F128" s="19" t="n"/>
      <c r="G128" s="21" t="n"/>
      <c r="H128" s="17" t="n"/>
      <c r="I128" s="16" t="n"/>
    </row>
    <row r="129">
      <c r="A129" s="17" t="n"/>
      <c r="B129" s="16" t="n"/>
      <c r="C129" s="16">
        <f>IF($B129="","",IFERROR(INDEX(Equipamentos!$B$6:$B$405,MATCH($B129,Equipamentos!$A$6:$A$405,0)),"Código não cadastrado"))</f>
        <v/>
      </c>
      <c r="D129" s="16" t="n"/>
      <c r="E129" s="16" t="n"/>
      <c r="F129" s="19" t="n"/>
      <c r="G129" s="21" t="n"/>
      <c r="H129" s="17" t="n"/>
      <c r="I129" s="16" t="n"/>
    </row>
    <row r="130">
      <c r="A130" s="17" t="n"/>
      <c r="B130" s="16" t="n"/>
      <c r="C130" s="16">
        <f>IF($B130="","",IFERROR(INDEX(Equipamentos!$B$6:$B$405,MATCH($B130,Equipamentos!$A$6:$A$405,0)),"Código não cadastrado"))</f>
        <v/>
      </c>
      <c r="D130" s="16" t="n"/>
      <c r="E130" s="16" t="n"/>
      <c r="F130" s="19" t="n"/>
      <c r="G130" s="21" t="n"/>
      <c r="H130" s="17" t="n"/>
      <c r="I130" s="16" t="n"/>
    </row>
    <row r="131">
      <c r="A131" s="17" t="n"/>
      <c r="B131" s="16" t="n"/>
      <c r="C131" s="16">
        <f>IF($B131="","",IFERROR(INDEX(Equipamentos!$B$6:$B$405,MATCH($B131,Equipamentos!$A$6:$A$405,0)),"Código não cadastrado"))</f>
        <v/>
      </c>
      <c r="D131" s="16" t="n"/>
      <c r="E131" s="16" t="n"/>
      <c r="F131" s="19" t="n"/>
      <c r="G131" s="21" t="n"/>
      <c r="H131" s="17" t="n"/>
      <c r="I131" s="16" t="n"/>
    </row>
    <row r="132">
      <c r="A132" s="17" t="n"/>
      <c r="B132" s="16" t="n"/>
      <c r="C132" s="16">
        <f>IF($B132="","",IFERROR(INDEX(Equipamentos!$B$6:$B$405,MATCH($B132,Equipamentos!$A$6:$A$405,0)),"Código não cadastrado"))</f>
        <v/>
      </c>
      <c r="D132" s="16" t="n"/>
      <c r="E132" s="16" t="n"/>
      <c r="F132" s="19" t="n"/>
      <c r="G132" s="21" t="n"/>
      <c r="H132" s="17" t="n"/>
      <c r="I132" s="16" t="n"/>
    </row>
    <row r="133">
      <c r="A133" s="17" t="n"/>
      <c r="B133" s="16" t="n"/>
      <c r="C133" s="16">
        <f>IF($B133="","",IFERROR(INDEX(Equipamentos!$B$6:$B$405,MATCH($B133,Equipamentos!$A$6:$A$405,0)),"Código não cadastrado"))</f>
        <v/>
      </c>
      <c r="D133" s="16" t="n"/>
      <c r="E133" s="16" t="n"/>
      <c r="F133" s="19" t="n"/>
      <c r="G133" s="21" t="n"/>
      <c r="H133" s="17" t="n"/>
      <c r="I133" s="16" t="n"/>
    </row>
    <row r="134">
      <c r="A134" s="17" t="n"/>
      <c r="B134" s="16" t="n"/>
      <c r="C134" s="16">
        <f>IF($B134="","",IFERROR(INDEX(Equipamentos!$B$6:$B$405,MATCH($B134,Equipamentos!$A$6:$A$405,0)),"Código não cadastrado"))</f>
        <v/>
      </c>
      <c r="D134" s="16" t="n"/>
      <c r="E134" s="16" t="n"/>
      <c r="F134" s="19" t="n"/>
      <c r="G134" s="21" t="n"/>
      <c r="H134" s="17" t="n"/>
      <c r="I134" s="16" t="n"/>
    </row>
    <row r="135">
      <c r="A135" s="17" t="n"/>
      <c r="B135" s="16" t="n"/>
      <c r="C135" s="16">
        <f>IF($B135="","",IFERROR(INDEX(Equipamentos!$B$6:$B$405,MATCH($B135,Equipamentos!$A$6:$A$405,0)),"Código não cadastrado"))</f>
        <v/>
      </c>
      <c r="D135" s="16" t="n"/>
      <c r="E135" s="16" t="n"/>
      <c r="F135" s="19" t="n"/>
      <c r="G135" s="21" t="n"/>
      <c r="H135" s="17" t="n"/>
      <c r="I135" s="16" t="n"/>
    </row>
    <row r="136">
      <c r="A136" s="17" t="n"/>
      <c r="B136" s="16" t="n"/>
      <c r="C136" s="16">
        <f>IF($B136="","",IFERROR(INDEX(Equipamentos!$B$6:$B$405,MATCH($B136,Equipamentos!$A$6:$A$405,0)),"Código não cadastrado"))</f>
        <v/>
      </c>
      <c r="D136" s="16" t="n"/>
      <c r="E136" s="16" t="n"/>
      <c r="F136" s="19" t="n"/>
      <c r="G136" s="21" t="n"/>
      <c r="H136" s="17" t="n"/>
      <c r="I136" s="16" t="n"/>
    </row>
    <row r="137">
      <c r="A137" s="17" t="n"/>
      <c r="B137" s="16" t="n"/>
      <c r="C137" s="16">
        <f>IF($B137="","",IFERROR(INDEX(Equipamentos!$B$6:$B$405,MATCH($B137,Equipamentos!$A$6:$A$405,0)),"Código não cadastrado"))</f>
        <v/>
      </c>
      <c r="D137" s="16" t="n"/>
      <c r="E137" s="16" t="n"/>
      <c r="F137" s="19" t="n"/>
      <c r="G137" s="21" t="n"/>
      <c r="H137" s="17" t="n"/>
      <c r="I137" s="16" t="n"/>
    </row>
    <row r="138">
      <c r="A138" s="17" t="n"/>
      <c r="B138" s="16" t="n"/>
      <c r="C138" s="16">
        <f>IF($B138="","",IFERROR(INDEX(Equipamentos!$B$6:$B$405,MATCH($B138,Equipamentos!$A$6:$A$405,0)),"Código não cadastrado"))</f>
        <v/>
      </c>
      <c r="D138" s="16" t="n"/>
      <c r="E138" s="16" t="n"/>
      <c r="F138" s="19" t="n"/>
      <c r="G138" s="21" t="n"/>
      <c r="H138" s="17" t="n"/>
      <c r="I138" s="16" t="n"/>
    </row>
    <row r="139">
      <c r="A139" s="17" t="n"/>
      <c r="B139" s="16" t="n"/>
      <c r="C139" s="16">
        <f>IF($B139="","",IFERROR(INDEX(Equipamentos!$B$6:$B$405,MATCH($B139,Equipamentos!$A$6:$A$405,0)),"Código não cadastrado"))</f>
        <v/>
      </c>
      <c r="D139" s="16" t="n"/>
      <c r="E139" s="16" t="n"/>
      <c r="F139" s="19" t="n"/>
      <c r="G139" s="21" t="n"/>
      <c r="H139" s="17" t="n"/>
      <c r="I139" s="16" t="n"/>
    </row>
    <row r="140">
      <c r="A140" s="17" t="n"/>
      <c r="B140" s="16" t="n"/>
      <c r="C140" s="16">
        <f>IF($B140="","",IFERROR(INDEX(Equipamentos!$B$6:$B$405,MATCH($B140,Equipamentos!$A$6:$A$405,0)),"Código não cadastrado"))</f>
        <v/>
      </c>
      <c r="D140" s="16" t="n"/>
      <c r="E140" s="16" t="n"/>
      <c r="F140" s="19" t="n"/>
      <c r="G140" s="21" t="n"/>
      <c r="H140" s="17" t="n"/>
      <c r="I140" s="16" t="n"/>
    </row>
    <row r="141">
      <c r="A141" s="17" t="n"/>
      <c r="B141" s="16" t="n"/>
      <c r="C141" s="16">
        <f>IF($B141="","",IFERROR(INDEX(Equipamentos!$B$6:$B$405,MATCH($B141,Equipamentos!$A$6:$A$405,0)),"Código não cadastrado"))</f>
        <v/>
      </c>
      <c r="D141" s="16" t="n"/>
      <c r="E141" s="16" t="n"/>
      <c r="F141" s="19" t="n"/>
      <c r="G141" s="21" t="n"/>
      <c r="H141" s="17" t="n"/>
      <c r="I141" s="16" t="n"/>
    </row>
    <row r="142">
      <c r="A142" s="17" t="n"/>
      <c r="B142" s="16" t="n"/>
      <c r="C142" s="16">
        <f>IF($B142="","",IFERROR(INDEX(Equipamentos!$B$6:$B$405,MATCH($B142,Equipamentos!$A$6:$A$405,0)),"Código não cadastrado"))</f>
        <v/>
      </c>
      <c r="D142" s="16" t="n"/>
      <c r="E142" s="16" t="n"/>
      <c r="F142" s="19" t="n"/>
      <c r="G142" s="21" t="n"/>
      <c r="H142" s="17" t="n"/>
      <c r="I142" s="16" t="n"/>
    </row>
    <row r="143">
      <c r="A143" s="17" t="n"/>
      <c r="B143" s="16" t="n"/>
      <c r="C143" s="16">
        <f>IF($B143="","",IFERROR(INDEX(Equipamentos!$B$6:$B$405,MATCH($B143,Equipamentos!$A$6:$A$405,0)),"Código não cadastrado"))</f>
        <v/>
      </c>
      <c r="D143" s="16" t="n"/>
      <c r="E143" s="16" t="n"/>
      <c r="F143" s="19" t="n"/>
      <c r="G143" s="21" t="n"/>
      <c r="H143" s="17" t="n"/>
      <c r="I143" s="16" t="n"/>
    </row>
    <row r="144">
      <c r="A144" s="17" t="n"/>
      <c r="B144" s="16" t="n"/>
      <c r="C144" s="16">
        <f>IF($B144="","",IFERROR(INDEX(Equipamentos!$B$6:$B$405,MATCH($B144,Equipamentos!$A$6:$A$405,0)),"Código não cadastrado"))</f>
        <v/>
      </c>
      <c r="D144" s="16" t="n"/>
      <c r="E144" s="16" t="n"/>
      <c r="F144" s="19" t="n"/>
      <c r="G144" s="21" t="n"/>
      <c r="H144" s="17" t="n"/>
      <c r="I144" s="16" t="n"/>
    </row>
    <row r="145">
      <c r="A145" s="17" t="n"/>
      <c r="B145" s="16" t="n"/>
      <c r="C145" s="16">
        <f>IF($B145="","",IFERROR(INDEX(Equipamentos!$B$6:$B$405,MATCH($B145,Equipamentos!$A$6:$A$405,0)),"Código não cadastrado"))</f>
        <v/>
      </c>
      <c r="D145" s="16" t="n"/>
      <c r="E145" s="16" t="n"/>
      <c r="F145" s="19" t="n"/>
      <c r="G145" s="21" t="n"/>
      <c r="H145" s="17" t="n"/>
      <c r="I145" s="16" t="n"/>
    </row>
    <row r="146">
      <c r="A146" s="17" t="n"/>
      <c r="B146" s="16" t="n"/>
      <c r="C146" s="16">
        <f>IF($B146="","",IFERROR(INDEX(Equipamentos!$B$6:$B$405,MATCH($B146,Equipamentos!$A$6:$A$405,0)),"Código não cadastrado"))</f>
        <v/>
      </c>
      <c r="D146" s="16" t="n"/>
      <c r="E146" s="16" t="n"/>
      <c r="F146" s="19" t="n"/>
      <c r="G146" s="21" t="n"/>
      <c r="H146" s="17" t="n"/>
      <c r="I146" s="16" t="n"/>
    </row>
    <row r="147">
      <c r="A147" s="17" t="n"/>
      <c r="B147" s="16" t="n"/>
      <c r="C147" s="16">
        <f>IF($B147="","",IFERROR(INDEX(Equipamentos!$B$6:$B$405,MATCH($B147,Equipamentos!$A$6:$A$405,0)),"Código não cadastrado"))</f>
        <v/>
      </c>
      <c r="D147" s="16" t="n"/>
      <c r="E147" s="16" t="n"/>
      <c r="F147" s="19" t="n"/>
      <c r="G147" s="21" t="n"/>
      <c r="H147" s="17" t="n"/>
      <c r="I147" s="16" t="n"/>
    </row>
    <row r="148">
      <c r="A148" s="17" t="n"/>
      <c r="B148" s="16" t="n"/>
      <c r="C148" s="16">
        <f>IF($B148="","",IFERROR(INDEX(Equipamentos!$B$6:$B$405,MATCH($B148,Equipamentos!$A$6:$A$405,0)),"Código não cadastrado"))</f>
        <v/>
      </c>
      <c r="D148" s="16" t="n"/>
      <c r="E148" s="16" t="n"/>
      <c r="F148" s="19" t="n"/>
      <c r="G148" s="21" t="n"/>
      <c r="H148" s="17" t="n"/>
      <c r="I148" s="16" t="n"/>
    </row>
    <row r="149">
      <c r="A149" s="17" t="n"/>
      <c r="B149" s="16" t="n"/>
      <c r="C149" s="16">
        <f>IF($B149="","",IFERROR(INDEX(Equipamentos!$B$6:$B$405,MATCH($B149,Equipamentos!$A$6:$A$405,0)),"Código não cadastrado"))</f>
        <v/>
      </c>
      <c r="D149" s="16" t="n"/>
      <c r="E149" s="16" t="n"/>
      <c r="F149" s="19" t="n"/>
      <c r="G149" s="21" t="n"/>
      <c r="H149" s="17" t="n"/>
      <c r="I149" s="16" t="n"/>
    </row>
    <row r="150">
      <c r="A150" s="17" t="n"/>
      <c r="B150" s="16" t="n"/>
      <c r="C150" s="16">
        <f>IF($B150="","",IFERROR(INDEX(Equipamentos!$B$6:$B$405,MATCH($B150,Equipamentos!$A$6:$A$405,0)),"Código não cadastrado"))</f>
        <v/>
      </c>
      <c r="D150" s="16" t="n"/>
      <c r="E150" s="16" t="n"/>
      <c r="F150" s="19" t="n"/>
      <c r="G150" s="21" t="n"/>
      <c r="H150" s="17" t="n"/>
      <c r="I150" s="16" t="n"/>
    </row>
    <row r="151">
      <c r="A151" s="17" t="n"/>
      <c r="B151" s="16" t="n"/>
      <c r="C151" s="16">
        <f>IF($B151="","",IFERROR(INDEX(Equipamentos!$B$6:$B$405,MATCH($B151,Equipamentos!$A$6:$A$405,0)),"Código não cadastrado"))</f>
        <v/>
      </c>
      <c r="D151" s="16" t="n"/>
      <c r="E151" s="16" t="n"/>
      <c r="F151" s="19" t="n"/>
      <c r="G151" s="21" t="n"/>
      <c r="H151" s="17" t="n"/>
      <c r="I151" s="16" t="n"/>
    </row>
    <row r="152">
      <c r="A152" s="17" t="n"/>
      <c r="B152" s="16" t="n"/>
      <c r="C152" s="16">
        <f>IF($B152="","",IFERROR(INDEX(Equipamentos!$B$6:$B$405,MATCH($B152,Equipamentos!$A$6:$A$405,0)),"Código não cadastrado"))</f>
        <v/>
      </c>
      <c r="D152" s="16" t="n"/>
      <c r="E152" s="16" t="n"/>
      <c r="F152" s="19" t="n"/>
      <c r="G152" s="21" t="n"/>
      <c r="H152" s="17" t="n"/>
      <c r="I152" s="16" t="n"/>
    </row>
    <row r="153">
      <c r="A153" s="17" t="n"/>
      <c r="B153" s="16" t="n"/>
      <c r="C153" s="16">
        <f>IF($B153="","",IFERROR(INDEX(Equipamentos!$B$6:$B$405,MATCH($B153,Equipamentos!$A$6:$A$405,0)),"Código não cadastrado"))</f>
        <v/>
      </c>
      <c r="D153" s="16" t="n"/>
      <c r="E153" s="16" t="n"/>
      <c r="F153" s="19" t="n"/>
      <c r="G153" s="21" t="n"/>
      <c r="H153" s="17" t="n"/>
      <c r="I153" s="16" t="n"/>
    </row>
    <row r="154">
      <c r="A154" s="17" t="n"/>
      <c r="B154" s="16" t="n"/>
      <c r="C154" s="16">
        <f>IF($B154="","",IFERROR(INDEX(Equipamentos!$B$6:$B$405,MATCH($B154,Equipamentos!$A$6:$A$405,0)),"Código não cadastrado"))</f>
        <v/>
      </c>
      <c r="D154" s="16" t="n"/>
      <c r="E154" s="16" t="n"/>
      <c r="F154" s="19" t="n"/>
      <c r="G154" s="21" t="n"/>
      <c r="H154" s="17" t="n"/>
      <c r="I154" s="16" t="n"/>
    </row>
    <row r="155">
      <c r="A155" s="17" t="n"/>
      <c r="B155" s="16" t="n"/>
      <c r="C155" s="16">
        <f>IF($B155="","",IFERROR(INDEX(Equipamentos!$B$6:$B$405,MATCH($B155,Equipamentos!$A$6:$A$405,0)),"Código não cadastrado"))</f>
        <v/>
      </c>
      <c r="D155" s="16" t="n"/>
      <c r="E155" s="16" t="n"/>
      <c r="F155" s="19" t="n"/>
      <c r="G155" s="21" t="n"/>
      <c r="H155" s="17" t="n"/>
      <c r="I155" s="16" t="n"/>
    </row>
    <row r="156">
      <c r="A156" s="17" t="n"/>
      <c r="B156" s="16" t="n"/>
      <c r="C156" s="16">
        <f>IF($B156="","",IFERROR(INDEX(Equipamentos!$B$6:$B$405,MATCH($B156,Equipamentos!$A$6:$A$405,0)),"Código não cadastrado"))</f>
        <v/>
      </c>
      <c r="D156" s="16" t="n"/>
      <c r="E156" s="16" t="n"/>
      <c r="F156" s="19" t="n"/>
      <c r="G156" s="21" t="n"/>
      <c r="H156" s="17" t="n"/>
      <c r="I156" s="16" t="n"/>
    </row>
    <row r="157">
      <c r="A157" s="17" t="n"/>
      <c r="B157" s="16" t="n"/>
      <c r="C157" s="16">
        <f>IF($B157="","",IFERROR(INDEX(Equipamentos!$B$6:$B$405,MATCH($B157,Equipamentos!$A$6:$A$405,0)),"Código não cadastrado"))</f>
        <v/>
      </c>
      <c r="D157" s="16" t="n"/>
      <c r="E157" s="16" t="n"/>
      <c r="F157" s="19" t="n"/>
      <c r="G157" s="21" t="n"/>
      <c r="H157" s="17" t="n"/>
      <c r="I157" s="16" t="n"/>
    </row>
    <row r="158">
      <c r="A158" s="17" t="n"/>
      <c r="B158" s="16" t="n"/>
      <c r="C158" s="16">
        <f>IF($B158="","",IFERROR(INDEX(Equipamentos!$B$6:$B$405,MATCH($B158,Equipamentos!$A$6:$A$405,0)),"Código não cadastrado"))</f>
        <v/>
      </c>
      <c r="D158" s="16" t="n"/>
      <c r="E158" s="16" t="n"/>
      <c r="F158" s="19" t="n"/>
      <c r="G158" s="21" t="n"/>
      <c r="H158" s="17" t="n"/>
      <c r="I158" s="16" t="n"/>
    </row>
    <row r="159">
      <c r="A159" s="17" t="n"/>
      <c r="B159" s="16" t="n"/>
      <c r="C159" s="16">
        <f>IF($B159="","",IFERROR(INDEX(Equipamentos!$B$6:$B$405,MATCH($B159,Equipamentos!$A$6:$A$405,0)),"Código não cadastrado"))</f>
        <v/>
      </c>
      <c r="D159" s="16" t="n"/>
      <c r="E159" s="16" t="n"/>
      <c r="F159" s="19" t="n"/>
      <c r="G159" s="21" t="n"/>
      <c r="H159" s="17" t="n"/>
      <c r="I159" s="16" t="n"/>
    </row>
    <row r="160">
      <c r="A160" s="17" t="n"/>
      <c r="B160" s="16" t="n"/>
      <c r="C160" s="16">
        <f>IF($B160="","",IFERROR(INDEX(Equipamentos!$B$6:$B$405,MATCH($B160,Equipamentos!$A$6:$A$405,0)),"Código não cadastrado"))</f>
        <v/>
      </c>
      <c r="D160" s="16" t="n"/>
      <c r="E160" s="16" t="n"/>
      <c r="F160" s="19" t="n"/>
      <c r="G160" s="21" t="n"/>
      <c r="H160" s="17" t="n"/>
      <c r="I160" s="16" t="n"/>
    </row>
    <row r="161">
      <c r="A161" s="17" t="n"/>
      <c r="B161" s="16" t="n"/>
      <c r="C161" s="16">
        <f>IF($B161="","",IFERROR(INDEX(Equipamentos!$B$6:$B$405,MATCH($B161,Equipamentos!$A$6:$A$405,0)),"Código não cadastrado"))</f>
        <v/>
      </c>
      <c r="D161" s="16" t="n"/>
      <c r="E161" s="16" t="n"/>
      <c r="F161" s="19" t="n"/>
      <c r="G161" s="21" t="n"/>
      <c r="H161" s="17" t="n"/>
      <c r="I161" s="16" t="n"/>
    </row>
    <row r="162">
      <c r="A162" s="17" t="n"/>
      <c r="B162" s="16" t="n"/>
      <c r="C162" s="16">
        <f>IF($B162="","",IFERROR(INDEX(Equipamentos!$B$6:$B$405,MATCH($B162,Equipamentos!$A$6:$A$405,0)),"Código não cadastrado"))</f>
        <v/>
      </c>
      <c r="D162" s="16" t="n"/>
      <c r="E162" s="16" t="n"/>
      <c r="F162" s="19" t="n"/>
      <c r="G162" s="21" t="n"/>
      <c r="H162" s="17" t="n"/>
      <c r="I162" s="16" t="n"/>
    </row>
    <row r="163">
      <c r="A163" s="17" t="n"/>
      <c r="B163" s="16" t="n"/>
      <c r="C163" s="16">
        <f>IF($B163="","",IFERROR(INDEX(Equipamentos!$B$6:$B$405,MATCH($B163,Equipamentos!$A$6:$A$405,0)),"Código não cadastrado"))</f>
        <v/>
      </c>
      <c r="D163" s="16" t="n"/>
      <c r="E163" s="16" t="n"/>
      <c r="F163" s="19" t="n"/>
      <c r="G163" s="21" t="n"/>
      <c r="H163" s="17" t="n"/>
      <c r="I163" s="16" t="n"/>
    </row>
    <row r="164">
      <c r="A164" s="17" t="n"/>
      <c r="B164" s="16" t="n"/>
      <c r="C164" s="16">
        <f>IF($B164="","",IFERROR(INDEX(Equipamentos!$B$6:$B$405,MATCH($B164,Equipamentos!$A$6:$A$405,0)),"Código não cadastrado"))</f>
        <v/>
      </c>
      <c r="D164" s="16" t="n"/>
      <c r="E164" s="16" t="n"/>
      <c r="F164" s="19" t="n"/>
      <c r="G164" s="21" t="n"/>
      <c r="H164" s="17" t="n"/>
      <c r="I164" s="16" t="n"/>
    </row>
    <row r="165">
      <c r="A165" s="17" t="n"/>
      <c r="B165" s="16" t="n"/>
      <c r="C165" s="16">
        <f>IF($B165="","",IFERROR(INDEX(Equipamentos!$B$6:$B$405,MATCH($B165,Equipamentos!$A$6:$A$405,0)),"Código não cadastrado"))</f>
        <v/>
      </c>
      <c r="D165" s="16" t="n"/>
      <c r="E165" s="16" t="n"/>
      <c r="F165" s="19" t="n"/>
      <c r="G165" s="21" t="n"/>
      <c r="H165" s="17" t="n"/>
      <c r="I165" s="16" t="n"/>
    </row>
    <row r="166">
      <c r="A166" s="17" t="n"/>
      <c r="B166" s="16" t="n"/>
      <c r="C166" s="16">
        <f>IF($B166="","",IFERROR(INDEX(Equipamentos!$B$6:$B$405,MATCH($B166,Equipamentos!$A$6:$A$405,0)),"Código não cadastrado"))</f>
        <v/>
      </c>
      <c r="D166" s="16" t="n"/>
      <c r="E166" s="16" t="n"/>
      <c r="F166" s="19" t="n"/>
      <c r="G166" s="21" t="n"/>
      <c r="H166" s="17" t="n"/>
      <c r="I166" s="16" t="n"/>
    </row>
    <row r="167">
      <c r="A167" s="17" t="n"/>
      <c r="B167" s="16" t="n"/>
      <c r="C167" s="16">
        <f>IF($B167="","",IFERROR(INDEX(Equipamentos!$B$6:$B$405,MATCH($B167,Equipamentos!$A$6:$A$405,0)),"Código não cadastrado"))</f>
        <v/>
      </c>
      <c r="D167" s="16" t="n"/>
      <c r="E167" s="16" t="n"/>
      <c r="F167" s="19" t="n"/>
      <c r="G167" s="21" t="n"/>
      <c r="H167" s="17" t="n"/>
      <c r="I167" s="16" t="n"/>
    </row>
    <row r="168">
      <c r="A168" s="17" t="n"/>
      <c r="B168" s="16" t="n"/>
      <c r="C168" s="16">
        <f>IF($B168="","",IFERROR(INDEX(Equipamentos!$B$6:$B$405,MATCH($B168,Equipamentos!$A$6:$A$405,0)),"Código não cadastrado"))</f>
        <v/>
      </c>
      <c r="D168" s="16" t="n"/>
      <c r="E168" s="16" t="n"/>
      <c r="F168" s="19" t="n"/>
      <c r="G168" s="21" t="n"/>
      <c r="H168" s="17" t="n"/>
      <c r="I168" s="16" t="n"/>
    </row>
    <row r="169">
      <c r="A169" s="17" t="n"/>
      <c r="B169" s="16" t="n"/>
      <c r="C169" s="16">
        <f>IF($B169="","",IFERROR(INDEX(Equipamentos!$B$6:$B$405,MATCH($B169,Equipamentos!$A$6:$A$405,0)),"Código não cadastrado"))</f>
        <v/>
      </c>
      <c r="D169" s="16" t="n"/>
      <c r="E169" s="16" t="n"/>
      <c r="F169" s="19" t="n"/>
      <c r="G169" s="21" t="n"/>
      <c r="H169" s="17" t="n"/>
      <c r="I169" s="16" t="n"/>
    </row>
    <row r="170">
      <c r="A170" s="17" t="n"/>
      <c r="B170" s="16" t="n"/>
      <c r="C170" s="16">
        <f>IF($B170="","",IFERROR(INDEX(Equipamentos!$B$6:$B$405,MATCH($B170,Equipamentos!$A$6:$A$405,0)),"Código não cadastrado"))</f>
        <v/>
      </c>
      <c r="D170" s="16" t="n"/>
      <c r="E170" s="16" t="n"/>
      <c r="F170" s="19" t="n"/>
      <c r="G170" s="21" t="n"/>
      <c r="H170" s="17" t="n"/>
      <c r="I170" s="16" t="n"/>
    </row>
    <row r="171">
      <c r="A171" s="17" t="n"/>
      <c r="B171" s="16" t="n"/>
      <c r="C171" s="16">
        <f>IF($B171="","",IFERROR(INDEX(Equipamentos!$B$6:$B$405,MATCH($B171,Equipamentos!$A$6:$A$405,0)),"Código não cadastrado"))</f>
        <v/>
      </c>
      <c r="D171" s="16" t="n"/>
      <c r="E171" s="16" t="n"/>
      <c r="F171" s="19" t="n"/>
      <c r="G171" s="21" t="n"/>
      <c r="H171" s="17" t="n"/>
      <c r="I171" s="16" t="n"/>
    </row>
    <row r="172">
      <c r="A172" s="17" t="n"/>
      <c r="B172" s="16" t="n"/>
      <c r="C172" s="16">
        <f>IF($B172="","",IFERROR(INDEX(Equipamentos!$B$6:$B$405,MATCH($B172,Equipamentos!$A$6:$A$405,0)),"Código não cadastrado"))</f>
        <v/>
      </c>
      <c r="D172" s="16" t="n"/>
      <c r="E172" s="16" t="n"/>
      <c r="F172" s="19" t="n"/>
      <c r="G172" s="21" t="n"/>
      <c r="H172" s="17" t="n"/>
      <c r="I172" s="16" t="n"/>
    </row>
    <row r="173">
      <c r="A173" s="17" t="n"/>
      <c r="B173" s="16" t="n"/>
      <c r="C173" s="16">
        <f>IF($B173="","",IFERROR(INDEX(Equipamentos!$B$6:$B$405,MATCH($B173,Equipamentos!$A$6:$A$405,0)),"Código não cadastrado"))</f>
        <v/>
      </c>
      <c r="D173" s="16" t="n"/>
      <c r="E173" s="16" t="n"/>
      <c r="F173" s="19" t="n"/>
      <c r="G173" s="21" t="n"/>
      <c r="H173" s="17" t="n"/>
      <c r="I173" s="16" t="n"/>
    </row>
    <row r="174">
      <c r="A174" s="17" t="n"/>
      <c r="B174" s="16" t="n"/>
      <c r="C174" s="16">
        <f>IF($B174="","",IFERROR(INDEX(Equipamentos!$B$6:$B$405,MATCH($B174,Equipamentos!$A$6:$A$405,0)),"Código não cadastrado"))</f>
        <v/>
      </c>
      <c r="D174" s="16" t="n"/>
      <c r="E174" s="16" t="n"/>
      <c r="F174" s="19" t="n"/>
      <c r="G174" s="21" t="n"/>
      <c r="H174" s="17" t="n"/>
      <c r="I174" s="16" t="n"/>
    </row>
    <row r="175">
      <c r="A175" s="17" t="n"/>
      <c r="B175" s="16" t="n"/>
      <c r="C175" s="16">
        <f>IF($B175="","",IFERROR(INDEX(Equipamentos!$B$6:$B$405,MATCH($B175,Equipamentos!$A$6:$A$405,0)),"Código não cadastrado"))</f>
        <v/>
      </c>
      <c r="D175" s="16" t="n"/>
      <c r="E175" s="16" t="n"/>
      <c r="F175" s="19" t="n"/>
      <c r="G175" s="21" t="n"/>
      <c r="H175" s="17" t="n"/>
      <c r="I175" s="16" t="n"/>
    </row>
    <row r="176">
      <c r="A176" s="17" t="n"/>
      <c r="B176" s="16" t="n"/>
      <c r="C176" s="16">
        <f>IF($B176="","",IFERROR(INDEX(Equipamentos!$B$6:$B$405,MATCH($B176,Equipamentos!$A$6:$A$405,0)),"Código não cadastrado"))</f>
        <v/>
      </c>
      <c r="D176" s="16" t="n"/>
      <c r="E176" s="16" t="n"/>
      <c r="F176" s="19" t="n"/>
      <c r="G176" s="21" t="n"/>
      <c r="H176" s="17" t="n"/>
      <c r="I176" s="16" t="n"/>
    </row>
    <row r="177">
      <c r="A177" s="17" t="n"/>
      <c r="B177" s="16" t="n"/>
      <c r="C177" s="16">
        <f>IF($B177="","",IFERROR(INDEX(Equipamentos!$B$6:$B$405,MATCH($B177,Equipamentos!$A$6:$A$405,0)),"Código não cadastrado"))</f>
        <v/>
      </c>
      <c r="D177" s="16" t="n"/>
      <c r="E177" s="16" t="n"/>
      <c r="F177" s="19" t="n"/>
      <c r="G177" s="21" t="n"/>
      <c r="H177" s="17" t="n"/>
      <c r="I177" s="16" t="n"/>
    </row>
    <row r="178">
      <c r="A178" s="17" t="n"/>
      <c r="B178" s="16" t="n"/>
      <c r="C178" s="16">
        <f>IF($B178="","",IFERROR(INDEX(Equipamentos!$B$6:$B$405,MATCH($B178,Equipamentos!$A$6:$A$405,0)),"Código não cadastrado"))</f>
        <v/>
      </c>
      <c r="D178" s="16" t="n"/>
      <c r="E178" s="16" t="n"/>
      <c r="F178" s="19" t="n"/>
      <c r="G178" s="21" t="n"/>
      <c r="H178" s="17" t="n"/>
      <c r="I178" s="16" t="n"/>
    </row>
    <row r="179">
      <c r="A179" s="17" t="n"/>
      <c r="B179" s="16" t="n"/>
      <c r="C179" s="16">
        <f>IF($B179="","",IFERROR(INDEX(Equipamentos!$B$6:$B$405,MATCH($B179,Equipamentos!$A$6:$A$405,0)),"Código não cadastrado"))</f>
        <v/>
      </c>
      <c r="D179" s="16" t="n"/>
      <c r="E179" s="16" t="n"/>
      <c r="F179" s="19" t="n"/>
      <c r="G179" s="21" t="n"/>
      <c r="H179" s="17" t="n"/>
      <c r="I179" s="16" t="n"/>
    </row>
    <row r="180">
      <c r="A180" s="17" t="n"/>
      <c r="B180" s="16" t="n"/>
      <c r="C180" s="16">
        <f>IF($B180="","",IFERROR(INDEX(Equipamentos!$B$6:$B$405,MATCH($B180,Equipamentos!$A$6:$A$405,0)),"Código não cadastrado"))</f>
        <v/>
      </c>
      <c r="D180" s="16" t="n"/>
      <c r="E180" s="16" t="n"/>
      <c r="F180" s="19" t="n"/>
      <c r="G180" s="21" t="n"/>
      <c r="H180" s="17" t="n"/>
      <c r="I180" s="16" t="n"/>
    </row>
    <row r="181">
      <c r="A181" s="17" t="n"/>
      <c r="B181" s="16" t="n"/>
      <c r="C181" s="16">
        <f>IF($B181="","",IFERROR(INDEX(Equipamentos!$B$6:$B$405,MATCH($B181,Equipamentos!$A$6:$A$405,0)),"Código não cadastrado"))</f>
        <v/>
      </c>
      <c r="D181" s="16" t="n"/>
      <c r="E181" s="16" t="n"/>
      <c r="F181" s="19" t="n"/>
      <c r="G181" s="21" t="n"/>
      <c r="H181" s="17" t="n"/>
      <c r="I181" s="16" t="n"/>
    </row>
    <row r="182">
      <c r="A182" s="17" t="n"/>
      <c r="B182" s="16" t="n"/>
      <c r="C182" s="16">
        <f>IF($B182="","",IFERROR(INDEX(Equipamentos!$B$6:$B$405,MATCH($B182,Equipamentos!$A$6:$A$405,0)),"Código não cadastrado"))</f>
        <v/>
      </c>
      <c r="D182" s="16" t="n"/>
      <c r="E182" s="16" t="n"/>
      <c r="F182" s="19" t="n"/>
      <c r="G182" s="21" t="n"/>
      <c r="H182" s="17" t="n"/>
      <c r="I182" s="16" t="n"/>
    </row>
    <row r="183">
      <c r="A183" s="17" t="n"/>
      <c r="B183" s="16" t="n"/>
      <c r="C183" s="16">
        <f>IF($B183="","",IFERROR(INDEX(Equipamentos!$B$6:$B$405,MATCH($B183,Equipamentos!$A$6:$A$405,0)),"Código não cadastrado"))</f>
        <v/>
      </c>
      <c r="D183" s="16" t="n"/>
      <c r="E183" s="16" t="n"/>
      <c r="F183" s="19" t="n"/>
      <c r="G183" s="21" t="n"/>
      <c r="H183" s="17" t="n"/>
      <c r="I183" s="16" t="n"/>
    </row>
    <row r="184">
      <c r="A184" s="17" t="n"/>
      <c r="B184" s="16" t="n"/>
      <c r="C184" s="16">
        <f>IF($B184="","",IFERROR(INDEX(Equipamentos!$B$6:$B$405,MATCH($B184,Equipamentos!$A$6:$A$405,0)),"Código não cadastrado"))</f>
        <v/>
      </c>
      <c r="D184" s="16" t="n"/>
      <c r="E184" s="16" t="n"/>
      <c r="F184" s="19" t="n"/>
      <c r="G184" s="21" t="n"/>
      <c r="H184" s="17" t="n"/>
      <c r="I184" s="16" t="n"/>
    </row>
    <row r="185">
      <c r="A185" s="17" t="n"/>
      <c r="B185" s="16" t="n"/>
      <c r="C185" s="16">
        <f>IF($B185="","",IFERROR(INDEX(Equipamentos!$B$6:$B$405,MATCH($B185,Equipamentos!$A$6:$A$405,0)),"Código não cadastrado"))</f>
        <v/>
      </c>
      <c r="D185" s="16" t="n"/>
      <c r="E185" s="16" t="n"/>
      <c r="F185" s="19" t="n"/>
      <c r="G185" s="21" t="n"/>
      <c r="H185" s="17" t="n"/>
      <c r="I185" s="16" t="n"/>
    </row>
    <row r="186">
      <c r="A186" s="17" t="n"/>
      <c r="B186" s="16" t="n"/>
      <c r="C186" s="16">
        <f>IF($B186="","",IFERROR(INDEX(Equipamentos!$B$6:$B$405,MATCH($B186,Equipamentos!$A$6:$A$405,0)),"Código não cadastrado"))</f>
        <v/>
      </c>
      <c r="D186" s="16" t="n"/>
      <c r="E186" s="16" t="n"/>
      <c r="F186" s="19" t="n"/>
      <c r="G186" s="21" t="n"/>
      <c r="H186" s="17" t="n"/>
      <c r="I186" s="16" t="n"/>
    </row>
    <row r="187">
      <c r="A187" s="17" t="n"/>
      <c r="B187" s="16" t="n"/>
      <c r="C187" s="16">
        <f>IF($B187="","",IFERROR(INDEX(Equipamentos!$B$6:$B$405,MATCH($B187,Equipamentos!$A$6:$A$405,0)),"Código não cadastrado"))</f>
        <v/>
      </c>
      <c r="D187" s="16" t="n"/>
      <c r="E187" s="16" t="n"/>
      <c r="F187" s="19" t="n"/>
      <c r="G187" s="21" t="n"/>
      <c r="H187" s="17" t="n"/>
      <c r="I187" s="16" t="n"/>
    </row>
    <row r="188">
      <c r="A188" s="17" t="n"/>
      <c r="B188" s="16" t="n"/>
      <c r="C188" s="16">
        <f>IF($B188="","",IFERROR(INDEX(Equipamentos!$B$6:$B$405,MATCH($B188,Equipamentos!$A$6:$A$405,0)),"Código não cadastrado"))</f>
        <v/>
      </c>
      <c r="D188" s="16" t="n"/>
      <c r="E188" s="16" t="n"/>
      <c r="F188" s="19" t="n"/>
      <c r="G188" s="21" t="n"/>
      <c r="H188" s="17" t="n"/>
      <c r="I188" s="16" t="n"/>
    </row>
    <row r="189">
      <c r="A189" s="17" t="n"/>
      <c r="B189" s="16" t="n"/>
      <c r="C189" s="16">
        <f>IF($B189="","",IFERROR(INDEX(Equipamentos!$B$6:$B$405,MATCH($B189,Equipamentos!$A$6:$A$405,0)),"Código não cadastrado"))</f>
        <v/>
      </c>
      <c r="D189" s="16" t="n"/>
      <c r="E189" s="16" t="n"/>
      <c r="F189" s="19" t="n"/>
      <c r="G189" s="21" t="n"/>
      <c r="H189" s="17" t="n"/>
      <c r="I189" s="16" t="n"/>
    </row>
    <row r="190">
      <c r="A190" s="17" t="n"/>
      <c r="B190" s="16" t="n"/>
      <c r="C190" s="16">
        <f>IF($B190="","",IFERROR(INDEX(Equipamentos!$B$6:$B$405,MATCH($B190,Equipamentos!$A$6:$A$405,0)),"Código não cadastrado"))</f>
        <v/>
      </c>
      <c r="D190" s="16" t="n"/>
      <c r="E190" s="16" t="n"/>
      <c r="F190" s="19" t="n"/>
      <c r="G190" s="21" t="n"/>
      <c r="H190" s="17" t="n"/>
      <c r="I190" s="16" t="n"/>
    </row>
    <row r="191">
      <c r="A191" s="17" t="n"/>
      <c r="B191" s="16" t="n"/>
      <c r="C191" s="16">
        <f>IF($B191="","",IFERROR(INDEX(Equipamentos!$B$6:$B$405,MATCH($B191,Equipamentos!$A$6:$A$405,0)),"Código não cadastrado"))</f>
        <v/>
      </c>
      <c r="D191" s="16" t="n"/>
      <c r="E191" s="16" t="n"/>
      <c r="F191" s="19" t="n"/>
      <c r="G191" s="21" t="n"/>
      <c r="H191" s="17" t="n"/>
      <c r="I191" s="16" t="n"/>
    </row>
    <row r="192">
      <c r="A192" s="17" t="n"/>
      <c r="B192" s="16" t="n"/>
      <c r="C192" s="16">
        <f>IF($B192="","",IFERROR(INDEX(Equipamentos!$B$6:$B$405,MATCH($B192,Equipamentos!$A$6:$A$405,0)),"Código não cadastrado"))</f>
        <v/>
      </c>
      <c r="D192" s="16" t="n"/>
      <c r="E192" s="16" t="n"/>
      <c r="F192" s="19" t="n"/>
      <c r="G192" s="21" t="n"/>
      <c r="H192" s="17" t="n"/>
      <c r="I192" s="16" t="n"/>
    </row>
    <row r="193">
      <c r="A193" s="17" t="n"/>
      <c r="B193" s="16" t="n"/>
      <c r="C193" s="16">
        <f>IF($B193="","",IFERROR(INDEX(Equipamentos!$B$6:$B$405,MATCH($B193,Equipamentos!$A$6:$A$405,0)),"Código não cadastrado"))</f>
        <v/>
      </c>
      <c r="D193" s="16" t="n"/>
      <c r="E193" s="16" t="n"/>
      <c r="F193" s="19" t="n"/>
      <c r="G193" s="21" t="n"/>
      <c r="H193" s="17" t="n"/>
      <c r="I193" s="16" t="n"/>
    </row>
    <row r="194">
      <c r="A194" s="17" t="n"/>
      <c r="B194" s="16" t="n"/>
      <c r="C194" s="16">
        <f>IF($B194="","",IFERROR(INDEX(Equipamentos!$B$6:$B$405,MATCH($B194,Equipamentos!$A$6:$A$405,0)),"Código não cadastrado"))</f>
        <v/>
      </c>
      <c r="D194" s="16" t="n"/>
      <c r="E194" s="16" t="n"/>
      <c r="F194" s="19" t="n"/>
      <c r="G194" s="21" t="n"/>
      <c r="H194" s="17" t="n"/>
      <c r="I194" s="16" t="n"/>
    </row>
    <row r="195">
      <c r="A195" s="17" t="n"/>
      <c r="B195" s="16" t="n"/>
      <c r="C195" s="16">
        <f>IF($B195="","",IFERROR(INDEX(Equipamentos!$B$6:$B$405,MATCH($B195,Equipamentos!$A$6:$A$405,0)),"Código não cadastrado"))</f>
        <v/>
      </c>
      <c r="D195" s="16" t="n"/>
      <c r="E195" s="16" t="n"/>
      <c r="F195" s="19" t="n"/>
      <c r="G195" s="21" t="n"/>
      <c r="H195" s="17" t="n"/>
      <c r="I195" s="16" t="n"/>
    </row>
    <row r="196">
      <c r="A196" s="17" t="n"/>
      <c r="B196" s="16" t="n"/>
      <c r="C196" s="16">
        <f>IF($B196="","",IFERROR(INDEX(Equipamentos!$B$6:$B$405,MATCH($B196,Equipamentos!$A$6:$A$405,0)),"Código não cadastrado"))</f>
        <v/>
      </c>
      <c r="D196" s="16" t="n"/>
      <c r="E196" s="16" t="n"/>
      <c r="F196" s="19" t="n"/>
      <c r="G196" s="21" t="n"/>
      <c r="H196" s="17" t="n"/>
      <c r="I196" s="16" t="n"/>
    </row>
    <row r="197">
      <c r="A197" s="17" t="n"/>
      <c r="B197" s="16" t="n"/>
      <c r="C197" s="16">
        <f>IF($B197="","",IFERROR(INDEX(Equipamentos!$B$6:$B$405,MATCH($B197,Equipamentos!$A$6:$A$405,0)),"Código não cadastrado"))</f>
        <v/>
      </c>
      <c r="D197" s="16" t="n"/>
      <c r="E197" s="16" t="n"/>
      <c r="F197" s="19" t="n"/>
      <c r="G197" s="21" t="n"/>
      <c r="H197" s="17" t="n"/>
      <c r="I197" s="16" t="n"/>
    </row>
    <row r="198">
      <c r="A198" s="17" t="n"/>
      <c r="B198" s="16" t="n"/>
      <c r="C198" s="16">
        <f>IF($B198="","",IFERROR(INDEX(Equipamentos!$B$6:$B$405,MATCH($B198,Equipamentos!$A$6:$A$405,0)),"Código não cadastrado"))</f>
        <v/>
      </c>
      <c r="D198" s="16" t="n"/>
      <c r="E198" s="16" t="n"/>
      <c r="F198" s="19" t="n"/>
      <c r="G198" s="21" t="n"/>
      <c r="H198" s="17" t="n"/>
      <c r="I198" s="16" t="n"/>
    </row>
    <row r="199">
      <c r="A199" s="17" t="n"/>
      <c r="B199" s="16" t="n"/>
      <c r="C199" s="16">
        <f>IF($B199="","",IFERROR(INDEX(Equipamentos!$B$6:$B$405,MATCH($B199,Equipamentos!$A$6:$A$405,0)),"Código não cadastrado"))</f>
        <v/>
      </c>
      <c r="D199" s="16" t="n"/>
      <c r="E199" s="16" t="n"/>
      <c r="F199" s="19" t="n"/>
      <c r="G199" s="21" t="n"/>
      <c r="H199" s="17" t="n"/>
      <c r="I199" s="16" t="n"/>
    </row>
    <row r="200">
      <c r="A200" s="17" t="n"/>
      <c r="B200" s="16" t="n"/>
      <c r="C200" s="16">
        <f>IF($B200="","",IFERROR(INDEX(Equipamentos!$B$6:$B$405,MATCH($B200,Equipamentos!$A$6:$A$405,0)),"Código não cadastrado"))</f>
        <v/>
      </c>
      <c r="D200" s="16" t="n"/>
      <c r="E200" s="16" t="n"/>
      <c r="F200" s="19" t="n"/>
      <c r="G200" s="21" t="n"/>
      <c r="H200" s="17" t="n"/>
      <c r="I200" s="16" t="n"/>
    </row>
    <row r="201">
      <c r="A201" s="17" t="n"/>
      <c r="B201" s="16" t="n"/>
      <c r="C201" s="16">
        <f>IF($B201="","",IFERROR(INDEX(Equipamentos!$B$6:$B$405,MATCH($B201,Equipamentos!$A$6:$A$405,0)),"Código não cadastrado"))</f>
        <v/>
      </c>
      <c r="D201" s="16" t="n"/>
      <c r="E201" s="16" t="n"/>
      <c r="F201" s="19" t="n"/>
      <c r="G201" s="21" t="n"/>
      <c r="H201" s="17" t="n"/>
      <c r="I201" s="16" t="n"/>
    </row>
    <row r="202">
      <c r="A202" s="17" t="n"/>
      <c r="B202" s="16" t="n"/>
      <c r="C202" s="16">
        <f>IF($B202="","",IFERROR(INDEX(Equipamentos!$B$6:$B$405,MATCH($B202,Equipamentos!$A$6:$A$405,0)),"Código não cadastrado"))</f>
        <v/>
      </c>
      <c r="D202" s="16" t="n"/>
      <c r="E202" s="16" t="n"/>
      <c r="F202" s="19" t="n"/>
      <c r="G202" s="21" t="n"/>
      <c r="H202" s="17" t="n"/>
      <c r="I202" s="16" t="n"/>
    </row>
    <row r="203">
      <c r="A203" s="17" t="n"/>
      <c r="B203" s="16" t="n"/>
      <c r="C203" s="16">
        <f>IF($B203="","",IFERROR(INDEX(Equipamentos!$B$6:$B$405,MATCH($B203,Equipamentos!$A$6:$A$405,0)),"Código não cadastrado"))</f>
        <v/>
      </c>
      <c r="D203" s="16" t="n"/>
      <c r="E203" s="16" t="n"/>
      <c r="F203" s="19" t="n"/>
      <c r="G203" s="21" t="n"/>
      <c r="H203" s="17" t="n"/>
      <c r="I203" s="16" t="n"/>
    </row>
    <row r="204">
      <c r="A204" s="17" t="n"/>
      <c r="B204" s="16" t="n"/>
      <c r="C204" s="16">
        <f>IF($B204="","",IFERROR(INDEX(Equipamentos!$B$6:$B$405,MATCH($B204,Equipamentos!$A$6:$A$405,0)),"Código não cadastrado"))</f>
        <v/>
      </c>
      <c r="D204" s="16" t="n"/>
      <c r="E204" s="16" t="n"/>
      <c r="F204" s="19" t="n"/>
      <c r="G204" s="21" t="n"/>
      <c r="H204" s="17" t="n"/>
      <c r="I204" s="16" t="n"/>
    </row>
    <row r="205">
      <c r="A205" s="17" t="n"/>
      <c r="B205" s="16" t="n"/>
      <c r="C205" s="16">
        <f>IF($B205="","",IFERROR(INDEX(Equipamentos!$B$6:$B$405,MATCH($B205,Equipamentos!$A$6:$A$405,0)),"Código não cadastrado"))</f>
        <v/>
      </c>
      <c r="D205" s="16" t="n"/>
      <c r="E205" s="16" t="n"/>
      <c r="F205" s="19" t="n"/>
      <c r="G205" s="21" t="n"/>
      <c r="H205" s="17" t="n"/>
      <c r="I205" s="16" t="n"/>
    </row>
    <row r="206">
      <c r="A206" s="17" t="n"/>
      <c r="B206" s="16" t="n"/>
      <c r="C206" s="16">
        <f>IF($B206="","",IFERROR(INDEX(Equipamentos!$B$6:$B$405,MATCH($B206,Equipamentos!$A$6:$A$405,0)),"Código não cadastrado"))</f>
        <v/>
      </c>
      <c r="D206" s="16" t="n"/>
      <c r="E206" s="16" t="n"/>
      <c r="F206" s="19" t="n"/>
      <c r="G206" s="21" t="n"/>
      <c r="H206" s="17" t="n"/>
      <c r="I206" s="16" t="n"/>
    </row>
    <row r="207">
      <c r="A207" s="17" t="n"/>
      <c r="B207" s="16" t="n"/>
      <c r="C207" s="16">
        <f>IF($B207="","",IFERROR(INDEX(Equipamentos!$B$6:$B$405,MATCH($B207,Equipamentos!$A$6:$A$405,0)),"Código não cadastrado"))</f>
        <v/>
      </c>
      <c r="D207" s="16" t="n"/>
      <c r="E207" s="16" t="n"/>
      <c r="F207" s="19" t="n"/>
      <c r="G207" s="21" t="n"/>
      <c r="H207" s="17" t="n"/>
      <c r="I207" s="16" t="n"/>
    </row>
    <row r="208">
      <c r="A208" s="17" t="n"/>
      <c r="B208" s="16" t="n"/>
      <c r="C208" s="16">
        <f>IF($B208="","",IFERROR(INDEX(Equipamentos!$B$6:$B$405,MATCH($B208,Equipamentos!$A$6:$A$405,0)),"Código não cadastrado"))</f>
        <v/>
      </c>
      <c r="D208" s="16" t="n"/>
      <c r="E208" s="16" t="n"/>
      <c r="F208" s="19" t="n"/>
      <c r="G208" s="21" t="n"/>
      <c r="H208" s="17" t="n"/>
      <c r="I208" s="16" t="n"/>
    </row>
    <row r="209">
      <c r="A209" s="17" t="n"/>
      <c r="B209" s="16" t="n"/>
      <c r="C209" s="16">
        <f>IF($B209="","",IFERROR(INDEX(Equipamentos!$B$6:$B$405,MATCH($B209,Equipamentos!$A$6:$A$405,0)),"Código não cadastrado"))</f>
        <v/>
      </c>
      <c r="D209" s="16" t="n"/>
      <c r="E209" s="16" t="n"/>
      <c r="F209" s="19" t="n"/>
      <c r="G209" s="21" t="n"/>
      <c r="H209" s="17" t="n"/>
      <c r="I209" s="16" t="n"/>
    </row>
    <row r="210">
      <c r="A210" s="17" t="n"/>
      <c r="B210" s="16" t="n"/>
      <c r="C210" s="16">
        <f>IF($B210="","",IFERROR(INDEX(Equipamentos!$B$6:$B$405,MATCH($B210,Equipamentos!$A$6:$A$405,0)),"Código não cadastrado"))</f>
        <v/>
      </c>
      <c r="D210" s="16" t="n"/>
      <c r="E210" s="16" t="n"/>
      <c r="F210" s="19" t="n"/>
      <c r="G210" s="21" t="n"/>
      <c r="H210" s="17" t="n"/>
      <c r="I210" s="16" t="n"/>
    </row>
    <row r="211">
      <c r="A211" s="17" t="n"/>
      <c r="B211" s="16" t="n"/>
      <c r="C211" s="16">
        <f>IF($B211="","",IFERROR(INDEX(Equipamentos!$B$6:$B$405,MATCH($B211,Equipamentos!$A$6:$A$405,0)),"Código não cadastrado"))</f>
        <v/>
      </c>
      <c r="D211" s="16" t="n"/>
      <c r="E211" s="16" t="n"/>
      <c r="F211" s="19" t="n"/>
      <c r="G211" s="21" t="n"/>
      <c r="H211" s="17" t="n"/>
      <c r="I211" s="16" t="n"/>
    </row>
    <row r="212">
      <c r="A212" s="17" t="n"/>
      <c r="B212" s="16" t="n"/>
      <c r="C212" s="16">
        <f>IF($B212="","",IFERROR(INDEX(Equipamentos!$B$6:$B$405,MATCH($B212,Equipamentos!$A$6:$A$405,0)),"Código não cadastrado"))</f>
        <v/>
      </c>
      <c r="D212" s="16" t="n"/>
      <c r="E212" s="16" t="n"/>
      <c r="F212" s="19" t="n"/>
      <c r="G212" s="21" t="n"/>
      <c r="H212" s="17" t="n"/>
      <c r="I212" s="16" t="n"/>
    </row>
    <row r="213">
      <c r="A213" s="17" t="n"/>
      <c r="B213" s="16" t="n"/>
      <c r="C213" s="16">
        <f>IF($B213="","",IFERROR(INDEX(Equipamentos!$B$6:$B$405,MATCH($B213,Equipamentos!$A$6:$A$405,0)),"Código não cadastrado"))</f>
        <v/>
      </c>
      <c r="D213" s="16" t="n"/>
      <c r="E213" s="16" t="n"/>
      <c r="F213" s="19" t="n"/>
      <c r="G213" s="21" t="n"/>
      <c r="H213" s="17" t="n"/>
      <c r="I213" s="16" t="n"/>
    </row>
    <row r="214">
      <c r="A214" s="17" t="n"/>
      <c r="B214" s="16" t="n"/>
      <c r="C214" s="16">
        <f>IF($B214="","",IFERROR(INDEX(Equipamentos!$B$6:$B$405,MATCH($B214,Equipamentos!$A$6:$A$405,0)),"Código não cadastrado"))</f>
        <v/>
      </c>
      <c r="D214" s="16" t="n"/>
      <c r="E214" s="16" t="n"/>
      <c r="F214" s="19" t="n"/>
      <c r="G214" s="21" t="n"/>
      <c r="H214" s="17" t="n"/>
      <c r="I214" s="16" t="n"/>
    </row>
    <row r="215">
      <c r="A215" s="17" t="n"/>
      <c r="B215" s="16" t="n"/>
      <c r="C215" s="16">
        <f>IF($B215="","",IFERROR(INDEX(Equipamentos!$B$6:$B$405,MATCH($B215,Equipamentos!$A$6:$A$405,0)),"Código não cadastrado"))</f>
        <v/>
      </c>
      <c r="D215" s="16" t="n"/>
      <c r="E215" s="16" t="n"/>
      <c r="F215" s="19" t="n"/>
      <c r="G215" s="21" t="n"/>
      <c r="H215" s="17" t="n"/>
      <c r="I215" s="16" t="n"/>
    </row>
    <row r="216">
      <c r="A216" s="17" t="n"/>
      <c r="B216" s="16" t="n"/>
      <c r="C216" s="16">
        <f>IF($B216="","",IFERROR(INDEX(Equipamentos!$B$6:$B$405,MATCH($B216,Equipamentos!$A$6:$A$405,0)),"Código não cadastrado"))</f>
        <v/>
      </c>
      <c r="D216" s="16" t="n"/>
      <c r="E216" s="16" t="n"/>
      <c r="F216" s="19" t="n"/>
      <c r="G216" s="21" t="n"/>
      <c r="H216" s="17" t="n"/>
      <c r="I216" s="16" t="n"/>
    </row>
    <row r="217">
      <c r="A217" s="17" t="n"/>
      <c r="B217" s="16" t="n"/>
      <c r="C217" s="16">
        <f>IF($B217="","",IFERROR(INDEX(Equipamentos!$B$6:$B$405,MATCH($B217,Equipamentos!$A$6:$A$405,0)),"Código não cadastrado"))</f>
        <v/>
      </c>
      <c r="D217" s="16" t="n"/>
      <c r="E217" s="16" t="n"/>
      <c r="F217" s="19" t="n"/>
      <c r="G217" s="21" t="n"/>
      <c r="H217" s="17" t="n"/>
      <c r="I217" s="16" t="n"/>
    </row>
    <row r="218">
      <c r="A218" s="17" t="n"/>
      <c r="B218" s="16" t="n"/>
      <c r="C218" s="16">
        <f>IF($B218="","",IFERROR(INDEX(Equipamentos!$B$6:$B$405,MATCH($B218,Equipamentos!$A$6:$A$405,0)),"Código não cadastrado"))</f>
        <v/>
      </c>
      <c r="D218" s="16" t="n"/>
      <c r="E218" s="16" t="n"/>
      <c r="F218" s="19" t="n"/>
      <c r="G218" s="21" t="n"/>
      <c r="H218" s="17" t="n"/>
      <c r="I218" s="16" t="n"/>
    </row>
    <row r="219">
      <c r="A219" s="17" t="n"/>
      <c r="B219" s="16" t="n"/>
      <c r="C219" s="16">
        <f>IF($B219="","",IFERROR(INDEX(Equipamentos!$B$6:$B$405,MATCH($B219,Equipamentos!$A$6:$A$405,0)),"Código não cadastrado"))</f>
        <v/>
      </c>
      <c r="D219" s="16" t="n"/>
      <c r="E219" s="16" t="n"/>
      <c r="F219" s="19" t="n"/>
      <c r="G219" s="21" t="n"/>
      <c r="H219" s="17" t="n"/>
      <c r="I219" s="16" t="n"/>
    </row>
    <row r="220">
      <c r="A220" s="17" t="n"/>
      <c r="B220" s="16" t="n"/>
      <c r="C220" s="16">
        <f>IF($B220="","",IFERROR(INDEX(Equipamentos!$B$6:$B$405,MATCH($B220,Equipamentos!$A$6:$A$405,0)),"Código não cadastrado"))</f>
        <v/>
      </c>
      <c r="D220" s="16" t="n"/>
      <c r="E220" s="16" t="n"/>
      <c r="F220" s="19" t="n"/>
      <c r="G220" s="21" t="n"/>
      <c r="H220" s="17" t="n"/>
      <c r="I220" s="16" t="n"/>
    </row>
    <row r="221">
      <c r="A221" s="17" t="n"/>
      <c r="B221" s="16" t="n"/>
      <c r="C221" s="16">
        <f>IF($B221="","",IFERROR(INDEX(Equipamentos!$B$6:$B$405,MATCH($B221,Equipamentos!$A$6:$A$405,0)),"Código não cadastrado"))</f>
        <v/>
      </c>
      <c r="D221" s="16" t="n"/>
      <c r="E221" s="16" t="n"/>
      <c r="F221" s="19" t="n"/>
      <c r="G221" s="21" t="n"/>
      <c r="H221" s="17" t="n"/>
      <c r="I221" s="16" t="n"/>
    </row>
    <row r="222">
      <c r="A222" s="17" t="n"/>
      <c r="B222" s="16" t="n"/>
      <c r="C222" s="16">
        <f>IF($B222="","",IFERROR(INDEX(Equipamentos!$B$6:$B$405,MATCH($B222,Equipamentos!$A$6:$A$405,0)),"Código não cadastrado"))</f>
        <v/>
      </c>
      <c r="D222" s="16" t="n"/>
      <c r="E222" s="16" t="n"/>
      <c r="F222" s="19" t="n"/>
      <c r="G222" s="21" t="n"/>
      <c r="H222" s="17" t="n"/>
      <c r="I222" s="16" t="n"/>
    </row>
    <row r="223">
      <c r="A223" s="17" t="n"/>
      <c r="B223" s="16" t="n"/>
      <c r="C223" s="16">
        <f>IF($B223="","",IFERROR(INDEX(Equipamentos!$B$6:$B$405,MATCH($B223,Equipamentos!$A$6:$A$405,0)),"Código não cadastrado"))</f>
        <v/>
      </c>
      <c r="D223" s="16" t="n"/>
      <c r="E223" s="16" t="n"/>
      <c r="F223" s="19" t="n"/>
      <c r="G223" s="21" t="n"/>
      <c r="H223" s="17" t="n"/>
      <c r="I223" s="16" t="n"/>
    </row>
    <row r="224">
      <c r="A224" s="17" t="n"/>
      <c r="B224" s="16" t="n"/>
      <c r="C224" s="16">
        <f>IF($B224="","",IFERROR(INDEX(Equipamentos!$B$6:$B$405,MATCH($B224,Equipamentos!$A$6:$A$405,0)),"Código não cadastrado"))</f>
        <v/>
      </c>
      <c r="D224" s="16" t="n"/>
      <c r="E224" s="16" t="n"/>
      <c r="F224" s="19" t="n"/>
      <c r="G224" s="21" t="n"/>
      <c r="H224" s="17" t="n"/>
      <c r="I224" s="16" t="n"/>
    </row>
    <row r="225">
      <c r="A225" s="17" t="n"/>
      <c r="B225" s="16" t="n"/>
      <c r="C225" s="16">
        <f>IF($B225="","",IFERROR(INDEX(Equipamentos!$B$6:$B$405,MATCH($B225,Equipamentos!$A$6:$A$405,0)),"Código não cadastrado"))</f>
        <v/>
      </c>
      <c r="D225" s="16" t="n"/>
      <c r="E225" s="16" t="n"/>
      <c r="F225" s="19" t="n"/>
      <c r="G225" s="21" t="n"/>
      <c r="H225" s="17" t="n"/>
      <c r="I225" s="16" t="n"/>
    </row>
    <row r="226">
      <c r="A226" s="17" t="n"/>
      <c r="B226" s="16" t="n"/>
      <c r="C226" s="16">
        <f>IF($B226="","",IFERROR(INDEX(Equipamentos!$B$6:$B$405,MATCH($B226,Equipamentos!$A$6:$A$405,0)),"Código não cadastrado"))</f>
        <v/>
      </c>
      <c r="D226" s="16" t="n"/>
      <c r="E226" s="16" t="n"/>
      <c r="F226" s="19" t="n"/>
      <c r="G226" s="21" t="n"/>
      <c r="H226" s="17" t="n"/>
      <c r="I226" s="16" t="n"/>
    </row>
    <row r="227">
      <c r="A227" s="17" t="n"/>
      <c r="B227" s="16" t="n"/>
      <c r="C227" s="16">
        <f>IF($B227="","",IFERROR(INDEX(Equipamentos!$B$6:$B$405,MATCH($B227,Equipamentos!$A$6:$A$405,0)),"Código não cadastrado"))</f>
        <v/>
      </c>
      <c r="D227" s="16" t="n"/>
      <c r="E227" s="16" t="n"/>
      <c r="F227" s="19" t="n"/>
      <c r="G227" s="21" t="n"/>
      <c r="H227" s="17" t="n"/>
      <c r="I227" s="16" t="n"/>
    </row>
    <row r="228">
      <c r="A228" s="17" t="n"/>
      <c r="B228" s="16" t="n"/>
      <c r="C228" s="16">
        <f>IF($B228="","",IFERROR(INDEX(Equipamentos!$B$6:$B$405,MATCH($B228,Equipamentos!$A$6:$A$405,0)),"Código não cadastrado"))</f>
        <v/>
      </c>
      <c r="D228" s="16" t="n"/>
      <c r="E228" s="16" t="n"/>
      <c r="F228" s="19" t="n"/>
      <c r="G228" s="21" t="n"/>
      <c r="H228" s="17" t="n"/>
      <c r="I228" s="16" t="n"/>
    </row>
    <row r="229">
      <c r="A229" s="17" t="n"/>
      <c r="B229" s="16" t="n"/>
      <c r="C229" s="16">
        <f>IF($B229="","",IFERROR(INDEX(Equipamentos!$B$6:$B$405,MATCH($B229,Equipamentos!$A$6:$A$405,0)),"Código não cadastrado"))</f>
        <v/>
      </c>
      <c r="D229" s="16" t="n"/>
      <c r="E229" s="16" t="n"/>
      <c r="F229" s="19" t="n"/>
      <c r="G229" s="21" t="n"/>
      <c r="H229" s="17" t="n"/>
      <c r="I229" s="16" t="n"/>
    </row>
    <row r="230">
      <c r="A230" s="17" t="n"/>
      <c r="B230" s="16" t="n"/>
      <c r="C230" s="16">
        <f>IF($B230="","",IFERROR(INDEX(Equipamentos!$B$6:$B$405,MATCH($B230,Equipamentos!$A$6:$A$405,0)),"Código não cadastrado"))</f>
        <v/>
      </c>
      <c r="D230" s="16" t="n"/>
      <c r="E230" s="16" t="n"/>
      <c r="F230" s="19" t="n"/>
      <c r="G230" s="21" t="n"/>
      <c r="H230" s="17" t="n"/>
      <c r="I230" s="16" t="n"/>
    </row>
    <row r="231">
      <c r="A231" s="17" t="n"/>
      <c r="B231" s="16" t="n"/>
      <c r="C231" s="16">
        <f>IF($B231="","",IFERROR(INDEX(Equipamentos!$B$6:$B$405,MATCH($B231,Equipamentos!$A$6:$A$405,0)),"Código não cadastrado"))</f>
        <v/>
      </c>
      <c r="D231" s="16" t="n"/>
      <c r="E231" s="16" t="n"/>
      <c r="F231" s="19" t="n"/>
      <c r="G231" s="21" t="n"/>
      <c r="H231" s="17" t="n"/>
      <c r="I231" s="16" t="n"/>
    </row>
    <row r="232">
      <c r="A232" s="17" t="n"/>
      <c r="B232" s="16" t="n"/>
      <c r="C232" s="16">
        <f>IF($B232="","",IFERROR(INDEX(Equipamentos!$B$6:$B$405,MATCH($B232,Equipamentos!$A$6:$A$405,0)),"Código não cadastrado"))</f>
        <v/>
      </c>
      <c r="D232" s="16" t="n"/>
      <c r="E232" s="16" t="n"/>
      <c r="F232" s="19" t="n"/>
      <c r="G232" s="21" t="n"/>
      <c r="H232" s="17" t="n"/>
      <c r="I232" s="16" t="n"/>
    </row>
    <row r="233">
      <c r="A233" s="17" t="n"/>
      <c r="B233" s="16" t="n"/>
      <c r="C233" s="16">
        <f>IF($B233="","",IFERROR(INDEX(Equipamentos!$B$6:$B$405,MATCH($B233,Equipamentos!$A$6:$A$405,0)),"Código não cadastrado"))</f>
        <v/>
      </c>
      <c r="D233" s="16" t="n"/>
      <c r="E233" s="16" t="n"/>
      <c r="F233" s="19" t="n"/>
      <c r="G233" s="21" t="n"/>
      <c r="H233" s="17" t="n"/>
      <c r="I233" s="16" t="n"/>
    </row>
    <row r="234">
      <c r="A234" s="17" t="n"/>
      <c r="B234" s="16" t="n"/>
      <c r="C234" s="16">
        <f>IF($B234="","",IFERROR(INDEX(Equipamentos!$B$6:$B$405,MATCH($B234,Equipamentos!$A$6:$A$405,0)),"Código não cadastrado"))</f>
        <v/>
      </c>
      <c r="D234" s="16" t="n"/>
      <c r="E234" s="16" t="n"/>
      <c r="F234" s="19" t="n"/>
      <c r="G234" s="21" t="n"/>
      <c r="H234" s="17" t="n"/>
      <c r="I234" s="16" t="n"/>
    </row>
    <row r="235">
      <c r="A235" s="17" t="n"/>
      <c r="B235" s="16" t="n"/>
      <c r="C235" s="16">
        <f>IF($B235="","",IFERROR(INDEX(Equipamentos!$B$6:$B$405,MATCH($B235,Equipamentos!$A$6:$A$405,0)),"Código não cadastrado"))</f>
        <v/>
      </c>
      <c r="D235" s="16" t="n"/>
      <c r="E235" s="16" t="n"/>
      <c r="F235" s="19" t="n"/>
      <c r="G235" s="21" t="n"/>
      <c r="H235" s="17" t="n"/>
      <c r="I235" s="16" t="n"/>
    </row>
    <row r="236">
      <c r="A236" s="17" t="n"/>
      <c r="B236" s="16" t="n"/>
      <c r="C236" s="16">
        <f>IF($B236="","",IFERROR(INDEX(Equipamentos!$B$6:$B$405,MATCH($B236,Equipamentos!$A$6:$A$405,0)),"Código não cadastrado"))</f>
        <v/>
      </c>
      <c r="D236" s="16" t="n"/>
      <c r="E236" s="16" t="n"/>
      <c r="F236" s="19" t="n"/>
      <c r="G236" s="21" t="n"/>
      <c r="H236" s="17" t="n"/>
      <c r="I236" s="16" t="n"/>
    </row>
    <row r="237">
      <c r="A237" s="17" t="n"/>
      <c r="B237" s="16" t="n"/>
      <c r="C237" s="16">
        <f>IF($B237="","",IFERROR(INDEX(Equipamentos!$B$6:$B$405,MATCH($B237,Equipamentos!$A$6:$A$405,0)),"Código não cadastrado"))</f>
        <v/>
      </c>
      <c r="D237" s="16" t="n"/>
      <c r="E237" s="16" t="n"/>
      <c r="F237" s="19" t="n"/>
      <c r="G237" s="21" t="n"/>
      <c r="H237" s="17" t="n"/>
      <c r="I237" s="16" t="n"/>
    </row>
    <row r="238">
      <c r="A238" s="17" t="n"/>
      <c r="B238" s="16" t="n"/>
      <c r="C238" s="16">
        <f>IF($B238="","",IFERROR(INDEX(Equipamentos!$B$6:$B$405,MATCH($B238,Equipamentos!$A$6:$A$405,0)),"Código não cadastrado"))</f>
        <v/>
      </c>
      <c r="D238" s="16" t="n"/>
      <c r="E238" s="16" t="n"/>
      <c r="F238" s="19" t="n"/>
      <c r="G238" s="21" t="n"/>
      <c r="H238" s="17" t="n"/>
      <c r="I238" s="16" t="n"/>
    </row>
    <row r="239">
      <c r="A239" s="17" t="n"/>
      <c r="B239" s="16" t="n"/>
      <c r="C239" s="16">
        <f>IF($B239="","",IFERROR(INDEX(Equipamentos!$B$6:$B$405,MATCH($B239,Equipamentos!$A$6:$A$405,0)),"Código não cadastrado"))</f>
        <v/>
      </c>
      <c r="D239" s="16" t="n"/>
      <c r="E239" s="16" t="n"/>
      <c r="F239" s="19" t="n"/>
      <c r="G239" s="21" t="n"/>
      <c r="H239" s="17" t="n"/>
      <c r="I239" s="16" t="n"/>
    </row>
    <row r="240">
      <c r="A240" s="17" t="n"/>
      <c r="B240" s="16" t="n"/>
      <c r="C240" s="16">
        <f>IF($B240="","",IFERROR(INDEX(Equipamentos!$B$6:$B$405,MATCH($B240,Equipamentos!$A$6:$A$405,0)),"Código não cadastrado"))</f>
        <v/>
      </c>
      <c r="D240" s="16" t="n"/>
      <c r="E240" s="16" t="n"/>
      <c r="F240" s="19" t="n"/>
      <c r="G240" s="21" t="n"/>
      <c r="H240" s="17" t="n"/>
      <c r="I240" s="16" t="n"/>
    </row>
    <row r="241">
      <c r="A241" s="17" t="n"/>
      <c r="B241" s="16" t="n"/>
      <c r="C241" s="16">
        <f>IF($B241="","",IFERROR(INDEX(Equipamentos!$B$6:$B$405,MATCH($B241,Equipamentos!$A$6:$A$405,0)),"Código não cadastrado"))</f>
        <v/>
      </c>
      <c r="D241" s="16" t="n"/>
      <c r="E241" s="16" t="n"/>
      <c r="F241" s="19" t="n"/>
      <c r="G241" s="21" t="n"/>
      <c r="H241" s="17" t="n"/>
      <c r="I241" s="16" t="n"/>
    </row>
    <row r="242">
      <c r="A242" s="17" t="n"/>
      <c r="B242" s="16" t="n"/>
      <c r="C242" s="16">
        <f>IF($B242="","",IFERROR(INDEX(Equipamentos!$B$6:$B$405,MATCH($B242,Equipamentos!$A$6:$A$405,0)),"Código não cadastrado"))</f>
        <v/>
      </c>
      <c r="D242" s="16" t="n"/>
      <c r="E242" s="16" t="n"/>
      <c r="F242" s="19" t="n"/>
      <c r="G242" s="21" t="n"/>
      <c r="H242" s="17" t="n"/>
      <c r="I242" s="16" t="n"/>
    </row>
    <row r="243">
      <c r="A243" s="17" t="n"/>
      <c r="B243" s="16" t="n"/>
      <c r="C243" s="16">
        <f>IF($B243="","",IFERROR(INDEX(Equipamentos!$B$6:$B$405,MATCH($B243,Equipamentos!$A$6:$A$405,0)),"Código não cadastrado"))</f>
        <v/>
      </c>
      <c r="D243" s="16" t="n"/>
      <c r="E243" s="16" t="n"/>
      <c r="F243" s="19" t="n"/>
      <c r="G243" s="21" t="n"/>
      <c r="H243" s="17" t="n"/>
      <c r="I243" s="16" t="n"/>
    </row>
    <row r="244">
      <c r="A244" s="17" t="n"/>
      <c r="B244" s="16" t="n"/>
      <c r="C244" s="16">
        <f>IF($B244="","",IFERROR(INDEX(Equipamentos!$B$6:$B$405,MATCH($B244,Equipamentos!$A$6:$A$405,0)),"Código não cadastrado"))</f>
        <v/>
      </c>
      <c r="D244" s="16" t="n"/>
      <c r="E244" s="16" t="n"/>
      <c r="F244" s="19" t="n"/>
      <c r="G244" s="21" t="n"/>
      <c r="H244" s="17" t="n"/>
      <c r="I244" s="16" t="n"/>
    </row>
    <row r="245">
      <c r="A245" s="17" t="n"/>
      <c r="B245" s="16" t="n"/>
      <c r="C245" s="16">
        <f>IF($B245="","",IFERROR(INDEX(Equipamentos!$B$6:$B$405,MATCH($B245,Equipamentos!$A$6:$A$405,0)),"Código não cadastrado"))</f>
        <v/>
      </c>
      <c r="D245" s="16" t="n"/>
      <c r="E245" s="16" t="n"/>
      <c r="F245" s="19" t="n"/>
      <c r="G245" s="21" t="n"/>
      <c r="H245" s="17" t="n"/>
      <c r="I245" s="16" t="n"/>
    </row>
    <row r="246">
      <c r="A246" s="17" t="n"/>
      <c r="B246" s="16" t="n"/>
      <c r="C246" s="16">
        <f>IF($B246="","",IFERROR(INDEX(Equipamentos!$B$6:$B$405,MATCH($B246,Equipamentos!$A$6:$A$405,0)),"Código não cadastrado"))</f>
        <v/>
      </c>
      <c r="D246" s="16" t="n"/>
      <c r="E246" s="16" t="n"/>
      <c r="F246" s="19" t="n"/>
      <c r="G246" s="21" t="n"/>
      <c r="H246" s="17" t="n"/>
      <c r="I246" s="16" t="n"/>
    </row>
    <row r="247">
      <c r="A247" s="17" t="n"/>
      <c r="B247" s="16" t="n"/>
      <c r="C247" s="16">
        <f>IF($B247="","",IFERROR(INDEX(Equipamentos!$B$6:$B$405,MATCH($B247,Equipamentos!$A$6:$A$405,0)),"Código não cadastrado"))</f>
        <v/>
      </c>
      <c r="D247" s="16" t="n"/>
      <c r="E247" s="16" t="n"/>
      <c r="F247" s="19" t="n"/>
      <c r="G247" s="21" t="n"/>
      <c r="H247" s="17" t="n"/>
      <c r="I247" s="16" t="n"/>
    </row>
    <row r="248">
      <c r="A248" s="17" t="n"/>
      <c r="B248" s="16" t="n"/>
      <c r="C248" s="16">
        <f>IF($B248="","",IFERROR(INDEX(Equipamentos!$B$6:$B$405,MATCH($B248,Equipamentos!$A$6:$A$405,0)),"Código não cadastrado"))</f>
        <v/>
      </c>
      <c r="D248" s="16" t="n"/>
      <c r="E248" s="16" t="n"/>
      <c r="F248" s="19" t="n"/>
      <c r="G248" s="21" t="n"/>
      <c r="H248" s="17" t="n"/>
      <c r="I248" s="16" t="n"/>
    </row>
    <row r="249">
      <c r="A249" s="17" t="n"/>
      <c r="B249" s="16" t="n"/>
      <c r="C249" s="16">
        <f>IF($B249="","",IFERROR(INDEX(Equipamentos!$B$6:$B$405,MATCH($B249,Equipamentos!$A$6:$A$405,0)),"Código não cadastrado"))</f>
        <v/>
      </c>
      <c r="D249" s="16" t="n"/>
      <c r="E249" s="16" t="n"/>
      <c r="F249" s="19" t="n"/>
      <c r="G249" s="21" t="n"/>
      <c r="H249" s="17" t="n"/>
      <c r="I249" s="16" t="n"/>
    </row>
    <row r="250">
      <c r="A250" s="17" t="n"/>
      <c r="B250" s="16" t="n"/>
      <c r="C250" s="16">
        <f>IF($B250="","",IFERROR(INDEX(Equipamentos!$B$6:$B$405,MATCH($B250,Equipamentos!$A$6:$A$405,0)),"Código não cadastrado"))</f>
        <v/>
      </c>
      <c r="D250" s="16" t="n"/>
      <c r="E250" s="16" t="n"/>
      <c r="F250" s="19" t="n"/>
      <c r="G250" s="21" t="n"/>
      <c r="H250" s="17" t="n"/>
      <c r="I250" s="16" t="n"/>
    </row>
    <row r="251">
      <c r="A251" s="17" t="n"/>
      <c r="B251" s="16" t="n"/>
      <c r="C251" s="16">
        <f>IF($B251="","",IFERROR(INDEX(Equipamentos!$B$6:$B$405,MATCH($B251,Equipamentos!$A$6:$A$405,0)),"Código não cadastrado"))</f>
        <v/>
      </c>
      <c r="D251" s="16" t="n"/>
      <c r="E251" s="16" t="n"/>
      <c r="F251" s="19" t="n"/>
      <c r="G251" s="21" t="n"/>
      <c r="H251" s="17" t="n"/>
      <c r="I251" s="16" t="n"/>
    </row>
    <row r="252">
      <c r="A252" s="17" t="n"/>
      <c r="B252" s="16" t="n"/>
      <c r="C252" s="16">
        <f>IF($B252="","",IFERROR(INDEX(Equipamentos!$B$6:$B$405,MATCH($B252,Equipamentos!$A$6:$A$405,0)),"Código não cadastrado"))</f>
        <v/>
      </c>
      <c r="D252" s="16" t="n"/>
      <c r="E252" s="16" t="n"/>
      <c r="F252" s="19" t="n"/>
      <c r="G252" s="21" t="n"/>
      <c r="H252" s="17" t="n"/>
      <c r="I252" s="16" t="n"/>
    </row>
    <row r="253">
      <c r="A253" s="17" t="n"/>
      <c r="B253" s="16" t="n"/>
      <c r="C253" s="16">
        <f>IF($B253="","",IFERROR(INDEX(Equipamentos!$B$6:$B$405,MATCH($B253,Equipamentos!$A$6:$A$405,0)),"Código não cadastrado"))</f>
        <v/>
      </c>
      <c r="D253" s="16" t="n"/>
      <c r="E253" s="16" t="n"/>
      <c r="F253" s="19" t="n"/>
      <c r="G253" s="21" t="n"/>
      <c r="H253" s="17" t="n"/>
      <c r="I253" s="16" t="n"/>
    </row>
    <row r="254">
      <c r="A254" s="17" t="n"/>
      <c r="B254" s="16" t="n"/>
      <c r="C254" s="16">
        <f>IF($B254="","",IFERROR(INDEX(Equipamentos!$B$6:$B$405,MATCH($B254,Equipamentos!$A$6:$A$405,0)),"Código não cadastrado"))</f>
        <v/>
      </c>
      <c r="D254" s="16" t="n"/>
      <c r="E254" s="16" t="n"/>
      <c r="F254" s="19" t="n"/>
      <c r="G254" s="21" t="n"/>
      <c r="H254" s="17" t="n"/>
      <c r="I254" s="16" t="n"/>
    </row>
    <row r="255">
      <c r="A255" s="17" t="n"/>
      <c r="B255" s="16" t="n"/>
      <c r="C255" s="16">
        <f>IF($B255="","",IFERROR(INDEX(Equipamentos!$B$6:$B$405,MATCH($B255,Equipamentos!$A$6:$A$405,0)),"Código não cadastrado"))</f>
        <v/>
      </c>
      <c r="D255" s="16" t="n"/>
      <c r="E255" s="16" t="n"/>
      <c r="F255" s="19" t="n"/>
      <c r="G255" s="21" t="n"/>
      <c r="H255" s="17" t="n"/>
      <c r="I255" s="16" t="n"/>
    </row>
    <row r="256">
      <c r="A256" s="17" t="n"/>
      <c r="B256" s="16" t="n"/>
      <c r="C256" s="16">
        <f>IF($B256="","",IFERROR(INDEX(Equipamentos!$B$6:$B$405,MATCH($B256,Equipamentos!$A$6:$A$405,0)),"Código não cadastrado"))</f>
        <v/>
      </c>
      <c r="D256" s="16" t="n"/>
      <c r="E256" s="16" t="n"/>
      <c r="F256" s="19" t="n"/>
      <c r="G256" s="21" t="n"/>
      <c r="H256" s="17" t="n"/>
      <c r="I256" s="16" t="n"/>
    </row>
    <row r="257">
      <c r="A257" s="17" t="n"/>
      <c r="B257" s="16" t="n"/>
      <c r="C257" s="16">
        <f>IF($B257="","",IFERROR(INDEX(Equipamentos!$B$6:$B$405,MATCH($B257,Equipamentos!$A$6:$A$405,0)),"Código não cadastrado"))</f>
        <v/>
      </c>
      <c r="D257" s="16" t="n"/>
      <c r="E257" s="16" t="n"/>
      <c r="F257" s="19" t="n"/>
      <c r="G257" s="21" t="n"/>
      <c r="H257" s="17" t="n"/>
      <c r="I257" s="16" t="n"/>
    </row>
    <row r="258">
      <c r="A258" s="17" t="n"/>
      <c r="B258" s="16" t="n"/>
      <c r="C258" s="16">
        <f>IF($B258="","",IFERROR(INDEX(Equipamentos!$B$6:$B$405,MATCH($B258,Equipamentos!$A$6:$A$405,0)),"Código não cadastrado"))</f>
        <v/>
      </c>
      <c r="D258" s="16" t="n"/>
      <c r="E258" s="16" t="n"/>
      <c r="F258" s="19" t="n"/>
      <c r="G258" s="21" t="n"/>
      <c r="H258" s="17" t="n"/>
      <c r="I258" s="16" t="n"/>
    </row>
    <row r="259">
      <c r="A259" s="17" t="n"/>
      <c r="B259" s="16" t="n"/>
      <c r="C259" s="16">
        <f>IF($B259="","",IFERROR(INDEX(Equipamentos!$B$6:$B$405,MATCH($B259,Equipamentos!$A$6:$A$405,0)),"Código não cadastrado"))</f>
        <v/>
      </c>
      <c r="D259" s="16" t="n"/>
      <c r="E259" s="16" t="n"/>
      <c r="F259" s="19" t="n"/>
      <c r="G259" s="21" t="n"/>
      <c r="H259" s="17" t="n"/>
      <c r="I259" s="16" t="n"/>
    </row>
    <row r="260">
      <c r="A260" s="17" t="n"/>
      <c r="B260" s="16" t="n"/>
      <c r="C260" s="16">
        <f>IF($B260="","",IFERROR(INDEX(Equipamentos!$B$6:$B$405,MATCH($B260,Equipamentos!$A$6:$A$405,0)),"Código não cadastrado"))</f>
        <v/>
      </c>
      <c r="D260" s="16" t="n"/>
      <c r="E260" s="16" t="n"/>
      <c r="F260" s="19" t="n"/>
      <c r="G260" s="21" t="n"/>
      <c r="H260" s="17" t="n"/>
      <c r="I260" s="16" t="n"/>
    </row>
    <row r="261">
      <c r="A261" s="17" t="n"/>
      <c r="B261" s="16" t="n"/>
      <c r="C261" s="16">
        <f>IF($B261="","",IFERROR(INDEX(Equipamentos!$B$6:$B$405,MATCH($B261,Equipamentos!$A$6:$A$405,0)),"Código não cadastrado"))</f>
        <v/>
      </c>
      <c r="D261" s="16" t="n"/>
      <c r="E261" s="16" t="n"/>
      <c r="F261" s="19" t="n"/>
      <c r="G261" s="21" t="n"/>
      <c r="H261" s="17" t="n"/>
      <c r="I261" s="16" t="n"/>
    </row>
    <row r="262">
      <c r="A262" s="17" t="n"/>
      <c r="B262" s="16" t="n"/>
      <c r="C262" s="16">
        <f>IF($B262="","",IFERROR(INDEX(Equipamentos!$B$6:$B$405,MATCH($B262,Equipamentos!$A$6:$A$405,0)),"Código não cadastrado"))</f>
        <v/>
      </c>
      <c r="D262" s="16" t="n"/>
      <c r="E262" s="16" t="n"/>
      <c r="F262" s="19" t="n"/>
      <c r="G262" s="21" t="n"/>
      <c r="H262" s="17" t="n"/>
      <c r="I262" s="16" t="n"/>
    </row>
    <row r="263">
      <c r="A263" s="17" t="n"/>
      <c r="B263" s="16" t="n"/>
      <c r="C263" s="16">
        <f>IF($B263="","",IFERROR(INDEX(Equipamentos!$B$6:$B$405,MATCH($B263,Equipamentos!$A$6:$A$405,0)),"Código não cadastrado"))</f>
        <v/>
      </c>
      <c r="D263" s="16" t="n"/>
      <c r="E263" s="16" t="n"/>
      <c r="F263" s="19" t="n"/>
      <c r="G263" s="21" t="n"/>
      <c r="H263" s="17" t="n"/>
      <c r="I263" s="16" t="n"/>
    </row>
    <row r="264">
      <c r="A264" s="17" t="n"/>
      <c r="B264" s="16" t="n"/>
      <c r="C264" s="16">
        <f>IF($B264="","",IFERROR(INDEX(Equipamentos!$B$6:$B$405,MATCH($B264,Equipamentos!$A$6:$A$405,0)),"Código não cadastrado"))</f>
        <v/>
      </c>
      <c r="D264" s="16" t="n"/>
      <c r="E264" s="16" t="n"/>
      <c r="F264" s="19" t="n"/>
      <c r="G264" s="21" t="n"/>
      <c r="H264" s="17" t="n"/>
      <c r="I264" s="16" t="n"/>
    </row>
    <row r="265">
      <c r="A265" s="17" t="n"/>
      <c r="B265" s="16" t="n"/>
      <c r="C265" s="16">
        <f>IF($B265="","",IFERROR(INDEX(Equipamentos!$B$6:$B$405,MATCH($B265,Equipamentos!$A$6:$A$405,0)),"Código não cadastrado"))</f>
        <v/>
      </c>
      <c r="D265" s="16" t="n"/>
      <c r="E265" s="16" t="n"/>
      <c r="F265" s="19" t="n"/>
      <c r="G265" s="21" t="n"/>
      <c r="H265" s="17" t="n"/>
      <c r="I265" s="16" t="n"/>
    </row>
    <row r="266">
      <c r="A266" s="17" t="n"/>
      <c r="B266" s="16" t="n"/>
      <c r="C266" s="16">
        <f>IF($B266="","",IFERROR(INDEX(Equipamentos!$B$6:$B$405,MATCH($B266,Equipamentos!$A$6:$A$405,0)),"Código não cadastrado"))</f>
        <v/>
      </c>
      <c r="D266" s="16" t="n"/>
      <c r="E266" s="16" t="n"/>
      <c r="F266" s="19" t="n"/>
      <c r="G266" s="21" t="n"/>
      <c r="H266" s="17" t="n"/>
      <c r="I266" s="16" t="n"/>
    </row>
    <row r="267">
      <c r="A267" s="17" t="n"/>
      <c r="B267" s="16" t="n"/>
      <c r="C267" s="16">
        <f>IF($B267="","",IFERROR(INDEX(Equipamentos!$B$6:$B$405,MATCH($B267,Equipamentos!$A$6:$A$405,0)),"Código não cadastrado"))</f>
        <v/>
      </c>
      <c r="D267" s="16" t="n"/>
      <c r="E267" s="16" t="n"/>
      <c r="F267" s="19" t="n"/>
      <c r="G267" s="21" t="n"/>
      <c r="H267" s="17" t="n"/>
      <c r="I267" s="16" t="n"/>
    </row>
    <row r="268">
      <c r="A268" s="17" t="n"/>
      <c r="B268" s="16" t="n"/>
      <c r="C268" s="16">
        <f>IF($B268="","",IFERROR(INDEX(Equipamentos!$B$6:$B$405,MATCH($B268,Equipamentos!$A$6:$A$405,0)),"Código não cadastrado"))</f>
        <v/>
      </c>
      <c r="D268" s="16" t="n"/>
      <c r="E268" s="16" t="n"/>
      <c r="F268" s="19" t="n"/>
      <c r="G268" s="21" t="n"/>
      <c r="H268" s="17" t="n"/>
      <c r="I268" s="16" t="n"/>
    </row>
    <row r="269">
      <c r="A269" s="17" t="n"/>
      <c r="B269" s="16" t="n"/>
      <c r="C269" s="16">
        <f>IF($B269="","",IFERROR(INDEX(Equipamentos!$B$6:$B$405,MATCH($B269,Equipamentos!$A$6:$A$405,0)),"Código não cadastrado"))</f>
        <v/>
      </c>
      <c r="D269" s="16" t="n"/>
      <c r="E269" s="16" t="n"/>
      <c r="F269" s="19" t="n"/>
      <c r="G269" s="21" t="n"/>
      <c r="H269" s="17" t="n"/>
      <c r="I269" s="16" t="n"/>
    </row>
    <row r="270">
      <c r="A270" s="17" t="n"/>
      <c r="B270" s="16" t="n"/>
      <c r="C270" s="16">
        <f>IF($B270="","",IFERROR(INDEX(Equipamentos!$B$6:$B$405,MATCH($B270,Equipamentos!$A$6:$A$405,0)),"Código não cadastrado"))</f>
        <v/>
      </c>
      <c r="D270" s="16" t="n"/>
      <c r="E270" s="16" t="n"/>
      <c r="F270" s="19" t="n"/>
      <c r="G270" s="21" t="n"/>
      <c r="H270" s="17" t="n"/>
      <c r="I270" s="16" t="n"/>
    </row>
    <row r="271">
      <c r="A271" s="17" t="n"/>
      <c r="B271" s="16" t="n"/>
      <c r="C271" s="16">
        <f>IF($B271="","",IFERROR(INDEX(Equipamentos!$B$6:$B$405,MATCH($B271,Equipamentos!$A$6:$A$405,0)),"Código não cadastrado"))</f>
        <v/>
      </c>
      <c r="D271" s="16" t="n"/>
      <c r="E271" s="16" t="n"/>
      <c r="F271" s="19" t="n"/>
      <c r="G271" s="21" t="n"/>
      <c r="H271" s="17" t="n"/>
      <c r="I271" s="16" t="n"/>
    </row>
    <row r="272">
      <c r="A272" s="17" t="n"/>
      <c r="B272" s="16" t="n"/>
      <c r="C272" s="16">
        <f>IF($B272="","",IFERROR(INDEX(Equipamentos!$B$6:$B$405,MATCH($B272,Equipamentos!$A$6:$A$405,0)),"Código não cadastrado"))</f>
        <v/>
      </c>
      <c r="D272" s="16" t="n"/>
      <c r="E272" s="16" t="n"/>
      <c r="F272" s="19" t="n"/>
      <c r="G272" s="21" t="n"/>
      <c r="H272" s="17" t="n"/>
      <c r="I272" s="16" t="n"/>
    </row>
    <row r="273">
      <c r="A273" s="17" t="n"/>
      <c r="B273" s="16" t="n"/>
      <c r="C273" s="16">
        <f>IF($B273="","",IFERROR(INDEX(Equipamentos!$B$6:$B$405,MATCH($B273,Equipamentos!$A$6:$A$405,0)),"Código não cadastrado"))</f>
        <v/>
      </c>
      <c r="D273" s="16" t="n"/>
      <c r="E273" s="16" t="n"/>
      <c r="F273" s="19" t="n"/>
      <c r="G273" s="21" t="n"/>
      <c r="H273" s="17" t="n"/>
      <c r="I273" s="16" t="n"/>
    </row>
    <row r="274">
      <c r="A274" s="17" t="n"/>
      <c r="B274" s="16" t="n"/>
      <c r="C274" s="16">
        <f>IF($B274="","",IFERROR(INDEX(Equipamentos!$B$6:$B$405,MATCH($B274,Equipamentos!$A$6:$A$405,0)),"Código não cadastrado"))</f>
        <v/>
      </c>
      <c r="D274" s="16" t="n"/>
      <c r="E274" s="16" t="n"/>
      <c r="F274" s="19" t="n"/>
      <c r="G274" s="21" t="n"/>
      <c r="H274" s="17" t="n"/>
      <c r="I274" s="16" t="n"/>
    </row>
    <row r="275">
      <c r="A275" s="17" t="n"/>
      <c r="B275" s="16" t="n"/>
      <c r="C275" s="16">
        <f>IF($B275="","",IFERROR(INDEX(Equipamentos!$B$6:$B$405,MATCH($B275,Equipamentos!$A$6:$A$405,0)),"Código não cadastrado"))</f>
        <v/>
      </c>
      <c r="D275" s="16" t="n"/>
      <c r="E275" s="16" t="n"/>
      <c r="F275" s="19" t="n"/>
      <c r="G275" s="21" t="n"/>
      <c r="H275" s="17" t="n"/>
      <c r="I275" s="16" t="n"/>
    </row>
    <row r="276">
      <c r="A276" s="17" t="n"/>
      <c r="B276" s="16" t="n"/>
      <c r="C276" s="16">
        <f>IF($B276="","",IFERROR(INDEX(Equipamentos!$B$6:$B$405,MATCH($B276,Equipamentos!$A$6:$A$405,0)),"Código não cadastrado"))</f>
        <v/>
      </c>
      <c r="D276" s="16" t="n"/>
      <c r="E276" s="16" t="n"/>
      <c r="F276" s="19" t="n"/>
      <c r="G276" s="21" t="n"/>
      <c r="H276" s="17" t="n"/>
      <c r="I276" s="16" t="n"/>
    </row>
    <row r="277">
      <c r="A277" s="17" t="n"/>
      <c r="B277" s="16" t="n"/>
      <c r="C277" s="16">
        <f>IF($B277="","",IFERROR(INDEX(Equipamentos!$B$6:$B$405,MATCH($B277,Equipamentos!$A$6:$A$405,0)),"Código não cadastrado"))</f>
        <v/>
      </c>
      <c r="D277" s="16" t="n"/>
      <c r="E277" s="16" t="n"/>
      <c r="F277" s="19" t="n"/>
      <c r="G277" s="21" t="n"/>
      <c r="H277" s="17" t="n"/>
      <c r="I277" s="16" t="n"/>
    </row>
    <row r="278">
      <c r="A278" s="17" t="n"/>
      <c r="B278" s="16" t="n"/>
      <c r="C278" s="16">
        <f>IF($B278="","",IFERROR(INDEX(Equipamentos!$B$6:$B$405,MATCH($B278,Equipamentos!$A$6:$A$405,0)),"Código não cadastrado"))</f>
        <v/>
      </c>
      <c r="D278" s="16" t="n"/>
      <c r="E278" s="16" t="n"/>
      <c r="F278" s="19" t="n"/>
      <c r="G278" s="21" t="n"/>
      <c r="H278" s="17" t="n"/>
      <c r="I278" s="16" t="n"/>
    </row>
    <row r="279">
      <c r="A279" s="17" t="n"/>
      <c r="B279" s="16" t="n"/>
      <c r="C279" s="16">
        <f>IF($B279="","",IFERROR(INDEX(Equipamentos!$B$6:$B$405,MATCH($B279,Equipamentos!$A$6:$A$405,0)),"Código não cadastrado"))</f>
        <v/>
      </c>
      <c r="D279" s="16" t="n"/>
      <c r="E279" s="16" t="n"/>
      <c r="F279" s="19" t="n"/>
      <c r="G279" s="21" t="n"/>
      <c r="H279" s="17" t="n"/>
      <c r="I279" s="16" t="n"/>
    </row>
    <row r="280">
      <c r="A280" s="17" t="n"/>
      <c r="B280" s="16" t="n"/>
      <c r="C280" s="16">
        <f>IF($B280="","",IFERROR(INDEX(Equipamentos!$B$6:$B$405,MATCH($B280,Equipamentos!$A$6:$A$405,0)),"Código não cadastrado"))</f>
        <v/>
      </c>
      <c r="D280" s="16" t="n"/>
      <c r="E280" s="16" t="n"/>
      <c r="F280" s="19" t="n"/>
      <c r="G280" s="21" t="n"/>
      <c r="H280" s="17" t="n"/>
      <c r="I280" s="16" t="n"/>
    </row>
    <row r="281">
      <c r="A281" s="17" t="n"/>
      <c r="B281" s="16" t="n"/>
      <c r="C281" s="16">
        <f>IF($B281="","",IFERROR(INDEX(Equipamentos!$B$6:$B$405,MATCH($B281,Equipamentos!$A$6:$A$405,0)),"Código não cadastrado"))</f>
        <v/>
      </c>
      <c r="D281" s="16" t="n"/>
      <c r="E281" s="16" t="n"/>
      <c r="F281" s="19" t="n"/>
      <c r="G281" s="21" t="n"/>
      <c r="H281" s="17" t="n"/>
      <c r="I281" s="16" t="n"/>
    </row>
    <row r="282">
      <c r="A282" s="17" t="n"/>
      <c r="B282" s="16" t="n"/>
      <c r="C282" s="16">
        <f>IF($B282="","",IFERROR(INDEX(Equipamentos!$B$6:$B$405,MATCH($B282,Equipamentos!$A$6:$A$405,0)),"Código não cadastrado"))</f>
        <v/>
      </c>
      <c r="D282" s="16" t="n"/>
      <c r="E282" s="16" t="n"/>
      <c r="F282" s="19" t="n"/>
      <c r="G282" s="21" t="n"/>
      <c r="H282" s="17" t="n"/>
      <c r="I282" s="16" t="n"/>
    </row>
    <row r="283">
      <c r="A283" s="17" t="n"/>
      <c r="B283" s="16" t="n"/>
      <c r="C283" s="16">
        <f>IF($B283="","",IFERROR(INDEX(Equipamentos!$B$6:$B$405,MATCH($B283,Equipamentos!$A$6:$A$405,0)),"Código não cadastrado"))</f>
        <v/>
      </c>
      <c r="D283" s="16" t="n"/>
      <c r="E283" s="16" t="n"/>
      <c r="F283" s="19" t="n"/>
      <c r="G283" s="21" t="n"/>
      <c r="H283" s="17" t="n"/>
      <c r="I283" s="16" t="n"/>
    </row>
    <row r="284">
      <c r="A284" s="17" t="n"/>
      <c r="B284" s="16" t="n"/>
      <c r="C284" s="16">
        <f>IF($B284="","",IFERROR(INDEX(Equipamentos!$B$6:$B$405,MATCH($B284,Equipamentos!$A$6:$A$405,0)),"Código não cadastrado"))</f>
        <v/>
      </c>
      <c r="D284" s="16" t="n"/>
      <c r="E284" s="16" t="n"/>
      <c r="F284" s="19" t="n"/>
      <c r="G284" s="21" t="n"/>
      <c r="H284" s="17" t="n"/>
      <c r="I284" s="16" t="n"/>
    </row>
    <row r="285">
      <c r="A285" s="17" t="n"/>
      <c r="B285" s="16" t="n"/>
      <c r="C285" s="16">
        <f>IF($B285="","",IFERROR(INDEX(Equipamentos!$B$6:$B$405,MATCH($B285,Equipamentos!$A$6:$A$405,0)),"Código não cadastrado"))</f>
        <v/>
      </c>
      <c r="D285" s="16" t="n"/>
      <c r="E285" s="16" t="n"/>
      <c r="F285" s="19" t="n"/>
      <c r="G285" s="21" t="n"/>
      <c r="H285" s="17" t="n"/>
      <c r="I285" s="16" t="n"/>
    </row>
    <row r="286">
      <c r="A286" s="17" t="n"/>
      <c r="B286" s="16" t="n"/>
      <c r="C286" s="16">
        <f>IF($B286="","",IFERROR(INDEX(Equipamentos!$B$6:$B$405,MATCH($B286,Equipamentos!$A$6:$A$405,0)),"Código não cadastrado"))</f>
        <v/>
      </c>
      <c r="D286" s="16" t="n"/>
      <c r="E286" s="16" t="n"/>
      <c r="F286" s="19" t="n"/>
      <c r="G286" s="21" t="n"/>
      <c r="H286" s="17" t="n"/>
      <c r="I286" s="16" t="n"/>
    </row>
    <row r="287">
      <c r="A287" s="17" t="n"/>
      <c r="B287" s="16" t="n"/>
      <c r="C287" s="16">
        <f>IF($B287="","",IFERROR(INDEX(Equipamentos!$B$6:$B$405,MATCH($B287,Equipamentos!$A$6:$A$405,0)),"Código não cadastrado"))</f>
        <v/>
      </c>
      <c r="D287" s="16" t="n"/>
      <c r="E287" s="16" t="n"/>
      <c r="F287" s="19" t="n"/>
      <c r="G287" s="21" t="n"/>
      <c r="H287" s="17" t="n"/>
      <c r="I287" s="16" t="n"/>
    </row>
    <row r="288">
      <c r="A288" s="17" t="n"/>
      <c r="B288" s="16" t="n"/>
      <c r="C288" s="16">
        <f>IF($B288="","",IFERROR(INDEX(Equipamentos!$B$6:$B$405,MATCH($B288,Equipamentos!$A$6:$A$405,0)),"Código não cadastrado"))</f>
        <v/>
      </c>
      <c r="D288" s="16" t="n"/>
      <c r="E288" s="16" t="n"/>
      <c r="F288" s="19" t="n"/>
      <c r="G288" s="21" t="n"/>
      <c r="H288" s="17" t="n"/>
      <c r="I288" s="16" t="n"/>
    </row>
    <row r="289">
      <c r="A289" s="17" t="n"/>
      <c r="B289" s="16" t="n"/>
      <c r="C289" s="16">
        <f>IF($B289="","",IFERROR(INDEX(Equipamentos!$B$6:$B$405,MATCH($B289,Equipamentos!$A$6:$A$405,0)),"Código não cadastrado"))</f>
        <v/>
      </c>
      <c r="D289" s="16" t="n"/>
      <c r="E289" s="16" t="n"/>
      <c r="F289" s="19" t="n"/>
      <c r="G289" s="21" t="n"/>
      <c r="H289" s="17" t="n"/>
      <c r="I289" s="16" t="n"/>
    </row>
    <row r="290">
      <c r="A290" s="17" t="n"/>
      <c r="B290" s="16" t="n"/>
      <c r="C290" s="16">
        <f>IF($B290="","",IFERROR(INDEX(Equipamentos!$B$6:$B$405,MATCH($B290,Equipamentos!$A$6:$A$405,0)),"Código não cadastrado"))</f>
        <v/>
      </c>
      <c r="D290" s="16" t="n"/>
      <c r="E290" s="16" t="n"/>
      <c r="F290" s="19" t="n"/>
      <c r="G290" s="21" t="n"/>
      <c r="H290" s="17" t="n"/>
      <c r="I290" s="16" t="n"/>
    </row>
    <row r="291">
      <c r="A291" s="17" t="n"/>
      <c r="B291" s="16" t="n"/>
      <c r="C291" s="16">
        <f>IF($B291="","",IFERROR(INDEX(Equipamentos!$B$6:$B$405,MATCH($B291,Equipamentos!$A$6:$A$405,0)),"Código não cadastrado"))</f>
        <v/>
      </c>
      <c r="D291" s="16" t="n"/>
      <c r="E291" s="16" t="n"/>
      <c r="F291" s="19" t="n"/>
      <c r="G291" s="21" t="n"/>
      <c r="H291" s="17" t="n"/>
      <c r="I291" s="16" t="n"/>
    </row>
    <row r="292">
      <c r="A292" s="17" t="n"/>
      <c r="B292" s="16" t="n"/>
      <c r="C292" s="16">
        <f>IF($B292="","",IFERROR(INDEX(Equipamentos!$B$6:$B$405,MATCH($B292,Equipamentos!$A$6:$A$405,0)),"Código não cadastrado"))</f>
        <v/>
      </c>
      <c r="D292" s="16" t="n"/>
      <c r="E292" s="16" t="n"/>
      <c r="F292" s="19" t="n"/>
      <c r="G292" s="21" t="n"/>
      <c r="H292" s="17" t="n"/>
      <c r="I292" s="16" t="n"/>
    </row>
    <row r="293">
      <c r="A293" s="17" t="n"/>
      <c r="B293" s="16" t="n"/>
      <c r="C293" s="16">
        <f>IF($B293="","",IFERROR(INDEX(Equipamentos!$B$6:$B$405,MATCH($B293,Equipamentos!$A$6:$A$405,0)),"Código não cadastrado"))</f>
        <v/>
      </c>
      <c r="D293" s="16" t="n"/>
      <c r="E293" s="16" t="n"/>
      <c r="F293" s="19" t="n"/>
      <c r="G293" s="21" t="n"/>
      <c r="H293" s="17" t="n"/>
      <c r="I293" s="16" t="n"/>
    </row>
    <row r="294">
      <c r="A294" s="17" t="n"/>
      <c r="B294" s="16" t="n"/>
      <c r="C294" s="16">
        <f>IF($B294="","",IFERROR(INDEX(Equipamentos!$B$6:$B$405,MATCH($B294,Equipamentos!$A$6:$A$405,0)),"Código não cadastrado"))</f>
        <v/>
      </c>
      <c r="D294" s="16" t="n"/>
      <c r="E294" s="16" t="n"/>
      <c r="F294" s="19" t="n"/>
      <c r="G294" s="21" t="n"/>
      <c r="H294" s="17" t="n"/>
      <c r="I294" s="16" t="n"/>
    </row>
    <row r="295">
      <c r="A295" s="17" t="n"/>
      <c r="B295" s="16" t="n"/>
      <c r="C295" s="16">
        <f>IF($B295="","",IFERROR(INDEX(Equipamentos!$B$6:$B$405,MATCH($B295,Equipamentos!$A$6:$A$405,0)),"Código não cadastrado"))</f>
        <v/>
      </c>
      <c r="D295" s="16" t="n"/>
      <c r="E295" s="16" t="n"/>
      <c r="F295" s="19" t="n"/>
      <c r="G295" s="21" t="n"/>
      <c r="H295" s="17" t="n"/>
      <c r="I295" s="16" t="n"/>
    </row>
    <row r="296">
      <c r="A296" s="17" t="n"/>
      <c r="B296" s="16" t="n"/>
      <c r="C296" s="16">
        <f>IF($B296="","",IFERROR(INDEX(Equipamentos!$B$6:$B$405,MATCH($B296,Equipamentos!$A$6:$A$405,0)),"Código não cadastrado"))</f>
        <v/>
      </c>
      <c r="D296" s="16" t="n"/>
      <c r="E296" s="16" t="n"/>
      <c r="F296" s="19" t="n"/>
      <c r="G296" s="21" t="n"/>
      <c r="H296" s="17" t="n"/>
      <c r="I296" s="16" t="n"/>
    </row>
    <row r="297">
      <c r="A297" s="17" t="n"/>
      <c r="B297" s="16" t="n"/>
      <c r="C297" s="16">
        <f>IF($B297="","",IFERROR(INDEX(Equipamentos!$B$6:$B$405,MATCH($B297,Equipamentos!$A$6:$A$405,0)),"Código não cadastrado"))</f>
        <v/>
      </c>
      <c r="D297" s="16" t="n"/>
      <c r="E297" s="16" t="n"/>
      <c r="F297" s="19" t="n"/>
      <c r="G297" s="21" t="n"/>
      <c r="H297" s="17" t="n"/>
      <c r="I297" s="16" t="n"/>
    </row>
    <row r="298">
      <c r="A298" s="17" t="n"/>
      <c r="B298" s="16" t="n"/>
      <c r="C298" s="16">
        <f>IF($B298="","",IFERROR(INDEX(Equipamentos!$B$6:$B$405,MATCH($B298,Equipamentos!$A$6:$A$405,0)),"Código não cadastrado"))</f>
        <v/>
      </c>
      <c r="D298" s="16" t="n"/>
      <c r="E298" s="16" t="n"/>
      <c r="F298" s="19" t="n"/>
      <c r="G298" s="21" t="n"/>
      <c r="H298" s="17" t="n"/>
      <c r="I298" s="16" t="n"/>
    </row>
    <row r="299">
      <c r="A299" s="17" t="n"/>
      <c r="B299" s="16" t="n"/>
      <c r="C299" s="16">
        <f>IF($B299="","",IFERROR(INDEX(Equipamentos!$B$6:$B$405,MATCH($B299,Equipamentos!$A$6:$A$405,0)),"Código não cadastrado"))</f>
        <v/>
      </c>
      <c r="D299" s="16" t="n"/>
      <c r="E299" s="16" t="n"/>
      <c r="F299" s="19" t="n"/>
      <c r="G299" s="21" t="n"/>
      <c r="H299" s="17" t="n"/>
      <c r="I299" s="16" t="n"/>
    </row>
    <row r="300">
      <c r="A300" s="17" t="n"/>
      <c r="B300" s="16" t="n"/>
      <c r="C300" s="16">
        <f>IF($B300="","",IFERROR(INDEX(Equipamentos!$B$6:$B$405,MATCH($B300,Equipamentos!$A$6:$A$405,0)),"Código não cadastrado"))</f>
        <v/>
      </c>
      <c r="D300" s="16" t="n"/>
      <c r="E300" s="16" t="n"/>
      <c r="F300" s="19" t="n"/>
      <c r="G300" s="21" t="n"/>
      <c r="H300" s="17" t="n"/>
      <c r="I300" s="16" t="n"/>
    </row>
    <row r="301">
      <c r="A301" s="17" t="n"/>
      <c r="B301" s="16" t="n"/>
      <c r="C301" s="16">
        <f>IF($B301="","",IFERROR(INDEX(Equipamentos!$B$6:$B$405,MATCH($B301,Equipamentos!$A$6:$A$405,0)),"Código não cadastrado"))</f>
        <v/>
      </c>
      <c r="D301" s="16" t="n"/>
      <c r="E301" s="16" t="n"/>
      <c r="F301" s="19" t="n"/>
      <c r="G301" s="21" t="n"/>
      <c r="H301" s="17" t="n"/>
      <c r="I301" s="16" t="n"/>
    </row>
    <row r="302">
      <c r="A302" s="17" t="n"/>
      <c r="B302" s="16" t="n"/>
      <c r="C302" s="16">
        <f>IF($B302="","",IFERROR(INDEX(Equipamentos!$B$6:$B$405,MATCH($B302,Equipamentos!$A$6:$A$405,0)),"Código não cadastrado"))</f>
        <v/>
      </c>
      <c r="D302" s="16" t="n"/>
      <c r="E302" s="16" t="n"/>
      <c r="F302" s="19" t="n"/>
      <c r="G302" s="21" t="n"/>
      <c r="H302" s="17" t="n"/>
      <c r="I302" s="16" t="n"/>
    </row>
    <row r="303">
      <c r="A303" s="17" t="n"/>
      <c r="B303" s="16" t="n"/>
      <c r="C303" s="16">
        <f>IF($B303="","",IFERROR(INDEX(Equipamentos!$B$6:$B$405,MATCH($B303,Equipamentos!$A$6:$A$405,0)),"Código não cadastrado"))</f>
        <v/>
      </c>
      <c r="D303" s="16" t="n"/>
      <c r="E303" s="16" t="n"/>
      <c r="F303" s="19" t="n"/>
      <c r="G303" s="21" t="n"/>
      <c r="H303" s="17" t="n"/>
      <c r="I303" s="16" t="n"/>
    </row>
    <row r="304">
      <c r="A304" s="17" t="n"/>
      <c r="B304" s="16" t="n"/>
      <c r="C304" s="16">
        <f>IF($B304="","",IFERROR(INDEX(Equipamentos!$B$6:$B$405,MATCH($B304,Equipamentos!$A$6:$A$405,0)),"Código não cadastrado"))</f>
        <v/>
      </c>
      <c r="D304" s="16" t="n"/>
      <c r="E304" s="16" t="n"/>
      <c r="F304" s="19" t="n"/>
      <c r="G304" s="21" t="n"/>
      <c r="H304" s="17" t="n"/>
      <c r="I304" s="16" t="n"/>
    </row>
    <row r="305">
      <c r="A305" s="17" t="n"/>
      <c r="B305" s="16" t="n"/>
      <c r="C305" s="16">
        <f>IF($B305="","",IFERROR(INDEX(Equipamentos!$B$6:$B$405,MATCH($B305,Equipamentos!$A$6:$A$405,0)),"Código não cadastrado"))</f>
        <v/>
      </c>
      <c r="D305" s="16" t="n"/>
      <c r="E305" s="16" t="n"/>
      <c r="F305" s="19" t="n"/>
      <c r="G305" s="21" t="n"/>
      <c r="H305" s="17" t="n"/>
      <c r="I305" s="16" t="n"/>
    </row>
    <row r="306">
      <c r="A306" s="17" t="n"/>
      <c r="B306" s="16" t="n"/>
      <c r="C306" s="16">
        <f>IF($B306="","",IFERROR(INDEX(Equipamentos!$B$6:$B$405,MATCH($B306,Equipamentos!$A$6:$A$405,0)),"Código não cadastrado"))</f>
        <v/>
      </c>
      <c r="D306" s="16" t="n"/>
      <c r="E306" s="16" t="n"/>
      <c r="F306" s="19" t="n"/>
      <c r="G306" s="21" t="n"/>
      <c r="H306" s="17" t="n"/>
      <c r="I306" s="16" t="n"/>
    </row>
    <row r="307">
      <c r="A307" s="17" t="n"/>
      <c r="B307" s="16" t="n"/>
      <c r="C307" s="16">
        <f>IF($B307="","",IFERROR(INDEX(Equipamentos!$B$6:$B$405,MATCH($B307,Equipamentos!$A$6:$A$405,0)),"Código não cadastrado"))</f>
        <v/>
      </c>
      <c r="D307" s="16" t="n"/>
      <c r="E307" s="16" t="n"/>
      <c r="F307" s="19" t="n"/>
      <c r="G307" s="21" t="n"/>
      <c r="H307" s="17" t="n"/>
      <c r="I307" s="16" t="n"/>
    </row>
    <row r="308">
      <c r="A308" s="17" t="n"/>
      <c r="B308" s="16" t="n"/>
      <c r="C308" s="16">
        <f>IF($B308="","",IFERROR(INDEX(Equipamentos!$B$6:$B$405,MATCH($B308,Equipamentos!$A$6:$A$405,0)),"Código não cadastrado"))</f>
        <v/>
      </c>
      <c r="D308" s="16" t="n"/>
      <c r="E308" s="16" t="n"/>
      <c r="F308" s="19" t="n"/>
      <c r="G308" s="21" t="n"/>
      <c r="H308" s="17" t="n"/>
      <c r="I308" s="16" t="n"/>
    </row>
    <row r="309">
      <c r="A309" s="17" t="n"/>
      <c r="B309" s="16" t="n"/>
      <c r="C309" s="16">
        <f>IF($B309="","",IFERROR(INDEX(Equipamentos!$B$6:$B$405,MATCH($B309,Equipamentos!$A$6:$A$405,0)),"Código não cadastrado"))</f>
        <v/>
      </c>
      <c r="D309" s="16" t="n"/>
      <c r="E309" s="16" t="n"/>
      <c r="F309" s="19" t="n"/>
      <c r="G309" s="21" t="n"/>
      <c r="H309" s="17" t="n"/>
      <c r="I309" s="16" t="n"/>
    </row>
    <row r="310">
      <c r="A310" s="17" t="n"/>
      <c r="B310" s="16" t="n"/>
      <c r="C310" s="16">
        <f>IF($B310="","",IFERROR(INDEX(Equipamentos!$B$6:$B$405,MATCH($B310,Equipamentos!$A$6:$A$405,0)),"Código não cadastrado"))</f>
        <v/>
      </c>
      <c r="D310" s="16" t="n"/>
      <c r="E310" s="16" t="n"/>
      <c r="F310" s="19" t="n"/>
      <c r="G310" s="21" t="n"/>
      <c r="H310" s="17" t="n"/>
      <c r="I310" s="16" t="n"/>
    </row>
    <row r="311">
      <c r="A311" s="17" t="n"/>
      <c r="B311" s="16" t="n"/>
      <c r="C311" s="16">
        <f>IF($B311="","",IFERROR(INDEX(Equipamentos!$B$6:$B$405,MATCH($B311,Equipamentos!$A$6:$A$405,0)),"Código não cadastrado"))</f>
        <v/>
      </c>
      <c r="D311" s="16" t="n"/>
      <c r="E311" s="16" t="n"/>
      <c r="F311" s="19" t="n"/>
      <c r="G311" s="21" t="n"/>
      <c r="H311" s="17" t="n"/>
      <c r="I311" s="16" t="n"/>
    </row>
    <row r="312">
      <c r="A312" s="17" t="n"/>
      <c r="B312" s="16" t="n"/>
      <c r="C312" s="16">
        <f>IF($B312="","",IFERROR(INDEX(Equipamentos!$B$6:$B$405,MATCH($B312,Equipamentos!$A$6:$A$405,0)),"Código não cadastrado"))</f>
        <v/>
      </c>
      <c r="D312" s="16" t="n"/>
      <c r="E312" s="16" t="n"/>
      <c r="F312" s="19" t="n"/>
      <c r="G312" s="21" t="n"/>
      <c r="H312" s="17" t="n"/>
      <c r="I312" s="16" t="n"/>
    </row>
    <row r="313">
      <c r="A313" s="17" t="n"/>
      <c r="B313" s="16" t="n"/>
      <c r="C313" s="16">
        <f>IF($B313="","",IFERROR(INDEX(Equipamentos!$B$6:$B$405,MATCH($B313,Equipamentos!$A$6:$A$405,0)),"Código não cadastrado"))</f>
        <v/>
      </c>
      <c r="D313" s="16" t="n"/>
      <c r="E313" s="16" t="n"/>
      <c r="F313" s="19" t="n"/>
      <c r="G313" s="21" t="n"/>
      <c r="H313" s="17" t="n"/>
      <c r="I313" s="16" t="n"/>
    </row>
    <row r="314">
      <c r="A314" s="17" t="n"/>
      <c r="B314" s="16" t="n"/>
      <c r="C314" s="16">
        <f>IF($B314="","",IFERROR(INDEX(Equipamentos!$B$6:$B$405,MATCH($B314,Equipamentos!$A$6:$A$405,0)),"Código não cadastrado"))</f>
        <v/>
      </c>
      <c r="D314" s="16" t="n"/>
      <c r="E314" s="16" t="n"/>
      <c r="F314" s="19" t="n"/>
      <c r="G314" s="21" t="n"/>
      <c r="H314" s="17" t="n"/>
      <c r="I314" s="16" t="n"/>
    </row>
    <row r="315">
      <c r="A315" s="17" t="n"/>
      <c r="B315" s="16" t="n"/>
      <c r="C315" s="16">
        <f>IF($B315="","",IFERROR(INDEX(Equipamentos!$B$6:$B$405,MATCH($B315,Equipamentos!$A$6:$A$405,0)),"Código não cadastrado"))</f>
        <v/>
      </c>
      <c r="D315" s="16" t="n"/>
      <c r="E315" s="16" t="n"/>
      <c r="F315" s="19" t="n"/>
      <c r="G315" s="21" t="n"/>
      <c r="H315" s="17" t="n"/>
      <c r="I315" s="16" t="n"/>
    </row>
    <row r="316">
      <c r="A316" s="17" t="n"/>
      <c r="B316" s="16" t="n"/>
      <c r="C316" s="16">
        <f>IF($B316="","",IFERROR(INDEX(Equipamentos!$B$6:$B$405,MATCH($B316,Equipamentos!$A$6:$A$405,0)),"Código não cadastrado"))</f>
        <v/>
      </c>
      <c r="D316" s="16" t="n"/>
      <c r="E316" s="16" t="n"/>
      <c r="F316" s="19" t="n"/>
      <c r="G316" s="21" t="n"/>
      <c r="H316" s="17" t="n"/>
      <c r="I316" s="16" t="n"/>
    </row>
    <row r="317">
      <c r="A317" s="17" t="n"/>
      <c r="B317" s="16" t="n"/>
      <c r="C317" s="16">
        <f>IF($B317="","",IFERROR(INDEX(Equipamentos!$B$6:$B$405,MATCH($B317,Equipamentos!$A$6:$A$405,0)),"Código não cadastrado"))</f>
        <v/>
      </c>
      <c r="D317" s="16" t="n"/>
      <c r="E317" s="16" t="n"/>
      <c r="F317" s="19" t="n"/>
      <c r="G317" s="21" t="n"/>
      <c r="H317" s="17" t="n"/>
      <c r="I317" s="16" t="n"/>
    </row>
    <row r="318">
      <c r="A318" s="17" t="n"/>
      <c r="B318" s="16" t="n"/>
      <c r="C318" s="16">
        <f>IF($B318="","",IFERROR(INDEX(Equipamentos!$B$6:$B$405,MATCH($B318,Equipamentos!$A$6:$A$405,0)),"Código não cadastrado"))</f>
        <v/>
      </c>
      <c r="D318" s="16" t="n"/>
      <c r="E318" s="16" t="n"/>
      <c r="F318" s="19" t="n"/>
      <c r="G318" s="21" t="n"/>
      <c r="H318" s="17" t="n"/>
      <c r="I318" s="16" t="n"/>
    </row>
    <row r="319">
      <c r="A319" s="17" t="n"/>
      <c r="B319" s="16" t="n"/>
      <c r="C319" s="16">
        <f>IF($B319="","",IFERROR(INDEX(Equipamentos!$B$6:$B$405,MATCH($B319,Equipamentos!$A$6:$A$405,0)),"Código não cadastrado"))</f>
        <v/>
      </c>
      <c r="D319" s="16" t="n"/>
      <c r="E319" s="16" t="n"/>
      <c r="F319" s="19" t="n"/>
      <c r="G319" s="21" t="n"/>
      <c r="H319" s="17" t="n"/>
      <c r="I319" s="16" t="n"/>
    </row>
    <row r="320">
      <c r="A320" s="17" t="n"/>
      <c r="B320" s="16" t="n"/>
      <c r="C320" s="16">
        <f>IF($B320="","",IFERROR(INDEX(Equipamentos!$B$6:$B$405,MATCH($B320,Equipamentos!$A$6:$A$405,0)),"Código não cadastrado"))</f>
        <v/>
      </c>
      <c r="D320" s="16" t="n"/>
      <c r="E320" s="16" t="n"/>
      <c r="F320" s="19" t="n"/>
      <c r="G320" s="21" t="n"/>
      <c r="H320" s="17" t="n"/>
      <c r="I320" s="16" t="n"/>
    </row>
    <row r="321">
      <c r="A321" s="17" t="n"/>
      <c r="B321" s="16" t="n"/>
      <c r="C321" s="16">
        <f>IF($B321="","",IFERROR(INDEX(Equipamentos!$B$6:$B$405,MATCH($B321,Equipamentos!$A$6:$A$405,0)),"Código não cadastrado"))</f>
        <v/>
      </c>
      <c r="D321" s="16" t="n"/>
      <c r="E321" s="16" t="n"/>
      <c r="F321" s="19" t="n"/>
      <c r="G321" s="21" t="n"/>
      <c r="H321" s="17" t="n"/>
      <c r="I321" s="16" t="n"/>
    </row>
    <row r="322">
      <c r="A322" s="17" t="n"/>
      <c r="B322" s="16" t="n"/>
      <c r="C322" s="16">
        <f>IF($B322="","",IFERROR(INDEX(Equipamentos!$B$6:$B$405,MATCH($B322,Equipamentos!$A$6:$A$405,0)),"Código não cadastrado"))</f>
        <v/>
      </c>
      <c r="D322" s="16" t="n"/>
      <c r="E322" s="16" t="n"/>
      <c r="F322" s="19" t="n"/>
      <c r="G322" s="21" t="n"/>
      <c r="H322" s="17" t="n"/>
      <c r="I322" s="16" t="n"/>
    </row>
    <row r="323">
      <c r="A323" s="17" t="n"/>
      <c r="B323" s="16" t="n"/>
      <c r="C323" s="16">
        <f>IF($B323="","",IFERROR(INDEX(Equipamentos!$B$6:$B$405,MATCH($B323,Equipamentos!$A$6:$A$405,0)),"Código não cadastrado"))</f>
        <v/>
      </c>
      <c r="D323" s="16" t="n"/>
      <c r="E323" s="16" t="n"/>
      <c r="F323" s="19" t="n"/>
      <c r="G323" s="21" t="n"/>
      <c r="H323" s="17" t="n"/>
      <c r="I323" s="16" t="n"/>
    </row>
    <row r="324">
      <c r="A324" s="17" t="n"/>
      <c r="B324" s="16" t="n"/>
      <c r="C324" s="16">
        <f>IF($B324="","",IFERROR(INDEX(Equipamentos!$B$6:$B$405,MATCH($B324,Equipamentos!$A$6:$A$405,0)),"Código não cadastrado"))</f>
        <v/>
      </c>
      <c r="D324" s="16" t="n"/>
      <c r="E324" s="16" t="n"/>
      <c r="F324" s="19" t="n"/>
      <c r="G324" s="21" t="n"/>
      <c r="H324" s="17" t="n"/>
      <c r="I324" s="16" t="n"/>
    </row>
    <row r="325">
      <c r="A325" s="17" t="n"/>
      <c r="B325" s="16" t="n"/>
      <c r="C325" s="16">
        <f>IF($B325="","",IFERROR(INDEX(Equipamentos!$B$6:$B$405,MATCH($B325,Equipamentos!$A$6:$A$405,0)),"Código não cadastrado"))</f>
        <v/>
      </c>
      <c r="D325" s="16" t="n"/>
      <c r="E325" s="16" t="n"/>
      <c r="F325" s="19" t="n"/>
      <c r="G325" s="21" t="n"/>
      <c r="H325" s="17" t="n"/>
      <c r="I325" s="16" t="n"/>
    </row>
    <row r="326">
      <c r="A326" s="17" t="n"/>
      <c r="B326" s="16" t="n"/>
      <c r="C326" s="16">
        <f>IF($B326="","",IFERROR(INDEX(Equipamentos!$B$6:$B$405,MATCH($B326,Equipamentos!$A$6:$A$405,0)),"Código não cadastrado"))</f>
        <v/>
      </c>
      <c r="D326" s="16" t="n"/>
      <c r="E326" s="16" t="n"/>
      <c r="F326" s="19" t="n"/>
      <c r="G326" s="21" t="n"/>
      <c r="H326" s="17" t="n"/>
      <c r="I326" s="16" t="n"/>
    </row>
    <row r="327">
      <c r="A327" s="17" t="n"/>
      <c r="B327" s="16" t="n"/>
      <c r="C327" s="16">
        <f>IF($B327="","",IFERROR(INDEX(Equipamentos!$B$6:$B$405,MATCH($B327,Equipamentos!$A$6:$A$405,0)),"Código não cadastrado"))</f>
        <v/>
      </c>
      <c r="D327" s="16" t="n"/>
      <c r="E327" s="16" t="n"/>
      <c r="F327" s="19" t="n"/>
      <c r="G327" s="21" t="n"/>
      <c r="H327" s="17" t="n"/>
      <c r="I327" s="16" t="n"/>
    </row>
    <row r="328">
      <c r="A328" s="17" t="n"/>
      <c r="B328" s="16" t="n"/>
      <c r="C328" s="16">
        <f>IF($B328="","",IFERROR(INDEX(Equipamentos!$B$6:$B$405,MATCH($B328,Equipamentos!$A$6:$A$405,0)),"Código não cadastrado"))</f>
        <v/>
      </c>
      <c r="D328" s="16" t="n"/>
      <c r="E328" s="16" t="n"/>
      <c r="F328" s="19" t="n"/>
      <c r="G328" s="21" t="n"/>
      <c r="H328" s="17" t="n"/>
      <c r="I328" s="16" t="n"/>
    </row>
    <row r="329">
      <c r="A329" s="17" t="n"/>
      <c r="B329" s="16" t="n"/>
      <c r="C329" s="16">
        <f>IF($B329="","",IFERROR(INDEX(Equipamentos!$B$6:$B$405,MATCH($B329,Equipamentos!$A$6:$A$405,0)),"Código não cadastrado"))</f>
        <v/>
      </c>
      <c r="D329" s="16" t="n"/>
      <c r="E329" s="16" t="n"/>
      <c r="F329" s="19" t="n"/>
      <c r="G329" s="21" t="n"/>
      <c r="H329" s="17" t="n"/>
      <c r="I329" s="16" t="n"/>
    </row>
    <row r="330">
      <c r="A330" s="17" t="n"/>
      <c r="B330" s="16" t="n"/>
      <c r="C330" s="16">
        <f>IF($B330="","",IFERROR(INDEX(Equipamentos!$B$6:$B$405,MATCH($B330,Equipamentos!$A$6:$A$405,0)),"Código não cadastrado"))</f>
        <v/>
      </c>
      <c r="D330" s="16" t="n"/>
      <c r="E330" s="16" t="n"/>
      <c r="F330" s="19" t="n"/>
      <c r="G330" s="21" t="n"/>
      <c r="H330" s="17" t="n"/>
      <c r="I330" s="16" t="n"/>
    </row>
    <row r="331">
      <c r="A331" s="17" t="n"/>
      <c r="B331" s="16" t="n"/>
      <c r="C331" s="16">
        <f>IF($B331="","",IFERROR(INDEX(Equipamentos!$B$6:$B$405,MATCH($B331,Equipamentos!$A$6:$A$405,0)),"Código não cadastrado"))</f>
        <v/>
      </c>
      <c r="D331" s="16" t="n"/>
      <c r="E331" s="16" t="n"/>
      <c r="F331" s="19" t="n"/>
      <c r="G331" s="21" t="n"/>
      <c r="H331" s="17" t="n"/>
      <c r="I331" s="16" t="n"/>
    </row>
    <row r="332">
      <c r="A332" s="17" t="n"/>
      <c r="B332" s="16" t="n"/>
      <c r="C332" s="16">
        <f>IF($B332="","",IFERROR(INDEX(Equipamentos!$B$6:$B$405,MATCH($B332,Equipamentos!$A$6:$A$405,0)),"Código não cadastrado"))</f>
        <v/>
      </c>
      <c r="D332" s="16" t="n"/>
      <c r="E332" s="16" t="n"/>
      <c r="F332" s="19" t="n"/>
      <c r="G332" s="21" t="n"/>
      <c r="H332" s="17" t="n"/>
      <c r="I332" s="16" t="n"/>
    </row>
    <row r="333">
      <c r="A333" s="17" t="n"/>
      <c r="B333" s="16" t="n"/>
      <c r="C333" s="16">
        <f>IF($B333="","",IFERROR(INDEX(Equipamentos!$B$6:$B$405,MATCH($B333,Equipamentos!$A$6:$A$405,0)),"Código não cadastrado"))</f>
        <v/>
      </c>
      <c r="D333" s="16" t="n"/>
      <c r="E333" s="16" t="n"/>
      <c r="F333" s="19" t="n"/>
      <c r="G333" s="21" t="n"/>
      <c r="H333" s="17" t="n"/>
      <c r="I333" s="16" t="n"/>
    </row>
    <row r="334">
      <c r="A334" s="17" t="n"/>
      <c r="B334" s="16" t="n"/>
      <c r="C334" s="16">
        <f>IF($B334="","",IFERROR(INDEX(Equipamentos!$B$6:$B$405,MATCH($B334,Equipamentos!$A$6:$A$405,0)),"Código não cadastrado"))</f>
        <v/>
      </c>
      <c r="D334" s="16" t="n"/>
      <c r="E334" s="16" t="n"/>
      <c r="F334" s="19" t="n"/>
      <c r="G334" s="21" t="n"/>
      <c r="H334" s="17" t="n"/>
      <c r="I334" s="16" t="n"/>
    </row>
    <row r="335">
      <c r="A335" s="17" t="n"/>
      <c r="B335" s="16" t="n"/>
      <c r="C335" s="16">
        <f>IF($B335="","",IFERROR(INDEX(Equipamentos!$B$6:$B$405,MATCH($B335,Equipamentos!$A$6:$A$405,0)),"Código não cadastrado"))</f>
        <v/>
      </c>
      <c r="D335" s="16" t="n"/>
      <c r="E335" s="16" t="n"/>
      <c r="F335" s="19" t="n"/>
      <c r="G335" s="21" t="n"/>
      <c r="H335" s="17" t="n"/>
      <c r="I335" s="16" t="n"/>
    </row>
    <row r="336">
      <c r="A336" s="17" t="n"/>
      <c r="B336" s="16" t="n"/>
      <c r="C336" s="16">
        <f>IF($B336="","",IFERROR(INDEX(Equipamentos!$B$6:$B$405,MATCH($B336,Equipamentos!$A$6:$A$405,0)),"Código não cadastrado"))</f>
        <v/>
      </c>
      <c r="D336" s="16" t="n"/>
      <c r="E336" s="16" t="n"/>
      <c r="F336" s="19" t="n"/>
      <c r="G336" s="21" t="n"/>
      <c r="H336" s="17" t="n"/>
      <c r="I336" s="16" t="n"/>
    </row>
    <row r="337">
      <c r="A337" s="17" t="n"/>
      <c r="B337" s="16" t="n"/>
      <c r="C337" s="16">
        <f>IF($B337="","",IFERROR(INDEX(Equipamentos!$B$6:$B$405,MATCH($B337,Equipamentos!$A$6:$A$405,0)),"Código não cadastrado"))</f>
        <v/>
      </c>
      <c r="D337" s="16" t="n"/>
      <c r="E337" s="16" t="n"/>
      <c r="F337" s="19" t="n"/>
      <c r="G337" s="21" t="n"/>
      <c r="H337" s="17" t="n"/>
      <c r="I337" s="16" t="n"/>
    </row>
    <row r="338">
      <c r="A338" s="17" t="n"/>
      <c r="B338" s="16" t="n"/>
      <c r="C338" s="16">
        <f>IF($B338="","",IFERROR(INDEX(Equipamentos!$B$6:$B$405,MATCH($B338,Equipamentos!$A$6:$A$405,0)),"Código não cadastrado"))</f>
        <v/>
      </c>
      <c r="D338" s="16" t="n"/>
      <c r="E338" s="16" t="n"/>
      <c r="F338" s="19" t="n"/>
      <c r="G338" s="21" t="n"/>
      <c r="H338" s="17" t="n"/>
      <c r="I338" s="16" t="n"/>
    </row>
    <row r="339">
      <c r="A339" s="17" t="n"/>
      <c r="B339" s="16" t="n"/>
      <c r="C339" s="16">
        <f>IF($B339="","",IFERROR(INDEX(Equipamentos!$B$6:$B$405,MATCH($B339,Equipamentos!$A$6:$A$405,0)),"Código não cadastrado"))</f>
        <v/>
      </c>
      <c r="D339" s="16" t="n"/>
      <c r="E339" s="16" t="n"/>
      <c r="F339" s="19" t="n"/>
      <c r="G339" s="21" t="n"/>
      <c r="H339" s="17" t="n"/>
      <c r="I339" s="16" t="n"/>
    </row>
    <row r="340">
      <c r="A340" s="17" t="n"/>
      <c r="B340" s="16" t="n"/>
      <c r="C340" s="16">
        <f>IF($B340="","",IFERROR(INDEX(Equipamentos!$B$6:$B$405,MATCH($B340,Equipamentos!$A$6:$A$405,0)),"Código não cadastrado"))</f>
        <v/>
      </c>
      <c r="D340" s="16" t="n"/>
      <c r="E340" s="16" t="n"/>
      <c r="F340" s="19" t="n"/>
      <c r="G340" s="21" t="n"/>
      <c r="H340" s="17" t="n"/>
      <c r="I340" s="16" t="n"/>
    </row>
    <row r="341">
      <c r="A341" s="17" t="n"/>
      <c r="B341" s="16" t="n"/>
      <c r="C341" s="16">
        <f>IF($B341="","",IFERROR(INDEX(Equipamentos!$B$6:$B$405,MATCH($B341,Equipamentos!$A$6:$A$405,0)),"Código não cadastrado"))</f>
        <v/>
      </c>
      <c r="D341" s="16" t="n"/>
      <c r="E341" s="16" t="n"/>
      <c r="F341" s="19" t="n"/>
      <c r="G341" s="21" t="n"/>
      <c r="H341" s="17" t="n"/>
      <c r="I341" s="16" t="n"/>
    </row>
    <row r="342">
      <c r="A342" s="17" t="n"/>
      <c r="B342" s="16" t="n"/>
      <c r="C342" s="16">
        <f>IF($B342="","",IFERROR(INDEX(Equipamentos!$B$6:$B$405,MATCH($B342,Equipamentos!$A$6:$A$405,0)),"Código não cadastrado"))</f>
        <v/>
      </c>
      <c r="D342" s="16" t="n"/>
      <c r="E342" s="16" t="n"/>
      <c r="F342" s="19" t="n"/>
      <c r="G342" s="21" t="n"/>
      <c r="H342" s="17" t="n"/>
      <c r="I342" s="16" t="n"/>
    </row>
    <row r="343">
      <c r="A343" s="17" t="n"/>
      <c r="B343" s="16" t="n"/>
      <c r="C343" s="16">
        <f>IF($B343="","",IFERROR(INDEX(Equipamentos!$B$6:$B$405,MATCH($B343,Equipamentos!$A$6:$A$405,0)),"Código não cadastrado"))</f>
        <v/>
      </c>
      <c r="D343" s="16" t="n"/>
      <c r="E343" s="16" t="n"/>
      <c r="F343" s="19" t="n"/>
      <c r="G343" s="21" t="n"/>
      <c r="H343" s="17" t="n"/>
      <c r="I343" s="16" t="n"/>
    </row>
    <row r="344">
      <c r="A344" s="17" t="n"/>
      <c r="B344" s="16" t="n"/>
      <c r="C344" s="16">
        <f>IF($B344="","",IFERROR(INDEX(Equipamentos!$B$6:$B$405,MATCH($B344,Equipamentos!$A$6:$A$405,0)),"Código não cadastrado"))</f>
        <v/>
      </c>
      <c r="D344" s="16" t="n"/>
      <c r="E344" s="16" t="n"/>
      <c r="F344" s="19" t="n"/>
      <c r="G344" s="21" t="n"/>
      <c r="H344" s="17" t="n"/>
      <c r="I344" s="16" t="n"/>
    </row>
    <row r="345">
      <c r="A345" s="17" t="n"/>
      <c r="B345" s="16" t="n"/>
      <c r="C345" s="16">
        <f>IF($B345="","",IFERROR(INDEX(Equipamentos!$B$6:$B$405,MATCH($B345,Equipamentos!$A$6:$A$405,0)),"Código não cadastrado"))</f>
        <v/>
      </c>
      <c r="D345" s="16" t="n"/>
      <c r="E345" s="16" t="n"/>
      <c r="F345" s="19" t="n"/>
      <c r="G345" s="21" t="n"/>
      <c r="H345" s="17" t="n"/>
      <c r="I345" s="16" t="n"/>
    </row>
    <row r="346">
      <c r="A346" s="17" t="n"/>
      <c r="B346" s="16" t="n"/>
      <c r="C346" s="16">
        <f>IF($B346="","",IFERROR(INDEX(Equipamentos!$B$6:$B$405,MATCH($B346,Equipamentos!$A$6:$A$405,0)),"Código não cadastrado"))</f>
        <v/>
      </c>
      <c r="D346" s="16" t="n"/>
      <c r="E346" s="16" t="n"/>
      <c r="F346" s="19" t="n"/>
      <c r="G346" s="21" t="n"/>
      <c r="H346" s="17" t="n"/>
      <c r="I346" s="16" t="n"/>
    </row>
    <row r="347">
      <c r="A347" s="17" t="n"/>
      <c r="B347" s="16" t="n"/>
      <c r="C347" s="16">
        <f>IF($B347="","",IFERROR(INDEX(Equipamentos!$B$6:$B$405,MATCH($B347,Equipamentos!$A$6:$A$405,0)),"Código não cadastrado"))</f>
        <v/>
      </c>
      <c r="D347" s="16" t="n"/>
      <c r="E347" s="16" t="n"/>
      <c r="F347" s="19" t="n"/>
      <c r="G347" s="21" t="n"/>
      <c r="H347" s="17" t="n"/>
      <c r="I347" s="16" t="n"/>
    </row>
    <row r="348">
      <c r="A348" s="17" t="n"/>
      <c r="B348" s="16" t="n"/>
      <c r="C348" s="16">
        <f>IF($B348="","",IFERROR(INDEX(Equipamentos!$B$6:$B$405,MATCH($B348,Equipamentos!$A$6:$A$405,0)),"Código não cadastrado"))</f>
        <v/>
      </c>
      <c r="D348" s="16" t="n"/>
      <c r="E348" s="16" t="n"/>
      <c r="F348" s="19" t="n"/>
      <c r="G348" s="21" t="n"/>
      <c r="H348" s="17" t="n"/>
      <c r="I348" s="16" t="n"/>
    </row>
    <row r="349">
      <c r="A349" s="17" t="n"/>
      <c r="B349" s="16" t="n"/>
      <c r="C349" s="16">
        <f>IF($B349="","",IFERROR(INDEX(Equipamentos!$B$6:$B$405,MATCH($B349,Equipamentos!$A$6:$A$405,0)),"Código não cadastrado"))</f>
        <v/>
      </c>
      <c r="D349" s="16" t="n"/>
      <c r="E349" s="16" t="n"/>
      <c r="F349" s="19" t="n"/>
      <c r="G349" s="21" t="n"/>
      <c r="H349" s="17" t="n"/>
      <c r="I349" s="16" t="n"/>
    </row>
    <row r="350">
      <c r="A350" s="17" t="n"/>
      <c r="B350" s="16" t="n"/>
      <c r="C350" s="16">
        <f>IF($B350="","",IFERROR(INDEX(Equipamentos!$B$6:$B$405,MATCH($B350,Equipamentos!$A$6:$A$405,0)),"Código não cadastrado"))</f>
        <v/>
      </c>
      <c r="D350" s="16" t="n"/>
      <c r="E350" s="16" t="n"/>
      <c r="F350" s="19" t="n"/>
      <c r="G350" s="21" t="n"/>
      <c r="H350" s="17" t="n"/>
      <c r="I350" s="16" t="n"/>
    </row>
    <row r="351">
      <c r="A351" s="17" t="n"/>
      <c r="B351" s="16" t="n"/>
      <c r="C351" s="16">
        <f>IF($B351="","",IFERROR(INDEX(Equipamentos!$B$6:$B$405,MATCH($B351,Equipamentos!$A$6:$A$405,0)),"Código não cadastrado"))</f>
        <v/>
      </c>
      <c r="D351" s="16" t="n"/>
      <c r="E351" s="16" t="n"/>
      <c r="F351" s="19" t="n"/>
      <c r="G351" s="21" t="n"/>
      <c r="H351" s="17" t="n"/>
      <c r="I351" s="16" t="n"/>
    </row>
    <row r="352">
      <c r="A352" s="17" t="n"/>
      <c r="B352" s="16" t="n"/>
      <c r="C352" s="16">
        <f>IF($B352="","",IFERROR(INDEX(Equipamentos!$B$6:$B$405,MATCH($B352,Equipamentos!$A$6:$A$405,0)),"Código não cadastrado"))</f>
        <v/>
      </c>
      <c r="D352" s="16" t="n"/>
      <c r="E352" s="16" t="n"/>
      <c r="F352" s="19" t="n"/>
      <c r="G352" s="21" t="n"/>
      <c r="H352" s="17" t="n"/>
      <c r="I352" s="16" t="n"/>
    </row>
    <row r="353">
      <c r="A353" s="17" t="n"/>
      <c r="B353" s="16" t="n"/>
      <c r="C353" s="16">
        <f>IF($B353="","",IFERROR(INDEX(Equipamentos!$B$6:$B$405,MATCH($B353,Equipamentos!$A$6:$A$405,0)),"Código não cadastrado"))</f>
        <v/>
      </c>
      <c r="D353" s="16" t="n"/>
      <c r="E353" s="16" t="n"/>
      <c r="F353" s="19" t="n"/>
      <c r="G353" s="21" t="n"/>
      <c r="H353" s="17" t="n"/>
      <c r="I353" s="16" t="n"/>
    </row>
    <row r="354">
      <c r="A354" s="17" t="n"/>
      <c r="B354" s="16" t="n"/>
      <c r="C354" s="16">
        <f>IF($B354="","",IFERROR(INDEX(Equipamentos!$B$6:$B$405,MATCH($B354,Equipamentos!$A$6:$A$405,0)),"Código não cadastrado"))</f>
        <v/>
      </c>
      <c r="D354" s="16" t="n"/>
      <c r="E354" s="16" t="n"/>
      <c r="F354" s="19" t="n"/>
      <c r="G354" s="21" t="n"/>
      <c r="H354" s="17" t="n"/>
      <c r="I354" s="16" t="n"/>
    </row>
    <row r="355">
      <c r="A355" s="17" t="n"/>
      <c r="B355" s="16" t="n"/>
      <c r="C355" s="16">
        <f>IF($B355="","",IFERROR(INDEX(Equipamentos!$B$6:$B$405,MATCH($B355,Equipamentos!$A$6:$A$405,0)),"Código não cadastrado"))</f>
        <v/>
      </c>
      <c r="D355" s="16" t="n"/>
      <c r="E355" s="16" t="n"/>
      <c r="F355" s="19" t="n"/>
      <c r="G355" s="21" t="n"/>
      <c r="H355" s="17" t="n"/>
      <c r="I355" s="16" t="n"/>
    </row>
    <row r="356">
      <c r="A356" s="17" t="n"/>
      <c r="B356" s="16" t="n"/>
      <c r="C356" s="16">
        <f>IF($B356="","",IFERROR(INDEX(Equipamentos!$B$6:$B$405,MATCH($B356,Equipamentos!$A$6:$A$405,0)),"Código não cadastrado"))</f>
        <v/>
      </c>
      <c r="D356" s="16" t="n"/>
      <c r="E356" s="16" t="n"/>
      <c r="F356" s="19" t="n"/>
      <c r="G356" s="21" t="n"/>
      <c r="H356" s="17" t="n"/>
      <c r="I356" s="16" t="n"/>
    </row>
    <row r="357">
      <c r="A357" s="17" t="n"/>
      <c r="B357" s="16" t="n"/>
      <c r="C357" s="16">
        <f>IF($B357="","",IFERROR(INDEX(Equipamentos!$B$6:$B$405,MATCH($B357,Equipamentos!$A$6:$A$405,0)),"Código não cadastrado"))</f>
        <v/>
      </c>
      <c r="D357" s="16" t="n"/>
      <c r="E357" s="16" t="n"/>
      <c r="F357" s="19" t="n"/>
      <c r="G357" s="21" t="n"/>
      <c r="H357" s="17" t="n"/>
      <c r="I357" s="16" t="n"/>
    </row>
    <row r="358">
      <c r="A358" s="17" t="n"/>
      <c r="B358" s="16" t="n"/>
      <c r="C358" s="16">
        <f>IF($B358="","",IFERROR(INDEX(Equipamentos!$B$6:$B$405,MATCH($B358,Equipamentos!$A$6:$A$405,0)),"Código não cadastrado"))</f>
        <v/>
      </c>
      <c r="D358" s="16" t="n"/>
      <c r="E358" s="16" t="n"/>
      <c r="F358" s="19" t="n"/>
      <c r="G358" s="21" t="n"/>
      <c r="H358" s="17" t="n"/>
      <c r="I358" s="16" t="n"/>
    </row>
    <row r="359">
      <c r="A359" s="17" t="n"/>
      <c r="B359" s="16" t="n"/>
      <c r="C359" s="16">
        <f>IF($B359="","",IFERROR(INDEX(Equipamentos!$B$6:$B$405,MATCH($B359,Equipamentos!$A$6:$A$405,0)),"Código não cadastrado"))</f>
        <v/>
      </c>
      <c r="D359" s="16" t="n"/>
      <c r="E359" s="16" t="n"/>
      <c r="F359" s="19" t="n"/>
      <c r="G359" s="21" t="n"/>
      <c r="H359" s="17" t="n"/>
      <c r="I359" s="16" t="n"/>
    </row>
    <row r="360">
      <c r="A360" s="17" t="n"/>
      <c r="B360" s="16" t="n"/>
      <c r="C360" s="16">
        <f>IF($B360="","",IFERROR(INDEX(Equipamentos!$B$6:$B$405,MATCH($B360,Equipamentos!$A$6:$A$405,0)),"Código não cadastrado"))</f>
        <v/>
      </c>
      <c r="D360" s="16" t="n"/>
      <c r="E360" s="16" t="n"/>
      <c r="F360" s="19" t="n"/>
      <c r="G360" s="21" t="n"/>
      <c r="H360" s="17" t="n"/>
      <c r="I360" s="16" t="n"/>
    </row>
    <row r="361">
      <c r="A361" s="17" t="n"/>
      <c r="B361" s="16" t="n"/>
      <c r="C361" s="16">
        <f>IF($B361="","",IFERROR(INDEX(Equipamentos!$B$6:$B$405,MATCH($B361,Equipamentos!$A$6:$A$405,0)),"Código não cadastrado"))</f>
        <v/>
      </c>
      <c r="D361" s="16" t="n"/>
      <c r="E361" s="16" t="n"/>
      <c r="F361" s="19" t="n"/>
      <c r="G361" s="21" t="n"/>
      <c r="H361" s="17" t="n"/>
      <c r="I361" s="16" t="n"/>
    </row>
    <row r="362">
      <c r="A362" s="17" t="n"/>
      <c r="B362" s="16" t="n"/>
      <c r="C362" s="16">
        <f>IF($B362="","",IFERROR(INDEX(Equipamentos!$B$6:$B$405,MATCH($B362,Equipamentos!$A$6:$A$405,0)),"Código não cadastrado"))</f>
        <v/>
      </c>
      <c r="D362" s="16" t="n"/>
      <c r="E362" s="16" t="n"/>
      <c r="F362" s="19" t="n"/>
      <c r="G362" s="21" t="n"/>
      <c r="H362" s="17" t="n"/>
      <c r="I362" s="16" t="n"/>
    </row>
    <row r="363">
      <c r="A363" s="17" t="n"/>
      <c r="B363" s="16" t="n"/>
      <c r="C363" s="16">
        <f>IF($B363="","",IFERROR(INDEX(Equipamentos!$B$6:$B$405,MATCH($B363,Equipamentos!$A$6:$A$405,0)),"Código não cadastrado"))</f>
        <v/>
      </c>
      <c r="D363" s="16" t="n"/>
      <c r="E363" s="16" t="n"/>
      <c r="F363" s="19" t="n"/>
      <c r="G363" s="21" t="n"/>
      <c r="H363" s="17" t="n"/>
      <c r="I363" s="16" t="n"/>
    </row>
    <row r="364">
      <c r="A364" s="17" t="n"/>
      <c r="B364" s="16" t="n"/>
      <c r="C364" s="16">
        <f>IF($B364="","",IFERROR(INDEX(Equipamentos!$B$6:$B$405,MATCH($B364,Equipamentos!$A$6:$A$405,0)),"Código não cadastrado"))</f>
        <v/>
      </c>
      <c r="D364" s="16" t="n"/>
      <c r="E364" s="16" t="n"/>
      <c r="F364" s="19" t="n"/>
      <c r="G364" s="21" t="n"/>
      <c r="H364" s="17" t="n"/>
      <c r="I364" s="16" t="n"/>
    </row>
    <row r="365">
      <c r="A365" s="17" t="n"/>
      <c r="B365" s="16" t="n"/>
      <c r="C365" s="16">
        <f>IF($B365="","",IFERROR(INDEX(Equipamentos!$B$6:$B$405,MATCH($B365,Equipamentos!$A$6:$A$405,0)),"Código não cadastrado"))</f>
        <v/>
      </c>
      <c r="D365" s="16" t="n"/>
      <c r="E365" s="16" t="n"/>
      <c r="F365" s="19" t="n"/>
      <c r="G365" s="21" t="n"/>
      <c r="H365" s="17" t="n"/>
      <c r="I365" s="16" t="n"/>
    </row>
    <row r="366">
      <c r="A366" s="17" t="n"/>
      <c r="B366" s="16" t="n"/>
      <c r="C366" s="16">
        <f>IF($B366="","",IFERROR(INDEX(Equipamentos!$B$6:$B$405,MATCH($B366,Equipamentos!$A$6:$A$405,0)),"Código não cadastrado"))</f>
        <v/>
      </c>
      <c r="D366" s="16" t="n"/>
      <c r="E366" s="16" t="n"/>
      <c r="F366" s="19" t="n"/>
      <c r="G366" s="21" t="n"/>
      <c r="H366" s="17" t="n"/>
      <c r="I366" s="16" t="n"/>
    </row>
    <row r="367">
      <c r="A367" s="17" t="n"/>
      <c r="B367" s="16" t="n"/>
      <c r="C367" s="16">
        <f>IF($B367="","",IFERROR(INDEX(Equipamentos!$B$6:$B$405,MATCH($B367,Equipamentos!$A$6:$A$405,0)),"Código não cadastrado"))</f>
        <v/>
      </c>
      <c r="D367" s="16" t="n"/>
      <c r="E367" s="16" t="n"/>
      <c r="F367" s="19" t="n"/>
      <c r="G367" s="21" t="n"/>
      <c r="H367" s="17" t="n"/>
      <c r="I367" s="16" t="n"/>
    </row>
    <row r="368">
      <c r="A368" s="17" t="n"/>
      <c r="B368" s="16" t="n"/>
      <c r="C368" s="16">
        <f>IF($B368="","",IFERROR(INDEX(Equipamentos!$B$6:$B$405,MATCH($B368,Equipamentos!$A$6:$A$405,0)),"Código não cadastrado"))</f>
        <v/>
      </c>
      <c r="D368" s="16" t="n"/>
      <c r="E368" s="16" t="n"/>
      <c r="F368" s="19" t="n"/>
      <c r="G368" s="21" t="n"/>
      <c r="H368" s="17" t="n"/>
      <c r="I368" s="16" t="n"/>
    </row>
    <row r="369">
      <c r="A369" s="17" t="n"/>
      <c r="B369" s="16" t="n"/>
      <c r="C369" s="16">
        <f>IF($B369="","",IFERROR(INDEX(Equipamentos!$B$6:$B$405,MATCH($B369,Equipamentos!$A$6:$A$405,0)),"Código não cadastrado"))</f>
        <v/>
      </c>
      <c r="D369" s="16" t="n"/>
      <c r="E369" s="16" t="n"/>
      <c r="F369" s="19" t="n"/>
      <c r="G369" s="21" t="n"/>
      <c r="H369" s="17" t="n"/>
      <c r="I369" s="16" t="n"/>
    </row>
    <row r="370">
      <c r="A370" s="17" t="n"/>
      <c r="B370" s="16" t="n"/>
      <c r="C370" s="16">
        <f>IF($B370="","",IFERROR(INDEX(Equipamentos!$B$6:$B$405,MATCH($B370,Equipamentos!$A$6:$A$405,0)),"Código não cadastrado"))</f>
        <v/>
      </c>
      <c r="D370" s="16" t="n"/>
      <c r="E370" s="16" t="n"/>
      <c r="F370" s="19" t="n"/>
      <c r="G370" s="21" t="n"/>
      <c r="H370" s="17" t="n"/>
      <c r="I370" s="16" t="n"/>
    </row>
    <row r="371">
      <c r="A371" s="17" t="n"/>
      <c r="B371" s="16" t="n"/>
      <c r="C371" s="16">
        <f>IF($B371="","",IFERROR(INDEX(Equipamentos!$B$6:$B$405,MATCH($B371,Equipamentos!$A$6:$A$405,0)),"Código não cadastrado"))</f>
        <v/>
      </c>
      <c r="D371" s="16" t="n"/>
      <c r="E371" s="16" t="n"/>
      <c r="F371" s="19" t="n"/>
      <c r="G371" s="21" t="n"/>
      <c r="H371" s="17" t="n"/>
      <c r="I371" s="16" t="n"/>
    </row>
    <row r="372">
      <c r="A372" s="17" t="n"/>
      <c r="B372" s="16" t="n"/>
      <c r="C372" s="16">
        <f>IF($B372="","",IFERROR(INDEX(Equipamentos!$B$6:$B$405,MATCH($B372,Equipamentos!$A$6:$A$405,0)),"Código não cadastrado"))</f>
        <v/>
      </c>
      <c r="D372" s="16" t="n"/>
      <c r="E372" s="16" t="n"/>
      <c r="F372" s="19" t="n"/>
      <c r="G372" s="21" t="n"/>
      <c r="H372" s="17" t="n"/>
      <c r="I372" s="16" t="n"/>
    </row>
    <row r="373">
      <c r="A373" s="17" t="n"/>
      <c r="B373" s="16" t="n"/>
      <c r="C373" s="16">
        <f>IF($B373="","",IFERROR(INDEX(Equipamentos!$B$6:$B$405,MATCH($B373,Equipamentos!$A$6:$A$405,0)),"Código não cadastrado"))</f>
        <v/>
      </c>
      <c r="D373" s="16" t="n"/>
      <c r="E373" s="16" t="n"/>
      <c r="F373" s="19" t="n"/>
      <c r="G373" s="21" t="n"/>
      <c r="H373" s="17" t="n"/>
      <c r="I373" s="16" t="n"/>
    </row>
    <row r="374">
      <c r="A374" s="17" t="n"/>
      <c r="B374" s="16" t="n"/>
      <c r="C374" s="16">
        <f>IF($B374="","",IFERROR(INDEX(Equipamentos!$B$6:$B$405,MATCH($B374,Equipamentos!$A$6:$A$405,0)),"Código não cadastrado"))</f>
        <v/>
      </c>
      <c r="D374" s="16" t="n"/>
      <c r="E374" s="16" t="n"/>
      <c r="F374" s="19" t="n"/>
      <c r="G374" s="21" t="n"/>
      <c r="H374" s="17" t="n"/>
      <c r="I374" s="16" t="n"/>
    </row>
    <row r="375">
      <c r="A375" s="17" t="n"/>
      <c r="B375" s="16" t="n"/>
      <c r="C375" s="16">
        <f>IF($B375="","",IFERROR(INDEX(Equipamentos!$B$6:$B$405,MATCH($B375,Equipamentos!$A$6:$A$405,0)),"Código não cadastrado"))</f>
        <v/>
      </c>
      <c r="D375" s="16" t="n"/>
      <c r="E375" s="16" t="n"/>
      <c r="F375" s="19" t="n"/>
      <c r="G375" s="21" t="n"/>
      <c r="H375" s="17" t="n"/>
      <c r="I375" s="16" t="n"/>
    </row>
    <row r="376">
      <c r="A376" s="17" t="n"/>
      <c r="B376" s="16" t="n"/>
      <c r="C376" s="16">
        <f>IF($B376="","",IFERROR(INDEX(Equipamentos!$B$6:$B$405,MATCH($B376,Equipamentos!$A$6:$A$405,0)),"Código não cadastrado"))</f>
        <v/>
      </c>
      <c r="D376" s="16" t="n"/>
      <c r="E376" s="16" t="n"/>
      <c r="F376" s="19" t="n"/>
      <c r="G376" s="21" t="n"/>
      <c r="H376" s="17" t="n"/>
      <c r="I376" s="16" t="n"/>
    </row>
    <row r="377">
      <c r="A377" s="17" t="n"/>
      <c r="B377" s="16" t="n"/>
      <c r="C377" s="16">
        <f>IF($B377="","",IFERROR(INDEX(Equipamentos!$B$6:$B$405,MATCH($B377,Equipamentos!$A$6:$A$405,0)),"Código não cadastrado"))</f>
        <v/>
      </c>
      <c r="D377" s="16" t="n"/>
      <c r="E377" s="16" t="n"/>
      <c r="F377" s="19" t="n"/>
      <c r="G377" s="21" t="n"/>
      <c r="H377" s="17" t="n"/>
      <c r="I377" s="16" t="n"/>
    </row>
    <row r="378">
      <c r="A378" s="17" t="n"/>
      <c r="B378" s="16" t="n"/>
      <c r="C378" s="16">
        <f>IF($B378="","",IFERROR(INDEX(Equipamentos!$B$6:$B$405,MATCH($B378,Equipamentos!$A$6:$A$405,0)),"Código não cadastrado"))</f>
        <v/>
      </c>
      <c r="D378" s="16" t="n"/>
      <c r="E378" s="16" t="n"/>
      <c r="F378" s="19" t="n"/>
      <c r="G378" s="21" t="n"/>
      <c r="H378" s="17" t="n"/>
      <c r="I378" s="16" t="n"/>
    </row>
    <row r="379">
      <c r="A379" s="17" t="n"/>
      <c r="B379" s="16" t="n"/>
      <c r="C379" s="16">
        <f>IF($B379="","",IFERROR(INDEX(Equipamentos!$B$6:$B$405,MATCH($B379,Equipamentos!$A$6:$A$405,0)),"Código não cadastrado"))</f>
        <v/>
      </c>
      <c r="D379" s="16" t="n"/>
      <c r="E379" s="16" t="n"/>
      <c r="F379" s="19" t="n"/>
      <c r="G379" s="21" t="n"/>
      <c r="H379" s="17" t="n"/>
      <c r="I379" s="16" t="n"/>
    </row>
    <row r="380">
      <c r="A380" s="17" t="n"/>
      <c r="B380" s="16" t="n"/>
      <c r="C380" s="16">
        <f>IF($B380="","",IFERROR(INDEX(Equipamentos!$B$6:$B$405,MATCH($B380,Equipamentos!$A$6:$A$405,0)),"Código não cadastrado"))</f>
        <v/>
      </c>
      <c r="D380" s="16" t="n"/>
      <c r="E380" s="16" t="n"/>
      <c r="F380" s="19" t="n"/>
      <c r="G380" s="21" t="n"/>
      <c r="H380" s="17" t="n"/>
      <c r="I380" s="16" t="n"/>
    </row>
    <row r="381">
      <c r="A381" s="17" t="n"/>
      <c r="B381" s="16" t="n"/>
      <c r="C381" s="16">
        <f>IF($B381="","",IFERROR(INDEX(Equipamentos!$B$6:$B$405,MATCH($B381,Equipamentos!$A$6:$A$405,0)),"Código não cadastrado"))</f>
        <v/>
      </c>
      <c r="D381" s="16" t="n"/>
      <c r="E381" s="16" t="n"/>
      <c r="F381" s="19" t="n"/>
      <c r="G381" s="21" t="n"/>
      <c r="H381" s="17" t="n"/>
      <c r="I381" s="16" t="n"/>
    </row>
    <row r="382">
      <c r="A382" s="17" t="n"/>
      <c r="B382" s="16" t="n"/>
      <c r="C382" s="16">
        <f>IF($B382="","",IFERROR(INDEX(Equipamentos!$B$6:$B$405,MATCH($B382,Equipamentos!$A$6:$A$405,0)),"Código não cadastrado"))</f>
        <v/>
      </c>
      <c r="D382" s="16" t="n"/>
      <c r="E382" s="16" t="n"/>
      <c r="F382" s="19" t="n"/>
      <c r="G382" s="21" t="n"/>
      <c r="H382" s="17" t="n"/>
      <c r="I382" s="16" t="n"/>
    </row>
    <row r="383">
      <c r="A383" s="17" t="n"/>
      <c r="B383" s="16" t="n"/>
      <c r="C383" s="16">
        <f>IF($B383="","",IFERROR(INDEX(Equipamentos!$B$6:$B$405,MATCH($B383,Equipamentos!$A$6:$A$405,0)),"Código não cadastrado"))</f>
        <v/>
      </c>
      <c r="D383" s="16" t="n"/>
      <c r="E383" s="16" t="n"/>
      <c r="F383" s="19" t="n"/>
      <c r="G383" s="21" t="n"/>
      <c r="H383" s="17" t="n"/>
      <c r="I383" s="16" t="n"/>
    </row>
    <row r="384">
      <c r="A384" s="17" t="n"/>
      <c r="B384" s="16" t="n"/>
      <c r="C384" s="16">
        <f>IF($B384="","",IFERROR(INDEX(Equipamentos!$B$6:$B$405,MATCH($B384,Equipamentos!$A$6:$A$405,0)),"Código não cadastrado"))</f>
        <v/>
      </c>
      <c r="D384" s="16" t="n"/>
      <c r="E384" s="16" t="n"/>
      <c r="F384" s="19" t="n"/>
      <c r="G384" s="21" t="n"/>
      <c r="H384" s="17" t="n"/>
      <c r="I384" s="16" t="n"/>
    </row>
    <row r="385">
      <c r="A385" s="17" t="n"/>
      <c r="B385" s="16" t="n"/>
      <c r="C385" s="16">
        <f>IF($B385="","",IFERROR(INDEX(Equipamentos!$B$6:$B$405,MATCH($B385,Equipamentos!$A$6:$A$405,0)),"Código não cadastrado"))</f>
        <v/>
      </c>
      <c r="D385" s="16" t="n"/>
      <c r="E385" s="16" t="n"/>
      <c r="F385" s="19" t="n"/>
      <c r="G385" s="21" t="n"/>
      <c r="H385" s="17" t="n"/>
      <c r="I385" s="16" t="n"/>
    </row>
    <row r="386">
      <c r="A386" s="17" t="n"/>
      <c r="B386" s="16" t="n"/>
      <c r="C386" s="16">
        <f>IF($B386="","",IFERROR(INDEX(Equipamentos!$B$6:$B$405,MATCH($B386,Equipamentos!$A$6:$A$405,0)),"Código não cadastrado"))</f>
        <v/>
      </c>
      <c r="D386" s="16" t="n"/>
      <c r="E386" s="16" t="n"/>
      <c r="F386" s="19" t="n"/>
      <c r="G386" s="21" t="n"/>
      <c r="H386" s="17" t="n"/>
      <c r="I386" s="16" t="n"/>
    </row>
    <row r="387">
      <c r="A387" s="17" t="n"/>
      <c r="B387" s="16" t="n"/>
      <c r="C387" s="16">
        <f>IF($B387="","",IFERROR(INDEX(Equipamentos!$B$6:$B$405,MATCH($B387,Equipamentos!$A$6:$A$405,0)),"Código não cadastrado"))</f>
        <v/>
      </c>
      <c r="D387" s="16" t="n"/>
      <c r="E387" s="16" t="n"/>
      <c r="F387" s="19" t="n"/>
      <c r="G387" s="21" t="n"/>
      <c r="H387" s="17" t="n"/>
      <c r="I387" s="16" t="n"/>
    </row>
    <row r="388">
      <c r="A388" s="17" t="n"/>
      <c r="B388" s="16" t="n"/>
      <c r="C388" s="16">
        <f>IF($B388="","",IFERROR(INDEX(Equipamentos!$B$6:$B$405,MATCH($B388,Equipamentos!$A$6:$A$405,0)),"Código não cadastrado"))</f>
        <v/>
      </c>
      <c r="D388" s="16" t="n"/>
      <c r="E388" s="16" t="n"/>
      <c r="F388" s="19" t="n"/>
      <c r="G388" s="21" t="n"/>
      <c r="H388" s="17" t="n"/>
      <c r="I388" s="16" t="n"/>
    </row>
    <row r="389">
      <c r="A389" s="17" t="n"/>
      <c r="B389" s="16" t="n"/>
      <c r="C389" s="16">
        <f>IF($B389="","",IFERROR(INDEX(Equipamentos!$B$6:$B$405,MATCH($B389,Equipamentos!$A$6:$A$405,0)),"Código não cadastrado"))</f>
        <v/>
      </c>
      <c r="D389" s="16" t="n"/>
      <c r="E389" s="16" t="n"/>
      <c r="F389" s="19" t="n"/>
      <c r="G389" s="21" t="n"/>
      <c r="H389" s="17" t="n"/>
      <c r="I389" s="16" t="n"/>
    </row>
    <row r="390">
      <c r="A390" s="17" t="n"/>
      <c r="B390" s="16" t="n"/>
      <c r="C390" s="16">
        <f>IF($B390="","",IFERROR(INDEX(Equipamentos!$B$6:$B$405,MATCH($B390,Equipamentos!$A$6:$A$405,0)),"Código não cadastrado"))</f>
        <v/>
      </c>
      <c r="D390" s="16" t="n"/>
      <c r="E390" s="16" t="n"/>
      <c r="F390" s="19" t="n"/>
      <c r="G390" s="21" t="n"/>
      <c r="H390" s="17" t="n"/>
      <c r="I390" s="16" t="n"/>
    </row>
    <row r="391">
      <c r="A391" s="17" t="n"/>
      <c r="B391" s="16" t="n"/>
      <c r="C391" s="16">
        <f>IF($B391="","",IFERROR(INDEX(Equipamentos!$B$6:$B$405,MATCH($B391,Equipamentos!$A$6:$A$405,0)),"Código não cadastrado"))</f>
        <v/>
      </c>
      <c r="D391" s="16" t="n"/>
      <c r="E391" s="16" t="n"/>
      <c r="F391" s="19" t="n"/>
      <c r="G391" s="21" t="n"/>
      <c r="H391" s="17" t="n"/>
      <c r="I391" s="16" t="n"/>
    </row>
    <row r="392">
      <c r="A392" s="17" t="n"/>
      <c r="B392" s="16" t="n"/>
      <c r="C392" s="16">
        <f>IF($B392="","",IFERROR(INDEX(Equipamentos!$B$6:$B$405,MATCH($B392,Equipamentos!$A$6:$A$405,0)),"Código não cadastrado"))</f>
        <v/>
      </c>
      <c r="D392" s="16" t="n"/>
      <c r="E392" s="16" t="n"/>
      <c r="F392" s="19" t="n"/>
      <c r="G392" s="21" t="n"/>
      <c r="H392" s="17" t="n"/>
      <c r="I392" s="16" t="n"/>
    </row>
    <row r="393">
      <c r="A393" s="17" t="n"/>
      <c r="B393" s="16" t="n"/>
      <c r="C393" s="16">
        <f>IF($B393="","",IFERROR(INDEX(Equipamentos!$B$6:$B$405,MATCH($B393,Equipamentos!$A$6:$A$405,0)),"Código não cadastrado"))</f>
        <v/>
      </c>
      <c r="D393" s="16" t="n"/>
      <c r="E393" s="16" t="n"/>
      <c r="F393" s="19" t="n"/>
      <c r="G393" s="21" t="n"/>
      <c r="H393" s="17" t="n"/>
      <c r="I393" s="16" t="n"/>
    </row>
    <row r="394">
      <c r="A394" s="17" t="n"/>
      <c r="B394" s="16" t="n"/>
      <c r="C394" s="16">
        <f>IF($B394="","",IFERROR(INDEX(Equipamentos!$B$6:$B$405,MATCH($B394,Equipamentos!$A$6:$A$405,0)),"Código não cadastrado"))</f>
        <v/>
      </c>
      <c r="D394" s="16" t="n"/>
      <c r="E394" s="16" t="n"/>
      <c r="F394" s="19" t="n"/>
      <c r="G394" s="21" t="n"/>
      <c r="H394" s="17" t="n"/>
      <c r="I394" s="16" t="n"/>
    </row>
    <row r="395">
      <c r="A395" s="17" t="n"/>
      <c r="B395" s="16" t="n"/>
      <c r="C395" s="16">
        <f>IF($B395="","",IFERROR(INDEX(Equipamentos!$B$6:$B$405,MATCH($B395,Equipamentos!$A$6:$A$405,0)),"Código não cadastrado"))</f>
        <v/>
      </c>
      <c r="D395" s="16" t="n"/>
      <c r="E395" s="16" t="n"/>
      <c r="F395" s="19" t="n"/>
      <c r="G395" s="21" t="n"/>
      <c r="H395" s="17" t="n"/>
      <c r="I395" s="16" t="n"/>
    </row>
    <row r="396">
      <c r="A396" s="17" t="n"/>
      <c r="B396" s="16" t="n"/>
      <c r="C396" s="16">
        <f>IF($B396="","",IFERROR(INDEX(Equipamentos!$B$6:$B$405,MATCH($B396,Equipamentos!$A$6:$A$405,0)),"Código não cadastrado"))</f>
        <v/>
      </c>
      <c r="D396" s="16" t="n"/>
      <c r="E396" s="16" t="n"/>
      <c r="F396" s="19" t="n"/>
      <c r="G396" s="21" t="n"/>
      <c r="H396" s="17" t="n"/>
      <c r="I396" s="16" t="n"/>
    </row>
    <row r="397">
      <c r="A397" s="17" t="n"/>
      <c r="B397" s="16" t="n"/>
      <c r="C397" s="16">
        <f>IF($B397="","",IFERROR(INDEX(Equipamentos!$B$6:$B$405,MATCH($B397,Equipamentos!$A$6:$A$405,0)),"Código não cadastrado"))</f>
        <v/>
      </c>
      <c r="D397" s="16" t="n"/>
      <c r="E397" s="16" t="n"/>
      <c r="F397" s="19" t="n"/>
      <c r="G397" s="21" t="n"/>
      <c r="H397" s="17" t="n"/>
      <c r="I397" s="16" t="n"/>
    </row>
    <row r="398">
      <c r="A398" s="17" t="n"/>
      <c r="B398" s="16" t="n"/>
      <c r="C398" s="16">
        <f>IF($B398="","",IFERROR(INDEX(Equipamentos!$B$6:$B$405,MATCH($B398,Equipamentos!$A$6:$A$405,0)),"Código não cadastrado"))</f>
        <v/>
      </c>
      <c r="D398" s="16" t="n"/>
      <c r="E398" s="16" t="n"/>
      <c r="F398" s="19" t="n"/>
      <c r="G398" s="21" t="n"/>
      <c r="H398" s="17" t="n"/>
      <c r="I398" s="16" t="n"/>
    </row>
    <row r="399">
      <c r="A399" s="17" t="n"/>
      <c r="B399" s="16" t="n"/>
      <c r="C399" s="16">
        <f>IF($B399="","",IFERROR(INDEX(Equipamentos!$B$6:$B$405,MATCH($B399,Equipamentos!$A$6:$A$405,0)),"Código não cadastrado"))</f>
        <v/>
      </c>
      <c r="D399" s="16" t="n"/>
      <c r="E399" s="16" t="n"/>
      <c r="F399" s="19" t="n"/>
      <c r="G399" s="21" t="n"/>
      <c r="H399" s="17" t="n"/>
      <c r="I399" s="16" t="n"/>
    </row>
    <row r="400">
      <c r="A400" s="17" t="n"/>
      <c r="B400" s="16" t="n"/>
      <c r="C400" s="16">
        <f>IF($B400="","",IFERROR(INDEX(Equipamentos!$B$6:$B$405,MATCH($B400,Equipamentos!$A$6:$A$405,0)),"Código não cadastrado"))</f>
        <v/>
      </c>
      <c r="D400" s="16" t="n"/>
      <c r="E400" s="16" t="n"/>
      <c r="F400" s="19" t="n"/>
      <c r="G400" s="21" t="n"/>
      <c r="H400" s="17" t="n"/>
      <c r="I400" s="16" t="n"/>
    </row>
    <row r="401">
      <c r="A401" s="17" t="n"/>
      <c r="B401" s="16" t="n"/>
      <c r="C401" s="16">
        <f>IF($B401="","",IFERROR(INDEX(Equipamentos!$B$6:$B$405,MATCH($B401,Equipamentos!$A$6:$A$405,0)),"Código não cadastrado"))</f>
        <v/>
      </c>
      <c r="D401" s="16" t="n"/>
      <c r="E401" s="16" t="n"/>
      <c r="F401" s="19" t="n"/>
      <c r="G401" s="21" t="n"/>
      <c r="H401" s="17" t="n"/>
      <c r="I401" s="16" t="n"/>
    </row>
    <row r="402">
      <c r="A402" s="17" t="n"/>
      <c r="B402" s="16" t="n"/>
      <c r="C402" s="16">
        <f>IF($B402="","",IFERROR(INDEX(Equipamentos!$B$6:$B$405,MATCH($B402,Equipamentos!$A$6:$A$405,0)),"Código não cadastrado"))</f>
        <v/>
      </c>
      <c r="D402" s="16" t="n"/>
      <c r="E402" s="16" t="n"/>
      <c r="F402" s="19" t="n"/>
      <c r="G402" s="21" t="n"/>
      <c r="H402" s="17" t="n"/>
      <c r="I402" s="16" t="n"/>
    </row>
    <row r="403">
      <c r="A403" s="17" t="n"/>
      <c r="B403" s="16" t="n"/>
      <c r="C403" s="16">
        <f>IF($B403="","",IFERROR(INDEX(Equipamentos!$B$6:$B$405,MATCH($B403,Equipamentos!$A$6:$A$405,0)),"Código não cadastrado"))</f>
        <v/>
      </c>
      <c r="D403" s="16" t="n"/>
      <c r="E403" s="16" t="n"/>
      <c r="F403" s="19" t="n"/>
      <c r="G403" s="21" t="n"/>
      <c r="H403" s="17" t="n"/>
      <c r="I403" s="16" t="n"/>
    </row>
    <row r="404">
      <c r="A404" s="17" t="n"/>
      <c r="B404" s="16" t="n"/>
      <c r="C404" s="16">
        <f>IF($B404="","",IFERROR(INDEX(Equipamentos!$B$6:$B$405,MATCH($B404,Equipamentos!$A$6:$A$405,0)),"Código não cadastrado"))</f>
        <v/>
      </c>
      <c r="D404" s="16" t="n"/>
      <c r="E404" s="16" t="n"/>
      <c r="F404" s="19" t="n"/>
      <c r="G404" s="21" t="n"/>
      <c r="H404" s="17" t="n"/>
      <c r="I404" s="16" t="n"/>
    </row>
    <row r="405">
      <c r="A405" s="17" t="n"/>
      <c r="B405" s="16" t="n"/>
      <c r="C405" s="16">
        <f>IF($B405="","",IFERROR(INDEX(Equipamentos!$B$6:$B$405,MATCH($B405,Equipamentos!$A$6:$A$405,0)),"Código não cadastrado"))</f>
        <v/>
      </c>
      <c r="D405" s="16" t="n"/>
      <c r="E405" s="16" t="n"/>
      <c r="F405" s="19" t="n"/>
      <c r="G405" s="21" t="n"/>
      <c r="H405" s="17" t="n"/>
      <c r="I405" s="16" t="n"/>
    </row>
    <row r="406">
      <c r="A406" s="17" t="n"/>
      <c r="B406" s="16" t="n"/>
      <c r="C406" s="16">
        <f>IF($B406="","",IFERROR(INDEX(Equipamentos!$B$6:$B$405,MATCH($B406,Equipamentos!$A$6:$A$405,0)),"Código não cadastrado"))</f>
        <v/>
      </c>
      <c r="D406" s="16" t="n"/>
      <c r="E406" s="16" t="n"/>
      <c r="F406" s="19" t="n"/>
      <c r="G406" s="21" t="n"/>
      <c r="H406" s="17" t="n"/>
      <c r="I406" s="16" t="n"/>
    </row>
    <row r="407">
      <c r="A407" s="17" t="n"/>
      <c r="B407" s="16" t="n"/>
      <c r="C407" s="16">
        <f>IF($B407="","",IFERROR(INDEX(Equipamentos!$B$6:$B$405,MATCH($B407,Equipamentos!$A$6:$A$405,0)),"Código não cadastrado"))</f>
        <v/>
      </c>
      <c r="D407" s="16" t="n"/>
      <c r="E407" s="16" t="n"/>
      <c r="F407" s="19" t="n"/>
      <c r="G407" s="21" t="n"/>
      <c r="H407" s="17" t="n"/>
      <c r="I407" s="16" t="n"/>
    </row>
    <row r="408">
      <c r="A408" s="17" t="n"/>
      <c r="B408" s="16" t="n"/>
      <c r="C408" s="16">
        <f>IF($B408="","",IFERROR(INDEX(Equipamentos!$B$6:$B$405,MATCH($B408,Equipamentos!$A$6:$A$405,0)),"Código não cadastrado"))</f>
        <v/>
      </c>
      <c r="D408" s="16" t="n"/>
      <c r="E408" s="16" t="n"/>
      <c r="F408" s="19" t="n"/>
      <c r="G408" s="21" t="n"/>
      <c r="H408" s="17" t="n"/>
      <c r="I408" s="16" t="n"/>
    </row>
    <row r="409">
      <c r="A409" s="17" t="n"/>
      <c r="B409" s="16" t="n"/>
      <c r="C409" s="16">
        <f>IF($B409="","",IFERROR(INDEX(Equipamentos!$B$6:$B$405,MATCH($B409,Equipamentos!$A$6:$A$405,0)),"Código não cadastrado"))</f>
        <v/>
      </c>
      <c r="D409" s="16" t="n"/>
      <c r="E409" s="16" t="n"/>
      <c r="F409" s="19" t="n"/>
      <c r="G409" s="21" t="n"/>
      <c r="H409" s="17" t="n"/>
      <c r="I409" s="16" t="n"/>
    </row>
    <row r="410">
      <c r="A410" s="17" t="n"/>
      <c r="B410" s="16" t="n"/>
      <c r="C410" s="16">
        <f>IF($B410="","",IFERROR(INDEX(Equipamentos!$B$6:$B$405,MATCH($B410,Equipamentos!$A$6:$A$405,0)),"Código não cadastrado"))</f>
        <v/>
      </c>
      <c r="D410" s="16" t="n"/>
      <c r="E410" s="16" t="n"/>
      <c r="F410" s="19" t="n"/>
      <c r="G410" s="21" t="n"/>
      <c r="H410" s="17" t="n"/>
      <c r="I410" s="16" t="n"/>
    </row>
    <row r="411">
      <c r="A411" s="17" t="n"/>
      <c r="B411" s="16" t="n"/>
      <c r="C411" s="16">
        <f>IF($B411="","",IFERROR(INDEX(Equipamentos!$B$6:$B$405,MATCH($B411,Equipamentos!$A$6:$A$405,0)),"Código não cadastrado"))</f>
        <v/>
      </c>
      <c r="D411" s="16" t="n"/>
      <c r="E411" s="16" t="n"/>
      <c r="F411" s="19" t="n"/>
      <c r="G411" s="21" t="n"/>
      <c r="H411" s="17" t="n"/>
      <c r="I411" s="16" t="n"/>
    </row>
    <row r="412">
      <c r="A412" s="17" t="n"/>
      <c r="B412" s="16" t="n"/>
      <c r="C412" s="16">
        <f>IF($B412="","",IFERROR(INDEX(Equipamentos!$B$6:$B$405,MATCH($B412,Equipamentos!$A$6:$A$405,0)),"Código não cadastrado"))</f>
        <v/>
      </c>
      <c r="D412" s="16" t="n"/>
      <c r="E412" s="16" t="n"/>
      <c r="F412" s="19" t="n"/>
      <c r="G412" s="21" t="n"/>
      <c r="H412" s="17" t="n"/>
      <c r="I412" s="16" t="n"/>
    </row>
    <row r="413">
      <c r="A413" s="17" t="n"/>
      <c r="B413" s="16" t="n"/>
      <c r="C413" s="16">
        <f>IF($B413="","",IFERROR(INDEX(Equipamentos!$B$6:$B$405,MATCH($B413,Equipamentos!$A$6:$A$405,0)),"Código não cadastrado"))</f>
        <v/>
      </c>
      <c r="D413" s="16" t="n"/>
      <c r="E413" s="16" t="n"/>
      <c r="F413" s="19" t="n"/>
      <c r="G413" s="21" t="n"/>
      <c r="H413" s="17" t="n"/>
      <c r="I413" s="16" t="n"/>
    </row>
    <row r="414">
      <c r="A414" s="17" t="n"/>
      <c r="B414" s="16" t="n"/>
      <c r="C414" s="16">
        <f>IF($B414="","",IFERROR(INDEX(Equipamentos!$B$6:$B$405,MATCH($B414,Equipamentos!$A$6:$A$405,0)),"Código não cadastrado"))</f>
        <v/>
      </c>
      <c r="D414" s="16" t="n"/>
      <c r="E414" s="16" t="n"/>
      <c r="F414" s="19" t="n"/>
      <c r="G414" s="21" t="n"/>
      <c r="H414" s="17" t="n"/>
      <c r="I414" s="16" t="n"/>
    </row>
    <row r="415">
      <c r="A415" s="17" t="n"/>
      <c r="B415" s="16" t="n"/>
      <c r="C415" s="16">
        <f>IF($B415="","",IFERROR(INDEX(Equipamentos!$B$6:$B$405,MATCH($B415,Equipamentos!$A$6:$A$405,0)),"Código não cadastrado"))</f>
        <v/>
      </c>
      <c r="D415" s="16" t="n"/>
      <c r="E415" s="16" t="n"/>
      <c r="F415" s="19" t="n"/>
      <c r="G415" s="21" t="n"/>
      <c r="H415" s="17" t="n"/>
      <c r="I415" s="16" t="n"/>
    </row>
    <row r="416">
      <c r="A416" s="17" t="n"/>
      <c r="B416" s="16" t="n"/>
      <c r="C416" s="16">
        <f>IF($B416="","",IFERROR(INDEX(Equipamentos!$B$6:$B$405,MATCH($B416,Equipamentos!$A$6:$A$405,0)),"Código não cadastrado"))</f>
        <v/>
      </c>
      <c r="D416" s="16" t="n"/>
      <c r="E416" s="16" t="n"/>
      <c r="F416" s="19" t="n"/>
      <c r="G416" s="21" t="n"/>
      <c r="H416" s="17" t="n"/>
      <c r="I416" s="16" t="n"/>
    </row>
    <row r="417">
      <c r="A417" s="17" t="n"/>
      <c r="B417" s="16" t="n"/>
      <c r="C417" s="16">
        <f>IF($B417="","",IFERROR(INDEX(Equipamentos!$B$6:$B$405,MATCH($B417,Equipamentos!$A$6:$A$405,0)),"Código não cadastrado"))</f>
        <v/>
      </c>
      <c r="D417" s="16" t="n"/>
      <c r="E417" s="16" t="n"/>
      <c r="F417" s="19" t="n"/>
      <c r="G417" s="21" t="n"/>
      <c r="H417" s="17" t="n"/>
      <c r="I417" s="16" t="n"/>
    </row>
    <row r="418">
      <c r="A418" s="17" t="n"/>
      <c r="B418" s="16" t="n"/>
      <c r="C418" s="16">
        <f>IF($B418="","",IFERROR(INDEX(Equipamentos!$B$6:$B$405,MATCH($B418,Equipamentos!$A$6:$A$405,0)),"Código não cadastrado"))</f>
        <v/>
      </c>
      <c r="D418" s="16" t="n"/>
      <c r="E418" s="16" t="n"/>
      <c r="F418" s="19" t="n"/>
      <c r="G418" s="21" t="n"/>
      <c r="H418" s="17" t="n"/>
      <c r="I418" s="16" t="n"/>
    </row>
    <row r="419">
      <c r="A419" s="17" t="n"/>
      <c r="B419" s="16" t="n"/>
      <c r="C419" s="16">
        <f>IF($B419="","",IFERROR(INDEX(Equipamentos!$B$6:$B$405,MATCH($B419,Equipamentos!$A$6:$A$405,0)),"Código não cadastrado"))</f>
        <v/>
      </c>
      <c r="D419" s="16" t="n"/>
      <c r="E419" s="16" t="n"/>
      <c r="F419" s="19" t="n"/>
      <c r="G419" s="21" t="n"/>
      <c r="H419" s="17" t="n"/>
      <c r="I419" s="16" t="n"/>
    </row>
    <row r="420">
      <c r="A420" s="17" t="n"/>
      <c r="B420" s="16" t="n"/>
      <c r="C420" s="16">
        <f>IF($B420="","",IFERROR(INDEX(Equipamentos!$B$6:$B$405,MATCH($B420,Equipamentos!$A$6:$A$405,0)),"Código não cadastrado"))</f>
        <v/>
      </c>
      <c r="D420" s="16" t="n"/>
      <c r="E420" s="16" t="n"/>
      <c r="F420" s="19" t="n"/>
      <c r="G420" s="21" t="n"/>
      <c r="H420" s="17" t="n"/>
      <c r="I420" s="16" t="n"/>
    </row>
    <row r="421">
      <c r="A421" s="17" t="n"/>
      <c r="B421" s="16" t="n"/>
      <c r="C421" s="16">
        <f>IF($B421="","",IFERROR(INDEX(Equipamentos!$B$6:$B$405,MATCH($B421,Equipamentos!$A$6:$A$405,0)),"Código não cadastrado"))</f>
        <v/>
      </c>
      <c r="D421" s="16" t="n"/>
      <c r="E421" s="16" t="n"/>
      <c r="F421" s="19" t="n"/>
      <c r="G421" s="21" t="n"/>
      <c r="H421" s="17" t="n"/>
      <c r="I421" s="16" t="n"/>
    </row>
    <row r="422">
      <c r="A422" s="17" t="n"/>
      <c r="B422" s="16" t="n"/>
      <c r="C422" s="16">
        <f>IF($B422="","",IFERROR(INDEX(Equipamentos!$B$6:$B$405,MATCH($B422,Equipamentos!$A$6:$A$405,0)),"Código não cadastrado"))</f>
        <v/>
      </c>
      <c r="D422" s="16" t="n"/>
      <c r="E422" s="16" t="n"/>
      <c r="F422" s="19" t="n"/>
      <c r="G422" s="21" t="n"/>
      <c r="H422" s="17" t="n"/>
      <c r="I422" s="16" t="n"/>
    </row>
    <row r="423">
      <c r="A423" s="17" t="n"/>
      <c r="B423" s="16" t="n"/>
      <c r="C423" s="16">
        <f>IF($B423="","",IFERROR(INDEX(Equipamentos!$B$6:$B$405,MATCH($B423,Equipamentos!$A$6:$A$405,0)),"Código não cadastrado"))</f>
        <v/>
      </c>
      <c r="D423" s="16" t="n"/>
      <c r="E423" s="16" t="n"/>
      <c r="F423" s="19" t="n"/>
      <c r="G423" s="21" t="n"/>
      <c r="H423" s="17" t="n"/>
      <c r="I423" s="16" t="n"/>
    </row>
    <row r="424">
      <c r="A424" s="17" t="n"/>
      <c r="B424" s="16" t="n"/>
      <c r="C424" s="16">
        <f>IF($B424="","",IFERROR(INDEX(Equipamentos!$B$6:$B$405,MATCH($B424,Equipamentos!$A$6:$A$405,0)),"Código não cadastrado"))</f>
        <v/>
      </c>
      <c r="D424" s="16" t="n"/>
      <c r="E424" s="16" t="n"/>
      <c r="F424" s="19" t="n"/>
      <c r="G424" s="21" t="n"/>
      <c r="H424" s="17" t="n"/>
      <c r="I424" s="16" t="n"/>
    </row>
    <row r="425">
      <c r="A425" s="17" t="n"/>
      <c r="B425" s="16" t="n"/>
      <c r="C425" s="16">
        <f>IF($B425="","",IFERROR(INDEX(Equipamentos!$B$6:$B$405,MATCH($B425,Equipamentos!$A$6:$A$405,0)),"Código não cadastrado"))</f>
        <v/>
      </c>
      <c r="D425" s="16" t="n"/>
      <c r="E425" s="16" t="n"/>
      <c r="F425" s="19" t="n"/>
      <c r="G425" s="21" t="n"/>
      <c r="H425" s="17" t="n"/>
      <c r="I425" s="16" t="n"/>
    </row>
    <row r="426">
      <c r="A426" s="17" t="n"/>
      <c r="B426" s="16" t="n"/>
      <c r="C426" s="16">
        <f>IF($B426="","",IFERROR(INDEX(Equipamentos!$B$6:$B$405,MATCH($B426,Equipamentos!$A$6:$A$405,0)),"Código não cadastrado"))</f>
        <v/>
      </c>
      <c r="D426" s="16" t="n"/>
      <c r="E426" s="16" t="n"/>
      <c r="F426" s="19" t="n"/>
      <c r="G426" s="21" t="n"/>
      <c r="H426" s="17" t="n"/>
      <c r="I426" s="16" t="n"/>
    </row>
    <row r="427">
      <c r="A427" s="17" t="n"/>
      <c r="B427" s="16" t="n"/>
      <c r="C427" s="16">
        <f>IF($B427="","",IFERROR(INDEX(Equipamentos!$B$6:$B$405,MATCH($B427,Equipamentos!$A$6:$A$405,0)),"Código não cadastrado"))</f>
        <v/>
      </c>
      <c r="D427" s="16" t="n"/>
      <c r="E427" s="16" t="n"/>
      <c r="F427" s="19" t="n"/>
      <c r="G427" s="21" t="n"/>
      <c r="H427" s="17" t="n"/>
      <c r="I427" s="16" t="n"/>
    </row>
    <row r="428">
      <c r="A428" s="17" t="n"/>
      <c r="B428" s="16" t="n"/>
      <c r="C428" s="16">
        <f>IF($B428="","",IFERROR(INDEX(Equipamentos!$B$6:$B$405,MATCH($B428,Equipamentos!$A$6:$A$405,0)),"Código não cadastrado"))</f>
        <v/>
      </c>
      <c r="D428" s="16" t="n"/>
      <c r="E428" s="16" t="n"/>
      <c r="F428" s="19" t="n"/>
      <c r="G428" s="21" t="n"/>
      <c r="H428" s="17" t="n"/>
      <c r="I428" s="16" t="n"/>
    </row>
    <row r="429">
      <c r="A429" s="17" t="n"/>
      <c r="B429" s="16" t="n"/>
      <c r="C429" s="16">
        <f>IF($B429="","",IFERROR(INDEX(Equipamentos!$B$6:$B$405,MATCH($B429,Equipamentos!$A$6:$A$405,0)),"Código não cadastrado"))</f>
        <v/>
      </c>
      <c r="D429" s="16" t="n"/>
      <c r="E429" s="16" t="n"/>
      <c r="F429" s="19" t="n"/>
      <c r="G429" s="21" t="n"/>
      <c r="H429" s="17" t="n"/>
      <c r="I429" s="16" t="n"/>
    </row>
    <row r="430">
      <c r="A430" s="17" t="n"/>
      <c r="B430" s="16" t="n"/>
      <c r="C430" s="16">
        <f>IF($B430="","",IFERROR(INDEX(Equipamentos!$B$6:$B$405,MATCH($B430,Equipamentos!$A$6:$A$405,0)),"Código não cadastrado"))</f>
        <v/>
      </c>
      <c r="D430" s="16" t="n"/>
      <c r="E430" s="16" t="n"/>
      <c r="F430" s="19" t="n"/>
      <c r="G430" s="21" t="n"/>
      <c r="H430" s="17" t="n"/>
      <c r="I430" s="16" t="n"/>
    </row>
    <row r="431">
      <c r="A431" s="17" t="n"/>
      <c r="B431" s="16" t="n"/>
      <c r="C431" s="16">
        <f>IF($B431="","",IFERROR(INDEX(Equipamentos!$B$6:$B$405,MATCH($B431,Equipamentos!$A$6:$A$405,0)),"Código não cadastrado"))</f>
        <v/>
      </c>
      <c r="D431" s="16" t="n"/>
      <c r="E431" s="16" t="n"/>
      <c r="F431" s="19" t="n"/>
      <c r="G431" s="21" t="n"/>
      <c r="H431" s="17" t="n"/>
      <c r="I431" s="16" t="n"/>
    </row>
    <row r="432">
      <c r="A432" s="17" t="n"/>
      <c r="B432" s="16" t="n"/>
      <c r="C432" s="16">
        <f>IF($B432="","",IFERROR(INDEX(Equipamentos!$B$6:$B$405,MATCH($B432,Equipamentos!$A$6:$A$405,0)),"Código não cadastrado"))</f>
        <v/>
      </c>
      <c r="D432" s="16" t="n"/>
      <c r="E432" s="16" t="n"/>
      <c r="F432" s="19" t="n"/>
      <c r="G432" s="21" t="n"/>
      <c r="H432" s="17" t="n"/>
      <c r="I432" s="16" t="n"/>
    </row>
    <row r="433">
      <c r="A433" s="17" t="n"/>
      <c r="B433" s="16" t="n"/>
      <c r="C433" s="16">
        <f>IF($B433="","",IFERROR(INDEX(Equipamentos!$B$6:$B$405,MATCH($B433,Equipamentos!$A$6:$A$405,0)),"Código não cadastrado"))</f>
        <v/>
      </c>
      <c r="D433" s="16" t="n"/>
      <c r="E433" s="16" t="n"/>
      <c r="F433" s="19" t="n"/>
      <c r="G433" s="21" t="n"/>
      <c r="H433" s="17" t="n"/>
      <c r="I433" s="16" t="n"/>
    </row>
    <row r="434">
      <c r="A434" s="17" t="n"/>
      <c r="B434" s="16" t="n"/>
      <c r="C434" s="16">
        <f>IF($B434="","",IFERROR(INDEX(Equipamentos!$B$6:$B$405,MATCH($B434,Equipamentos!$A$6:$A$405,0)),"Código não cadastrado"))</f>
        <v/>
      </c>
      <c r="D434" s="16" t="n"/>
      <c r="E434" s="16" t="n"/>
      <c r="F434" s="19" t="n"/>
      <c r="G434" s="21" t="n"/>
      <c r="H434" s="17" t="n"/>
      <c r="I434" s="16" t="n"/>
    </row>
    <row r="435">
      <c r="A435" s="17" t="n"/>
      <c r="B435" s="16" t="n"/>
      <c r="C435" s="16">
        <f>IF($B435="","",IFERROR(INDEX(Equipamentos!$B$6:$B$405,MATCH($B435,Equipamentos!$A$6:$A$405,0)),"Código não cadastrado"))</f>
        <v/>
      </c>
      <c r="D435" s="16" t="n"/>
      <c r="E435" s="16" t="n"/>
      <c r="F435" s="19" t="n"/>
      <c r="G435" s="21" t="n"/>
      <c r="H435" s="17" t="n"/>
      <c r="I435" s="16" t="n"/>
    </row>
    <row r="436">
      <c r="A436" s="17" t="n"/>
      <c r="B436" s="16" t="n"/>
      <c r="C436" s="16">
        <f>IF($B436="","",IFERROR(INDEX(Equipamentos!$B$6:$B$405,MATCH($B436,Equipamentos!$A$6:$A$405,0)),"Código não cadastrado"))</f>
        <v/>
      </c>
      <c r="D436" s="16" t="n"/>
      <c r="E436" s="16" t="n"/>
      <c r="F436" s="19" t="n"/>
      <c r="G436" s="21" t="n"/>
      <c r="H436" s="17" t="n"/>
      <c r="I436" s="16" t="n"/>
    </row>
    <row r="437">
      <c r="A437" s="17" t="n"/>
      <c r="B437" s="16" t="n"/>
      <c r="C437" s="16">
        <f>IF($B437="","",IFERROR(INDEX(Equipamentos!$B$6:$B$405,MATCH($B437,Equipamentos!$A$6:$A$405,0)),"Código não cadastrado"))</f>
        <v/>
      </c>
      <c r="D437" s="16" t="n"/>
      <c r="E437" s="16" t="n"/>
      <c r="F437" s="19" t="n"/>
      <c r="G437" s="21" t="n"/>
      <c r="H437" s="17" t="n"/>
      <c r="I437" s="16" t="n"/>
    </row>
    <row r="438">
      <c r="A438" s="17" t="n"/>
      <c r="B438" s="16" t="n"/>
      <c r="C438" s="16">
        <f>IF($B438="","",IFERROR(INDEX(Equipamentos!$B$6:$B$405,MATCH($B438,Equipamentos!$A$6:$A$405,0)),"Código não cadastrado"))</f>
        <v/>
      </c>
      <c r="D438" s="16" t="n"/>
      <c r="E438" s="16" t="n"/>
      <c r="F438" s="19" t="n"/>
      <c r="G438" s="21" t="n"/>
      <c r="H438" s="17" t="n"/>
      <c r="I438" s="16" t="n"/>
    </row>
    <row r="439">
      <c r="A439" s="17" t="n"/>
      <c r="B439" s="16" t="n"/>
      <c r="C439" s="16">
        <f>IF($B439="","",IFERROR(INDEX(Equipamentos!$B$6:$B$405,MATCH($B439,Equipamentos!$A$6:$A$405,0)),"Código não cadastrado"))</f>
        <v/>
      </c>
      <c r="D439" s="16" t="n"/>
      <c r="E439" s="16" t="n"/>
      <c r="F439" s="19" t="n"/>
      <c r="G439" s="21" t="n"/>
      <c r="H439" s="17" t="n"/>
      <c r="I439" s="16" t="n"/>
    </row>
    <row r="440">
      <c r="A440" s="17" t="n"/>
      <c r="B440" s="16" t="n"/>
      <c r="C440" s="16">
        <f>IF($B440="","",IFERROR(INDEX(Equipamentos!$B$6:$B$405,MATCH($B440,Equipamentos!$A$6:$A$405,0)),"Código não cadastrado"))</f>
        <v/>
      </c>
      <c r="D440" s="16" t="n"/>
      <c r="E440" s="16" t="n"/>
      <c r="F440" s="19" t="n"/>
      <c r="G440" s="21" t="n"/>
      <c r="H440" s="17" t="n"/>
      <c r="I440" s="16" t="n"/>
    </row>
    <row r="441">
      <c r="A441" s="17" t="n"/>
      <c r="B441" s="16" t="n"/>
      <c r="C441" s="16">
        <f>IF($B441="","",IFERROR(INDEX(Equipamentos!$B$6:$B$405,MATCH($B441,Equipamentos!$A$6:$A$405,0)),"Código não cadastrado"))</f>
        <v/>
      </c>
      <c r="D441" s="16" t="n"/>
      <c r="E441" s="16" t="n"/>
      <c r="F441" s="19" t="n"/>
      <c r="G441" s="21" t="n"/>
      <c r="H441" s="17" t="n"/>
      <c r="I441" s="16" t="n"/>
    </row>
    <row r="442">
      <c r="A442" s="17" t="n"/>
      <c r="B442" s="16" t="n"/>
      <c r="C442" s="16">
        <f>IF($B442="","",IFERROR(INDEX(Equipamentos!$B$6:$B$405,MATCH($B442,Equipamentos!$A$6:$A$405,0)),"Código não cadastrado"))</f>
        <v/>
      </c>
      <c r="D442" s="16" t="n"/>
      <c r="E442" s="16" t="n"/>
      <c r="F442" s="19" t="n"/>
      <c r="G442" s="21" t="n"/>
      <c r="H442" s="17" t="n"/>
      <c r="I442" s="16" t="n"/>
    </row>
    <row r="443">
      <c r="A443" s="17" t="n"/>
      <c r="B443" s="16" t="n"/>
      <c r="C443" s="16">
        <f>IF($B443="","",IFERROR(INDEX(Equipamentos!$B$6:$B$405,MATCH($B443,Equipamentos!$A$6:$A$405,0)),"Código não cadastrado"))</f>
        <v/>
      </c>
      <c r="D443" s="16" t="n"/>
      <c r="E443" s="16" t="n"/>
      <c r="F443" s="19" t="n"/>
      <c r="G443" s="21" t="n"/>
      <c r="H443" s="17" t="n"/>
      <c r="I443" s="16" t="n"/>
    </row>
    <row r="444">
      <c r="A444" s="17" t="n"/>
      <c r="B444" s="16" t="n"/>
      <c r="C444" s="16">
        <f>IF($B444="","",IFERROR(INDEX(Equipamentos!$B$6:$B$405,MATCH($B444,Equipamentos!$A$6:$A$405,0)),"Código não cadastrado"))</f>
        <v/>
      </c>
      <c r="D444" s="16" t="n"/>
      <c r="E444" s="16" t="n"/>
      <c r="F444" s="19" t="n"/>
      <c r="G444" s="21" t="n"/>
      <c r="H444" s="17" t="n"/>
      <c r="I444" s="16" t="n"/>
    </row>
    <row r="445">
      <c r="A445" s="17" t="n"/>
      <c r="B445" s="16" t="n"/>
      <c r="C445" s="16">
        <f>IF($B445="","",IFERROR(INDEX(Equipamentos!$B$6:$B$405,MATCH($B445,Equipamentos!$A$6:$A$405,0)),"Código não cadastrado"))</f>
        <v/>
      </c>
      <c r="D445" s="16" t="n"/>
      <c r="E445" s="16" t="n"/>
      <c r="F445" s="19" t="n"/>
      <c r="G445" s="21" t="n"/>
      <c r="H445" s="17" t="n"/>
      <c r="I445" s="16" t="n"/>
    </row>
    <row r="446">
      <c r="A446" s="17" t="n"/>
      <c r="B446" s="16" t="n"/>
      <c r="C446" s="16">
        <f>IF($B446="","",IFERROR(INDEX(Equipamentos!$B$6:$B$405,MATCH($B446,Equipamentos!$A$6:$A$405,0)),"Código não cadastrado"))</f>
        <v/>
      </c>
      <c r="D446" s="16" t="n"/>
      <c r="E446" s="16" t="n"/>
      <c r="F446" s="19" t="n"/>
      <c r="G446" s="21" t="n"/>
      <c r="H446" s="17" t="n"/>
      <c r="I446" s="16" t="n"/>
    </row>
    <row r="447">
      <c r="A447" s="17" t="n"/>
      <c r="B447" s="16" t="n"/>
      <c r="C447" s="16">
        <f>IF($B447="","",IFERROR(INDEX(Equipamentos!$B$6:$B$405,MATCH($B447,Equipamentos!$A$6:$A$405,0)),"Código não cadastrado"))</f>
        <v/>
      </c>
      <c r="D447" s="16" t="n"/>
      <c r="E447" s="16" t="n"/>
      <c r="F447" s="19" t="n"/>
      <c r="G447" s="21" t="n"/>
      <c r="H447" s="17" t="n"/>
      <c r="I447" s="16" t="n"/>
    </row>
    <row r="448">
      <c r="A448" s="17" t="n"/>
      <c r="B448" s="16" t="n"/>
      <c r="C448" s="16">
        <f>IF($B448="","",IFERROR(INDEX(Equipamentos!$B$6:$B$405,MATCH($B448,Equipamentos!$A$6:$A$405,0)),"Código não cadastrado"))</f>
        <v/>
      </c>
      <c r="D448" s="16" t="n"/>
      <c r="E448" s="16" t="n"/>
      <c r="F448" s="19" t="n"/>
      <c r="G448" s="21" t="n"/>
      <c r="H448" s="17" t="n"/>
      <c r="I448" s="16" t="n"/>
    </row>
    <row r="449">
      <c r="A449" s="17" t="n"/>
      <c r="B449" s="16" t="n"/>
      <c r="C449" s="16">
        <f>IF($B449="","",IFERROR(INDEX(Equipamentos!$B$6:$B$405,MATCH($B449,Equipamentos!$A$6:$A$405,0)),"Código não cadastrado"))</f>
        <v/>
      </c>
      <c r="D449" s="16" t="n"/>
      <c r="E449" s="16" t="n"/>
      <c r="F449" s="19" t="n"/>
      <c r="G449" s="21" t="n"/>
      <c r="H449" s="17" t="n"/>
      <c r="I449" s="16" t="n"/>
    </row>
    <row r="450">
      <c r="A450" s="17" t="n"/>
      <c r="B450" s="16" t="n"/>
      <c r="C450" s="16">
        <f>IF($B450="","",IFERROR(INDEX(Equipamentos!$B$6:$B$405,MATCH($B450,Equipamentos!$A$6:$A$405,0)),"Código não cadastrado"))</f>
        <v/>
      </c>
      <c r="D450" s="16" t="n"/>
      <c r="E450" s="16" t="n"/>
      <c r="F450" s="19" t="n"/>
      <c r="G450" s="21" t="n"/>
      <c r="H450" s="17" t="n"/>
      <c r="I450" s="16" t="n"/>
    </row>
    <row r="451">
      <c r="A451" s="17" t="n"/>
      <c r="B451" s="16" t="n"/>
      <c r="C451" s="16">
        <f>IF($B451="","",IFERROR(INDEX(Equipamentos!$B$6:$B$405,MATCH($B451,Equipamentos!$A$6:$A$405,0)),"Código não cadastrado"))</f>
        <v/>
      </c>
      <c r="D451" s="16" t="n"/>
      <c r="E451" s="16" t="n"/>
      <c r="F451" s="19" t="n"/>
      <c r="G451" s="21" t="n"/>
      <c r="H451" s="17" t="n"/>
      <c r="I451" s="16" t="n"/>
    </row>
    <row r="452">
      <c r="A452" s="17" t="n"/>
      <c r="B452" s="16" t="n"/>
      <c r="C452" s="16">
        <f>IF($B452="","",IFERROR(INDEX(Equipamentos!$B$6:$B$405,MATCH($B452,Equipamentos!$A$6:$A$405,0)),"Código não cadastrado"))</f>
        <v/>
      </c>
      <c r="D452" s="16" t="n"/>
      <c r="E452" s="16" t="n"/>
      <c r="F452" s="19" t="n"/>
      <c r="G452" s="21" t="n"/>
      <c r="H452" s="17" t="n"/>
      <c r="I452" s="16" t="n"/>
    </row>
    <row r="453">
      <c r="A453" s="17" t="n"/>
      <c r="B453" s="16" t="n"/>
      <c r="C453" s="16">
        <f>IF($B453="","",IFERROR(INDEX(Equipamentos!$B$6:$B$405,MATCH($B453,Equipamentos!$A$6:$A$405,0)),"Código não cadastrado"))</f>
        <v/>
      </c>
      <c r="D453" s="16" t="n"/>
      <c r="E453" s="16" t="n"/>
      <c r="F453" s="19" t="n"/>
      <c r="G453" s="21" t="n"/>
      <c r="H453" s="17" t="n"/>
      <c r="I453" s="16" t="n"/>
    </row>
    <row r="454">
      <c r="A454" s="17" t="n"/>
      <c r="B454" s="16" t="n"/>
      <c r="C454" s="16">
        <f>IF($B454="","",IFERROR(INDEX(Equipamentos!$B$6:$B$405,MATCH($B454,Equipamentos!$A$6:$A$405,0)),"Código não cadastrado"))</f>
        <v/>
      </c>
      <c r="D454" s="16" t="n"/>
      <c r="E454" s="16" t="n"/>
      <c r="F454" s="19" t="n"/>
      <c r="G454" s="21" t="n"/>
      <c r="H454" s="17" t="n"/>
      <c r="I454" s="16" t="n"/>
    </row>
    <row r="455">
      <c r="A455" s="17" t="n"/>
      <c r="B455" s="16" t="n"/>
      <c r="C455" s="16">
        <f>IF($B455="","",IFERROR(INDEX(Equipamentos!$B$6:$B$405,MATCH($B455,Equipamentos!$A$6:$A$405,0)),"Código não cadastrado"))</f>
        <v/>
      </c>
      <c r="D455" s="16" t="n"/>
      <c r="E455" s="16" t="n"/>
      <c r="F455" s="19" t="n"/>
      <c r="G455" s="21" t="n"/>
      <c r="H455" s="17" t="n"/>
      <c r="I455" s="16" t="n"/>
    </row>
    <row r="456">
      <c r="A456" s="17" t="n"/>
      <c r="B456" s="16" t="n"/>
      <c r="C456" s="16">
        <f>IF($B456="","",IFERROR(INDEX(Equipamentos!$B$6:$B$405,MATCH($B456,Equipamentos!$A$6:$A$405,0)),"Código não cadastrado"))</f>
        <v/>
      </c>
      <c r="D456" s="16" t="n"/>
      <c r="E456" s="16" t="n"/>
      <c r="F456" s="19" t="n"/>
      <c r="G456" s="21" t="n"/>
      <c r="H456" s="17" t="n"/>
      <c r="I456" s="16" t="n"/>
    </row>
    <row r="457">
      <c r="A457" s="17" t="n"/>
      <c r="B457" s="16" t="n"/>
      <c r="C457" s="16">
        <f>IF($B457="","",IFERROR(INDEX(Equipamentos!$B$6:$B$405,MATCH($B457,Equipamentos!$A$6:$A$405,0)),"Código não cadastrado"))</f>
        <v/>
      </c>
      <c r="D457" s="16" t="n"/>
      <c r="E457" s="16" t="n"/>
      <c r="F457" s="19" t="n"/>
      <c r="G457" s="21" t="n"/>
      <c r="H457" s="17" t="n"/>
      <c r="I457" s="16" t="n"/>
    </row>
    <row r="458">
      <c r="A458" s="17" t="n"/>
      <c r="B458" s="16" t="n"/>
      <c r="C458" s="16">
        <f>IF($B458="","",IFERROR(INDEX(Equipamentos!$B$6:$B$405,MATCH($B458,Equipamentos!$A$6:$A$405,0)),"Código não cadastrado"))</f>
        <v/>
      </c>
      <c r="D458" s="16" t="n"/>
      <c r="E458" s="16" t="n"/>
      <c r="F458" s="19" t="n"/>
      <c r="G458" s="21" t="n"/>
      <c r="H458" s="17" t="n"/>
      <c r="I458" s="16" t="n"/>
    </row>
    <row r="459">
      <c r="A459" s="17" t="n"/>
      <c r="B459" s="16" t="n"/>
      <c r="C459" s="16">
        <f>IF($B459="","",IFERROR(INDEX(Equipamentos!$B$6:$B$405,MATCH($B459,Equipamentos!$A$6:$A$405,0)),"Código não cadastrado"))</f>
        <v/>
      </c>
      <c r="D459" s="16" t="n"/>
      <c r="E459" s="16" t="n"/>
      <c r="F459" s="19" t="n"/>
      <c r="G459" s="21" t="n"/>
      <c r="H459" s="17" t="n"/>
      <c r="I459" s="16" t="n"/>
    </row>
    <row r="460">
      <c r="A460" s="17" t="n"/>
      <c r="B460" s="16" t="n"/>
      <c r="C460" s="16">
        <f>IF($B460="","",IFERROR(INDEX(Equipamentos!$B$6:$B$405,MATCH($B460,Equipamentos!$A$6:$A$405,0)),"Código não cadastrado"))</f>
        <v/>
      </c>
      <c r="D460" s="16" t="n"/>
      <c r="E460" s="16" t="n"/>
      <c r="F460" s="19" t="n"/>
      <c r="G460" s="21" t="n"/>
      <c r="H460" s="17" t="n"/>
      <c r="I460" s="16" t="n"/>
    </row>
    <row r="461">
      <c r="A461" s="17" t="n"/>
      <c r="B461" s="16" t="n"/>
      <c r="C461" s="16">
        <f>IF($B461="","",IFERROR(INDEX(Equipamentos!$B$6:$B$405,MATCH($B461,Equipamentos!$A$6:$A$405,0)),"Código não cadastrado"))</f>
        <v/>
      </c>
      <c r="D461" s="16" t="n"/>
      <c r="E461" s="16" t="n"/>
      <c r="F461" s="19" t="n"/>
      <c r="G461" s="21" t="n"/>
      <c r="H461" s="17" t="n"/>
      <c r="I461" s="16" t="n"/>
    </row>
    <row r="462">
      <c r="A462" s="17" t="n"/>
      <c r="B462" s="16" t="n"/>
      <c r="C462" s="16">
        <f>IF($B462="","",IFERROR(INDEX(Equipamentos!$B$6:$B$405,MATCH($B462,Equipamentos!$A$6:$A$405,0)),"Código não cadastrado"))</f>
        <v/>
      </c>
      <c r="D462" s="16" t="n"/>
      <c r="E462" s="16" t="n"/>
      <c r="F462" s="19" t="n"/>
      <c r="G462" s="21" t="n"/>
      <c r="H462" s="17" t="n"/>
      <c r="I462" s="16" t="n"/>
    </row>
    <row r="463">
      <c r="A463" s="17" t="n"/>
      <c r="B463" s="16" t="n"/>
      <c r="C463" s="16">
        <f>IF($B463="","",IFERROR(INDEX(Equipamentos!$B$6:$B$405,MATCH($B463,Equipamentos!$A$6:$A$405,0)),"Código não cadastrado"))</f>
        <v/>
      </c>
      <c r="D463" s="16" t="n"/>
      <c r="E463" s="16" t="n"/>
      <c r="F463" s="19" t="n"/>
      <c r="G463" s="21" t="n"/>
      <c r="H463" s="17" t="n"/>
      <c r="I463" s="16" t="n"/>
    </row>
    <row r="464">
      <c r="A464" s="17" t="n"/>
      <c r="B464" s="16" t="n"/>
      <c r="C464" s="16">
        <f>IF($B464="","",IFERROR(INDEX(Equipamentos!$B$6:$B$405,MATCH($B464,Equipamentos!$A$6:$A$405,0)),"Código não cadastrado"))</f>
        <v/>
      </c>
      <c r="D464" s="16" t="n"/>
      <c r="E464" s="16" t="n"/>
      <c r="F464" s="19" t="n"/>
      <c r="G464" s="21" t="n"/>
      <c r="H464" s="17" t="n"/>
      <c r="I464" s="16" t="n"/>
    </row>
    <row r="465">
      <c r="A465" s="17" t="n"/>
      <c r="B465" s="16" t="n"/>
      <c r="C465" s="16">
        <f>IF($B465="","",IFERROR(INDEX(Equipamentos!$B$6:$B$405,MATCH($B465,Equipamentos!$A$6:$A$405,0)),"Código não cadastrado"))</f>
        <v/>
      </c>
      <c r="D465" s="16" t="n"/>
      <c r="E465" s="16" t="n"/>
      <c r="F465" s="19" t="n"/>
      <c r="G465" s="21" t="n"/>
      <c r="H465" s="17" t="n"/>
      <c r="I465" s="16" t="n"/>
    </row>
    <row r="466">
      <c r="A466" s="17" t="n"/>
      <c r="B466" s="16" t="n"/>
      <c r="C466" s="16">
        <f>IF($B466="","",IFERROR(INDEX(Equipamentos!$B$6:$B$405,MATCH($B466,Equipamentos!$A$6:$A$405,0)),"Código não cadastrado"))</f>
        <v/>
      </c>
      <c r="D466" s="16" t="n"/>
      <c r="E466" s="16" t="n"/>
      <c r="F466" s="19" t="n"/>
      <c r="G466" s="21" t="n"/>
      <c r="H466" s="17" t="n"/>
      <c r="I466" s="16" t="n"/>
    </row>
    <row r="467">
      <c r="A467" s="17" t="n"/>
      <c r="B467" s="16" t="n"/>
      <c r="C467" s="16">
        <f>IF($B467="","",IFERROR(INDEX(Equipamentos!$B$6:$B$405,MATCH($B467,Equipamentos!$A$6:$A$405,0)),"Código não cadastrado"))</f>
        <v/>
      </c>
      <c r="D467" s="16" t="n"/>
      <c r="E467" s="16" t="n"/>
      <c r="F467" s="19" t="n"/>
      <c r="G467" s="21" t="n"/>
      <c r="H467" s="17" t="n"/>
      <c r="I467" s="16" t="n"/>
    </row>
    <row r="468">
      <c r="A468" s="17" t="n"/>
      <c r="B468" s="16" t="n"/>
      <c r="C468" s="16">
        <f>IF($B468="","",IFERROR(INDEX(Equipamentos!$B$6:$B$405,MATCH($B468,Equipamentos!$A$6:$A$405,0)),"Código não cadastrado"))</f>
        <v/>
      </c>
      <c r="D468" s="16" t="n"/>
      <c r="E468" s="16" t="n"/>
      <c r="F468" s="19" t="n"/>
      <c r="G468" s="21" t="n"/>
      <c r="H468" s="17" t="n"/>
      <c r="I468" s="16" t="n"/>
    </row>
    <row r="469">
      <c r="A469" s="17" t="n"/>
      <c r="B469" s="16" t="n"/>
      <c r="C469" s="16">
        <f>IF($B469="","",IFERROR(INDEX(Equipamentos!$B$6:$B$405,MATCH($B469,Equipamentos!$A$6:$A$405,0)),"Código não cadastrado"))</f>
        <v/>
      </c>
      <c r="D469" s="16" t="n"/>
      <c r="E469" s="16" t="n"/>
      <c r="F469" s="19" t="n"/>
      <c r="G469" s="21" t="n"/>
      <c r="H469" s="17" t="n"/>
      <c r="I469" s="16" t="n"/>
    </row>
    <row r="470">
      <c r="A470" s="17" t="n"/>
      <c r="B470" s="16" t="n"/>
      <c r="C470" s="16">
        <f>IF($B470="","",IFERROR(INDEX(Equipamentos!$B$6:$B$405,MATCH($B470,Equipamentos!$A$6:$A$405,0)),"Código não cadastrado"))</f>
        <v/>
      </c>
      <c r="D470" s="16" t="n"/>
      <c r="E470" s="16" t="n"/>
      <c r="F470" s="19" t="n"/>
      <c r="G470" s="21" t="n"/>
      <c r="H470" s="17" t="n"/>
      <c r="I470" s="16" t="n"/>
    </row>
    <row r="471">
      <c r="A471" s="17" t="n"/>
      <c r="B471" s="16" t="n"/>
      <c r="C471" s="16">
        <f>IF($B471="","",IFERROR(INDEX(Equipamentos!$B$6:$B$405,MATCH($B471,Equipamentos!$A$6:$A$405,0)),"Código não cadastrado"))</f>
        <v/>
      </c>
      <c r="D471" s="16" t="n"/>
      <c r="E471" s="16" t="n"/>
      <c r="F471" s="19" t="n"/>
      <c r="G471" s="21" t="n"/>
      <c r="H471" s="17" t="n"/>
      <c r="I471" s="16" t="n"/>
    </row>
    <row r="472">
      <c r="A472" s="17" t="n"/>
      <c r="B472" s="16" t="n"/>
      <c r="C472" s="16">
        <f>IF($B472="","",IFERROR(INDEX(Equipamentos!$B$6:$B$405,MATCH($B472,Equipamentos!$A$6:$A$405,0)),"Código não cadastrado"))</f>
        <v/>
      </c>
      <c r="D472" s="16" t="n"/>
      <c r="E472" s="16" t="n"/>
      <c r="F472" s="19" t="n"/>
      <c r="G472" s="21" t="n"/>
      <c r="H472" s="17" t="n"/>
      <c r="I472" s="16" t="n"/>
    </row>
    <row r="473">
      <c r="A473" s="17" t="n"/>
      <c r="B473" s="16" t="n"/>
      <c r="C473" s="16">
        <f>IF($B473="","",IFERROR(INDEX(Equipamentos!$B$6:$B$405,MATCH($B473,Equipamentos!$A$6:$A$405,0)),"Código não cadastrado"))</f>
        <v/>
      </c>
      <c r="D473" s="16" t="n"/>
      <c r="E473" s="16" t="n"/>
      <c r="F473" s="19" t="n"/>
      <c r="G473" s="21" t="n"/>
      <c r="H473" s="17" t="n"/>
      <c r="I473" s="16" t="n"/>
    </row>
    <row r="474">
      <c r="A474" s="17" t="n"/>
      <c r="B474" s="16" t="n"/>
      <c r="C474" s="16">
        <f>IF($B474="","",IFERROR(INDEX(Equipamentos!$B$6:$B$405,MATCH($B474,Equipamentos!$A$6:$A$405,0)),"Código não cadastrado"))</f>
        <v/>
      </c>
      <c r="D474" s="16" t="n"/>
      <c r="E474" s="16" t="n"/>
      <c r="F474" s="19" t="n"/>
      <c r="G474" s="21" t="n"/>
      <c r="H474" s="17" t="n"/>
      <c r="I474" s="16" t="n"/>
    </row>
    <row r="475">
      <c r="A475" s="17" t="n"/>
      <c r="B475" s="16" t="n"/>
      <c r="C475" s="16">
        <f>IF($B475="","",IFERROR(INDEX(Equipamentos!$B$6:$B$405,MATCH($B475,Equipamentos!$A$6:$A$405,0)),"Código não cadastrado"))</f>
        <v/>
      </c>
      <c r="D475" s="16" t="n"/>
      <c r="E475" s="16" t="n"/>
      <c r="F475" s="19" t="n"/>
      <c r="G475" s="21" t="n"/>
      <c r="H475" s="17" t="n"/>
      <c r="I475" s="16" t="n"/>
    </row>
    <row r="476">
      <c r="A476" s="17" t="n"/>
      <c r="B476" s="16" t="n"/>
      <c r="C476" s="16">
        <f>IF($B476="","",IFERROR(INDEX(Equipamentos!$B$6:$B$405,MATCH($B476,Equipamentos!$A$6:$A$405,0)),"Código não cadastrado"))</f>
        <v/>
      </c>
      <c r="D476" s="16" t="n"/>
      <c r="E476" s="16" t="n"/>
      <c r="F476" s="19" t="n"/>
      <c r="G476" s="21" t="n"/>
      <c r="H476" s="17" t="n"/>
      <c r="I476" s="16" t="n"/>
    </row>
    <row r="477">
      <c r="A477" s="17" t="n"/>
      <c r="B477" s="16" t="n"/>
      <c r="C477" s="16">
        <f>IF($B477="","",IFERROR(INDEX(Equipamentos!$B$6:$B$405,MATCH($B477,Equipamentos!$A$6:$A$405,0)),"Código não cadastrado"))</f>
        <v/>
      </c>
      <c r="D477" s="16" t="n"/>
      <c r="E477" s="16" t="n"/>
      <c r="F477" s="19" t="n"/>
      <c r="G477" s="21" t="n"/>
      <c r="H477" s="17" t="n"/>
      <c r="I477" s="16" t="n"/>
    </row>
    <row r="478">
      <c r="A478" s="17" t="n"/>
      <c r="B478" s="16" t="n"/>
      <c r="C478" s="16">
        <f>IF($B478="","",IFERROR(INDEX(Equipamentos!$B$6:$B$405,MATCH($B478,Equipamentos!$A$6:$A$405,0)),"Código não cadastrado"))</f>
        <v/>
      </c>
      <c r="D478" s="16" t="n"/>
      <c r="E478" s="16" t="n"/>
      <c r="F478" s="19" t="n"/>
      <c r="G478" s="21" t="n"/>
      <c r="H478" s="17" t="n"/>
      <c r="I478" s="16" t="n"/>
    </row>
    <row r="479">
      <c r="A479" s="17" t="n"/>
      <c r="B479" s="16" t="n"/>
      <c r="C479" s="16">
        <f>IF($B479="","",IFERROR(INDEX(Equipamentos!$B$6:$B$405,MATCH($B479,Equipamentos!$A$6:$A$405,0)),"Código não cadastrado"))</f>
        <v/>
      </c>
      <c r="D479" s="16" t="n"/>
      <c r="E479" s="16" t="n"/>
      <c r="F479" s="19" t="n"/>
      <c r="G479" s="21" t="n"/>
      <c r="H479" s="17" t="n"/>
      <c r="I479" s="16" t="n"/>
    </row>
    <row r="480">
      <c r="A480" s="17" t="n"/>
      <c r="B480" s="16" t="n"/>
      <c r="C480" s="16">
        <f>IF($B480="","",IFERROR(INDEX(Equipamentos!$B$6:$B$405,MATCH($B480,Equipamentos!$A$6:$A$405,0)),"Código não cadastrado"))</f>
        <v/>
      </c>
      <c r="D480" s="16" t="n"/>
      <c r="E480" s="16" t="n"/>
      <c r="F480" s="19" t="n"/>
      <c r="G480" s="21" t="n"/>
      <c r="H480" s="17" t="n"/>
      <c r="I480" s="16" t="n"/>
    </row>
    <row r="481">
      <c r="A481" s="17" t="n"/>
      <c r="B481" s="16" t="n"/>
      <c r="C481" s="16">
        <f>IF($B481="","",IFERROR(INDEX(Equipamentos!$B$6:$B$405,MATCH($B481,Equipamentos!$A$6:$A$405,0)),"Código não cadastrado"))</f>
        <v/>
      </c>
      <c r="D481" s="16" t="n"/>
      <c r="E481" s="16" t="n"/>
      <c r="F481" s="19" t="n"/>
      <c r="G481" s="21" t="n"/>
      <c r="H481" s="17" t="n"/>
      <c r="I481" s="16" t="n"/>
    </row>
    <row r="482">
      <c r="A482" s="17" t="n"/>
      <c r="B482" s="16" t="n"/>
      <c r="C482" s="16">
        <f>IF($B482="","",IFERROR(INDEX(Equipamentos!$B$6:$B$405,MATCH($B482,Equipamentos!$A$6:$A$405,0)),"Código não cadastrado"))</f>
        <v/>
      </c>
      <c r="D482" s="16" t="n"/>
      <c r="E482" s="16" t="n"/>
      <c r="F482" s="19" t="n"/>
      <c r="G482" s="21" t="n"/>
      <c r="H482" s="17" t="n"/>
      <c r="I482" s="16" t="n"/>
    </row>
    <row r="483">
      <c r="A483" s="17" t="n"/>
      <c r="B483" s="16" t="n"/>
      <c r="C483" s="16">
        <f>IF($B483="","",IFERROR(INDEX(Equipamentos!$B$6:$B$405,MATCH($B483,Equipamentos!$A$6:$A$405,0)),"Código não cadastrado"))</f>
        <v/>
      </c>
      <c r="D483" s="16" t="n"/>
      <c r="E483" s="16" t="n"/>
      <c r="F483" s="19" t="n"/>
      <c r="G483" s="21" t="n"/>
      <c r="H483" s="17" t="n"/>
      <c r="I483" s="16" t="n"/>
    </row>
    <row r="484">
      <c r="A484" s="17" t="n"/>
      <c r="B484" s="16" t="n"/>
      <c r="C484" s="16">
        <f>IF($B484="","",IFERROR(INDEX(Equipamentos!$B$6:$B$405,MATCH($B484,Equipamentos!$A$6:$A$405,0)),"Código não cadastrado"))</f>
        <v/>
      </c>
      <c r="D484" s="16" t="n"/>
      <c r="E484" s="16" t="n"/>
      <c r="F484" s="19" t="n"/>
      <c r="G484" s="21" t="n"/>
      <c r="H484" s="17" t="n"/>
      <c r="I484" s="16" t="n"/>
    </row>
    <row r="485">
      <c r="A485" s="17" t="n"/>
      <c r="B485" s="16" t="n"/>
      <c r="C485" s="16">
        <f>IF($B485="","",IFERROR(INDEX(Equipamentos!$B$6:$B$405,MATCH($B485,Equipamentos!$A$6:$A$405,0)),"Código não cadastrado"))</f>
        <v/>
      </c>
      <c r="D485" s="16" t="n"/>
      <c r="E485" s="16" t="n"/>
      <c r="F485" s="19" t="n"/>
      <c r="G485" s="21" t="n"/>
      <c r="H485" s="17" t="n"/>
      <c r="I485" s="16" t="n"/>
    </row>
    <row r="486">
      <c r="A486" s="17" t="n"/>
      <c r="B486" s="16" t="n"/>
      <c r="C486" s="16">
        <f>IF($B486="","",IFERROR(INDEX(Equipamentos!$B$6:$B$405,MATCH($B486,Equipamentos!$A$6:$A$405,0)),"Código não cadastrado"))</f>
        <v/>
      </c>
      <c r="D486" s="16" t="n"/>
      <c r="E486" s="16" t="n"/>
      <c r="F486" s="19" t="n"/>
      <c r="G486" s="21" t="n"/>
      <c r="H486" s="17" t="n"/>
      <c r="I486" s="16" t="n"/>
    </row>
    <row r="487">
      <c r="A487" s="17" t="n"/>
      <c r="B487" s="16" t="n"/>
      <c r="C487" s="16">
        <f>IF($B487="","",IFERROR(INDEX(Equipamentos!$B$6:$B$405,MATCH($B487,Equipamentos!$A$6:$A$405,0)),"Código não cadastrado"))</f>
        <v/>
      </c>
      <c r="D487" s="16" t="n"/>
      <c r="E487" s="16" t="n"/>
      <c r="F487" s="19" t="n"/>
      <c r="G487" s="21" t="n"/>
      <c r="H487" s="17" t="n"/>
      <c r="I487" s="16" t="n"/>
    </row>
    <row r="488">
      <c r="A488" s="17" t="n"/>
      <c r="B488" s="16" t="n"/>
      <c r="C488" s="16">
        <f>IF($B488="","",IFERROR(INDEX(Equipamentos!$B$6:$B$405,MATCH($B488,Equipamentos!$A$6:$A$405,0)),"Código não cadastrado"))</f>
        <v/>
      </c>
      <c r="D488" s="16" t="n"/>
      <c r="E488" s="16" t="n"/>
      <c r="F488" s="19" t="n"/>
      <c r="G488" s="21" t="n"/>
      <c r="H488" s="17" t="n"/>
      <c r="I488" s="16" t="n"/>
    </row>
    <row r="489">
      <c r="A489" s="17" t="n"/>
      <c r="B489" s="16" t="n"/>
      <c r="C489" s="16">
        <f>IF($B489="","",IFERROR(INDEX(Equipamentos!$B$6:$B$405,MATCH($B489,Equipamentos!$A$6:$A$405,0)),"Código não cadastrado"))</f>
        <v/>
      </c>
      <c r="D489" s="16" t="n"/>
      <c r="E489" s="16" t="n"/>
      <c r="F489" s="19" t="n"/>
      <c r="G489" s="21" t="n"/>
      <c r="H489" s="17" t="n"/>
      <c r="I489" s="16" t="n"/>
    </row>
    <row r="490">
      <c r="A490" s="17" t="n"/>
      <c r="B490" s="16" t="n"/>
      <c r="C490" s="16">
        <f>IF($B490="","",IFERROR(INDEX(Equipamentos!$B$6:$B$405,MATCH($B490,Equipamentos!$A$6:$A$405,0)),"Código não cadastrado"))</f>
        <v/>
      </c>
      <c r="D490" s="16" t="n"/>
      <c r="E490" s="16" t="n"/>
      <c r="F490" s="19" t="n"/>
      <c r="G490" s="21" t="n"/>
      <c r="H490" s="17" t="n"/>
      <c r="I490" s="16" t="n"/>
    </row>
    <row r="491">
      <c r="A491" s="17" t="n"/>
      <c r="B491" s="16" t="n"/>
      <c r="C491" s="16">
        <f>IF($B491="","",IFERROR(INDEX(Equipamentos!$B$6:$B$405,MATCH($B491,Equipamentos!$A$6:$A$405,0)),"Código não cadastrado"))</f>
        <v/>
      </c>
      <c r="D491" s="16" t="n"/>
      <c r="E491" s="16" t="n"/>
      <c r="F491" s="19" t="n"/>
      <c r="G491" s="21" t="n"/>
      <c r="H491" s="17" t="n"/>
      <c r="I491" s="16" t="n"/>
    </row>
    <row r="492">
      <c r="A492" s="17" t="n"/>
      <c r="B492" s="16" t="n"/>
      <c r="C492" s="16">
        <f>IF($B492="","",IFERROR(INDEX(Equipamentos!$B$6:$B$405,MATCH($B492,Equipamentos!$A$6:$A$405,0)),"Código não cadastrado"))</f>
        <v/>
      </c>
      <c r="D492" s="16" t="n"/>
      <c r="E492" s="16" t="n"/>
      <c r="F492" s="19" t="n"/>
      <c r="G492" s="21" t="n"/>
      <c r="H492" s="17" t="n"/>
      <c r="I492" s="16" t="n"/>
    </row>
    <row r="493">
      <c r="A493" s="17" t="n"/>
      <c r="B493" s="16" t="n"/>
      <c r="C493" s="16">
        <f>IF($B493="","",IFERROR(INDEX(Equipamentos!$B$6:$B$405,MATCH($B493,Equipamentos!$A$6:$A$405,0)),"Código não cadastrado"))</f>
        <v/>
      </c>
      <c r="D493" s="16" t="n"/>
      <c r="E493" s="16" t="n"/>
      <c r="F493" s="19" t="n"/>
      <c r="G493" s="21" t="n"/>
      <c r="H493" s="17" t="n"/>
      <c r="I493" s="16" t="n"/>
    </row>
    <row r="494">
      <c r="A494" s="17" t="n"/>
      <c r="B494" s="16" t="n"/>
      <c r="C494" s="16">
        <f>IF($B494="","",IFERROR(INDEX(Equipamentos!$B$6:$B$405,MATCH($B494,Equipamentos!$A$6:$A$405,0)),"Código não cadastrado"))</f>
        <v/>
      </c>
      <c r="D494" s="16" t="n"/>
      <c r="E494" s="16" t="n"/>
      <c r="F494" s="19" t="n"/>
      <c r="G494" s="21" t="n"/>
      <c r="H494" s="17" t="n"/>
      <c r="I494" s="16" t="n"/>
    </row>
    <row r="495">
      <c r="A495" s="17" t="n"/>
      <c r="B495" s="16" t="n"/>
      <c r="C495" s="16">
        <f>IF($B495="","",IFERROR(INDEX(Equipamentos!$B$6:$B$405,MATCH($B495,Equipamentos!$A$6:$A$405,0)),"Código não cadastrado"))</f>
        <v/>
      </c>
      <c r="D495" s="16" t="n"/>
      <c r="E495" s="16" t="n"/>
      <c r="F495" s="19" t="n"/>
      <c r="G495" s="21" t="n"/>
      <c r="H495" s="17" t="n"/>
      <c r="I495" s="16" t="n"/>
    </row>
    <row r="496">
      <c r="A496" s="17" t="n"/>
      <c r="B496" s="16" t="n"/>
      <c r="C496" s="16">
        <f>IF($B496="","",IFERROR(INDEX(Equipamentos!$B$6:$B$405,MATCH($B496,Equipamentos!$A$6:$A$405,0)),"Código não cadastrado"))</f>
        <v/>
      </c>
      <c r="D496" s="16" t="n"/>
      <c r="E496" s="16" t="n"/>
      <c r="F496" s="19" t="n"/>
      <c r="G496" s="21" t="n"/>
      <c r="H496" s="17" t="n"/>
      <c r="I496" s="16" t="n"/>
    </row>
    <row r="497">
      <c r="A497" s="17" t="n"/>
      <c r="B497" s="16" t="n"/>
      <c r="C497" s="16">
        <f>IF($B497="","",IFERROR(INDEX(Equipamentos!$B$6:$B$405,MATCH($B497,Equipamentos!$A$6:$A$405,0)),"Código não cadastrado"))</f>
        <v/>
      </c>
      <c r="D497" s="16" t="n"/>
      <c r="E497" s="16" t="n"/>
      <c r="F497" s="19" t="n"/>
      <c r="G497" s="21" t="n"/>
      <c r="H497" s="17" t="n"/>
      <c r="I497" s="16" t="n"/>
    </row>
    <row r="498">
      <c r="A498" s="17" t="n"/>
      <c r="B498" s="16" t="n"/>
      <c r="C498" s="16">
        <f>IF($B498="","",IFERROR(INDEX(Equipamentos!$B$6:$B$405,MATCH($B498,Equipamentos!$A$6:$A$405,0)),"Código não cadastrado"))</f>
        <v/>
      </c>
      <c r="D498" s="16" t="n"/>
      <c r="E498" s="16" t="n"/>
      <c r="F498" s="19" t="n"/>
      <c r="G498" s="21" t="n"/>
      <c r="H498" s="17" t="n"/>
      <c r="I498" s="16" t="n"/>
    </row>
    <row r="499">
      <c r="A499" s="17" t="n"/>
      <c r="B499" s="16" t="n"/>
      <c r="C499" s="16">
        <f>IF($B499="","",IFERROR(INDEX(Equipamentos!$B$6:$B$405,MATCH($B499,Equipamentos!$A$6:$A$405,0)),"Código não cadastrado"))</f>
        <v/>
      </c>
      <c r="D499" s="16" t="n"/>
      <c r="E499" s="16" t="n"/>
      <c r="F499" s="19" t="n"/>
      <c r="G499" s="21" t="n"/>
      <c r="H499" s="17" t="n"/>
      <c r="I499" s="16" t="n"/>
    </row>
    <row r="500">
      <c r="A500" s="17" t="n"/>
      <c r="B500" s="16" t="n"/>
      <c r="C500" s="16">
        <f>IF($B500="","",IFERROR(INDEX(Equipamentos!$B$6:$B$405,MATCH($B500,Equipamentos!$A$6:$A$405,0)),"Código não cadastrado"))</f>
        <v/>
      </c>
      <c r="D500" s="16" t="n"/>
      <c r="E500" s="16" t="n"/>
      <c r="F500" s="19" t="n"/>
      <c r="G500" s="21" t="n"/>
      <c r="H500" s="17" t="n"/>
      <c r="I500" s="16" t="n"/>
    </row>
    <row r="501">
      <c r="A501" s="17" t="n"/>
      <c r="B501" s="16" t="n"/>
      <c r="C501" s="16">
        <f>IF($B501="","",IFERROR(INDEX(Equipamentos!$B$6:$B$405,MATCH($B501,Equipamentos!$A$6:$A$405,0)),"Código não cadastrado"))</f>
        <v/>
      </c>
      <c r="D501" s="16" t="n"/>
      <c r="E501" s="16" t="n"/>
      <c r="F501" s="19" t="n"/>
      <c r="G501" s="21" t="n"/>
      <c r="H501" s="17" t="n"/>
      <c r="I501" s="16" t="n"/>
    </row>
    <row r="502">
      <c r="A502" s="17" t="n"/>
      <c r="B502" s="16" t="n"/>
      <c r="C502" s="16">
        <f>IF($B502="","",IFERROR(INDEX(Equipamentos!$B$6:$B$405,MATCH($B502,Equipamentos!$A$6:$A$405,0)),"Código não cadastrado"))</f>
        <v/>
      </c>
      <c r="D502" s="16" t="n"/>
      <c r="E502" s="16" t="n"/>
      <c r="F502" s="19" t="n"/>
      <c r="G502" s="21" t="n"/>
      <c r="H502" s="17" t="n"/>
      <c r="I502" s="16" t="n"/>
    </row>
    <row r="503">
      <c r="A503" s="17" t="n"/>
      <c r="B503" s="16" t="n"/>
      <c r="C503" s="16">
        <f>IF($B503="","",IFERROR(INDEX(Equipamentos!$B$6:$B$405,MATCH($B503,Equipamentos!$A$6:$A$405,0)),"Código não cadastrado"))</f>
        <v/>
      </c>
      <c r="D503" s="16" t="n"/>
      <c r="E503" s="16" t="n"/>
      <c r="F503" s="19" t="n"/>
      <c r="G503" s="21" t="n"/>
      <c r="H503" s="17" t="n"/>
      <c r="I503" s="16" t="n"/>
    </row>
    <row r="504">
      <c r="A504" s="17" t="n"/>
      <c r="B504" s="16" t="n"/>
      <c r="C504" s="16">
        <f>IF($B504="","",IFERROR(INDEX(Equipamentos!$B$6:$B$405,MATCH($B504,Equipamentos!$A$6:$A$405,0)),"Código não cadastrado"))</f>
        <v/>
      </c>
      <c r="D504" s="16" t="n"/>
      <c r="E504" s="16" t="n"/>
      <c r="F504" s="19" t="n"/>
      <c r="G504" s="21" t="n"/>
      <c r="H504" s="17" t="n"/>
      <c r="I504" s="16" t="n"/>
    </row>
    <row r="505">
      <c r="A505" s="17" t="n"/>
      <c r="B505" s="16" t="n"/>
      <c r="C505" s="16">
        <f>IF($B505="","",IFERROR(INDEX(Equipamentos!$B$6:$B$405,MATCH($B505,Equipamentos!$A$6:$A$405,0)),"Código não cadastrado"))</f>
        <v/>
      </c>
      <c r="D505" s="16" t="n"/>
      <c r="E505" s="16" t="n"/>
      <c r="F505" s="19" t="n"/>
      <c r="G505" s="21" t="n"/>
      <c r="H505" s="17" t="n"/>
      <c r="I505" s="16" t="n"/>
    </row>
    <row r="506">
      <c r="A506" s="17" t="n"/>
      <c r="B506" s="16" t="n"/>
      <c r="C506" s="16">
        <f>IF($B506="","",IFERROR(INDEX(Equipamentos!$B$6:$B$405,MATCH($B506,Equipamentos!$A$6:$A$405,0)),"Código não cadastrado"))</f>
        <v/>
      </c>
      <c r="D506" s="16" t="n"/>
      <c r="E506" s="16" t="n"/>
      <c r="F506" s="19" t="n"/>
      <c r="G506" s="21" t="n"/>
      <c r="H506" s="17" t="n"/>
      <c r="I506" s="16" t="n"/>
    </row>
    <row r="507">
      <c r="A507" s="17" t="n"/>
      <c r="B507" s="16" t="n"/>
      <c r="C507" s="16">
        <f>IF($B507="","",IFERROR(INDEX(Equipamentos!$B$6:$B$405,MATCH($B507,Equipamentos!$A$6:$A$405,0)),"Código não cadastrado"))</f>
        <v/>
      </c>
      <c r="D507" s="16" t="n"/>
      <c r="E507" s="16" t="n"/>
      <c r="F507" s="19" t="n"/>
      <c r="G507" s="21" t="n"/>
      <c r="H507" s="17" t="n"/>
      <c r="I507" s="16" t="n"/>
    </row>
    <row r="508">
      <c r="A508" s="17" t="n"/>
      <c r="B508" s="16" t="n"/>
      <c r="C508" s="16">
        <f>IF($B508="","",IFERROR(INDEX(Equipamentos!$B$6:$B$405,MATCH($B508,Equipamentos!$A$6:$A$405,0)),"Código não cadastrado"))</f>
        <v/>
      </c>
      <c r="D508" s="16" t="n"/>
      <c r="E508" s="16" t="n"/>
      <c r="F508" s="19" t="n"/>
      <c r="G508" s="21" t="n"/>
      <c r="H508" s="17" t="n"/>
      <c r="I508" s="16" t="n"/>
    </row>
    <row r="509">
      <c r="A509" s="17" t="n"/>
      <c r="B509" s="16" t="n"/>
      <c r="C509" s="16">
        <f>IF($B509="","",IFERROR(INDEX(Equipamentos!$B$6:$B$405,MATCH($B509,Equipamentos!$A$6:$A$405,0)),"Código não cadastrado"))</f>
        <v/>
      </c>
      <c r="D509" s="16" t="n"/>
      <c r="E509" s="16" t="n"/>
      <c r="F509" s="19" t="n"/>
      <c r="G509" s="21" t="n"/>
      <c r="H509" s="17" t="n"/>
      <c r="I509" s="16" t="n"/>
    </row>
    <row r="510">
      <c r="A510" s="17" t="n"/>
      <c r="B510" s="16" t="n"/>
      <c r="C510" s="16">
        <f>IF($B510="","",IFERROR(INDEX(Equipamentos!$B$6:$B$405,MATCH($B510,Equipamentos!$A$6:$A$405,0)),"Código não cadastrado"))</f>
        <v/>
      </c>
      <c r="D510" s="16" t="n"/>
      <c r="E510" s="16" t="n"/>
      <c r="F510" s="19" t="n"/>
      <c r="G510" s="21" t="n"/>
      <c r="H510" s="17" t="n"/>
      <c r="I510" s="16" t="n"/>
    </row>
    <row r="511">
      <c r="A511" s="17" t="n"/>
      <c r="B511" s="16" t="n"/>
      <c r="C511" s="16">
        <f>IF($B511="","",IFERROR(INDEX(Equipamentos!$B$6:$B$405,MATCH($B511,Equipamentos!$A$6:$A$405,0)),"Código não cadastrado"))</f>
        <v/>
      </c>
      <c r="D511" s="16" t="n"/>
      <c r="E511" s="16" t="n"/>
      <c r="F511" s="19" t="n"/>
      <c r="G511" s="21" t="n"/>
      <c r="H511" s="17" t="n"/>
      <c r="I511" s="16" t="n"/>
    </row>
    <row r="512">
      <c r="A512" s="17" t="n"/>
      <c r="B512" s="16" t="n"/>
      <c r="C512" s="16">
        <f>IF($B512="","",IFERROR(INDEX(Equipamentos!$B$6:$B$405,MATCH($B512,Equipamentos!$A$6:$A$405,0)),"Código não cadastrado"))</f>
        <v/>
      </c>
      <c r="D512" s="16" t="n"/>
      <c r="E512" s="16" t="n"/>
      <c r="F512" s="19" t="n"/>
      <c r="G512" s="21" t="n"/>
      <c r="H512" s="17" t="n"/>
      <c r="I512" s="16" t="n"/>
    </row>
    <row r="513">
      <c r="A513" s="17" t="n"/>
      <c r="B513" s="16" t="n"/>
      <c r="C513" s="16">
        <f>IF($B513="","",IFERROR(INDEX(Equipamentos!$B$6:$B$405,MATCH($B513,Equipamentos!$A$6:$A$405,0)),"Código não cadastrado"))</f>
        <v/>
      </c>
      <c r="D513" s="16" t="n"/>
      <c r="E513" s="16" t="n"/>
      <c r="F513" s="19" t="n"/>
      <c r="G513" s="21" t="n"/>
      <c r="H513" s="17" t="n"/>
      <c r="I513" s="16" t="n"/>
    </row>
    <row r="514">
      <c r="A514" s="17" t="n"/>
      <c r="B514" s="16" t="n"/>
      <c r="C514" s="16">
        <f>IF($B514="","",IFERROR(INDEX(Equipamentos!$B$6:$B$405,MATCH($B514,Equipamentos!$A$6:$A$405,0)),"Código não cadastrado"))</f>
        <v/>
      </c>
      <c r="D514" s="16" t="n"/>
      <c r="E514" s="16" t="n"/>
      <c r="F514" s="19" t="n"/>
      <c r="G514" s="21" t="n"/>
      <c r="H514" s="17" t="n"/>
      <c r="I514" s="16" t="n"/>
    </row>
    <row r="515">
      <c r="A515" s="17" t="n"/>
      <c r="B515" s="16" t="n"/>
      <c r="C515" s="16">
        <f>IF($B515="","",IFERROR(INDEX(Equipamentos!$B$6:$B$405,MATCH($B515,Equipamentos!$A$6:$A$405,0)),"Código não cadastrado"))</f>
        <v/>
      </c>
      <c r="D515" s="16" t="n"/>
      <c r="E515" s="16" t="n"/>
      <c r="F515" s="19" t="n"/>
      <c r="G515" s="21" t="n"/>
      <c r="H515" s="17" t="n"/>
      <c r="I515" s="16" t="n"/>
    </row>
    <row r="516">
      <c r="A516" s="17" t="n"/>
      <c r="B516" s="16" t="n"/>
      <c r="C516" s="16">
        <f>IF($B516="","",IFERROR(INDEX(Equipamentos!$B$6:$B$405,MATCH($B516,Equipamentos!$A$6:$A$405,0)),"Código não cadastrado"))</f>
        <v/>
      </c>
      <c r="D516" s="16" t="n"/>
      <c r="E516" s="16" t="n"/>
      <c r="F516" s="19" t="n"/>
      <c r="G516" s="21" t="n"/>
      <c r="H516" s="17" t="n"/>
      <c r="I516" s="16" t="n"/>
    </row>
    <row r="517">
      <c r="A517" s="17" t="n"/>
      <c r="B517" s="16" t="n"/>
      <c r="C517" s="16">
        <f>IF($B517="","",IFERROR(INDEX(Equipamentos!$B$6:$B$405,MATCH($B517,Equipamentos!$A$6:$A$405,0)),"Código não cadastrado"))</f>
        <v/>
      </c>
      <c r="D517" s="16" t="n"/>
      <c r="E517" s="16" t="n"/>
      <c r="F517" s="19" t="n"/>
      <c r="G517" s="21" t="n"/>
      <c r="H517" s="17" t="n"/>
      <c r="I517" s="16" t="n"/>
    </row>
    <row r="518">
      <c r="A518" s="17" t="n"/>
      <c r="B518" s="16" t="n"/>
      <c r="C518" s="16">
        <f>IF($B518="","",IFERROR(INDEX(Equipamentos!$B$6:$B$405,MATCH($B518,Equipamentos!$A$6:$A$405,0)),"Código não cadastrado"))</f>
        <v/>
      </c>
      <c r="D518" s="16" t="n"/>
      <c r="E518" s="16" t="n"/>
      <c r="F518" s="19" t="n"/>
      <c r="G518" s="21" t="n"/>
      <c r="H518" s="17" t="n"/>
      <c r="I518" s="16" t="n"/>
    </row>
    <row r="519">
      <c r="A519" s="17" t="n"/>
      <c r="B519" s="16" t="n"/>
      <c r="C519" s="16">
        <f>IF($B519="","",IFERROR(INDEX(Equipamentos!$B$6:$B$405,MATCH($B519,Equipamentos!$A$6:$A$405,0)),"Código não cadastrado"))</f>
        <v/>
      </c>
      <c r="D519" s="16" t="n"/>
      <c r="E519" s="16" t="n"/>
      <c r="F519" s="19" t="n"/>
      <c r="G519" s="21" t="n"/>
      <c r="H519" s="17" t="n"/>
      <c r="I519" s="16" t="n"/>
    </row>
    <row r="520">
      <c r="A520" s="17" t="n"/>
      <c r="B520" s="16" t="n"/>
      <c r="C520" s="16">
        <f>IF($B520="","",IFERROR(INDEX(Equipamentos!$B$6:$B$405,MATCH($B520,Equipamentos!$A$6:$A$405,0)),"Código não cadastrado"))</f>
        <v/>
      </c>
      <c r="D520" s="16" t="n"/>
      <c r="E520" s="16" t="n"/>
      <c r="F520" s="19" t="n"/>
      <c r="G520" s="21" t="n"/>
      <c r="H520" s="17" t="n"/>
      <c r="I520" s="16" t="n"/>
    </row>
    <row r="521">
      <c r="A521" s="17" t="n"/>
      <c r="B521" s="16" t="n"/>
      <c r="C521" s="16">
        <f>IF($B521="","",IFERROR(INDEX(Equipamentos!$B$6:$B$405,MATCH($B521,Equipamentos!$A$6:$A$405,0)),"Código não cadastrado"))</f>
        <v/>
      </c>
      <c r="D521" s="16" t="n"/>
      <c r="E521" s="16" t="n"/>
      <c r="F521" s="19" t="n"/>
      <c r="G521" s="21" t="n"/>
      <c r="H521" s="17" t="n"/>
      <c r="I521" s="16" t="n"/>
    </row>
    <row r="522">
      <c r="A522" s="17" t="n"/>
      <c r="B522" s="16" t="n"/>
      <c r="C522" s="16">
        <f>IF($B522="","",IFERROR(INDEX(Equipamentos!$B$6:$B$405,MATCH($B522,Equipamentos!$A$6:$A$405,0)),"Código não cadastrado"))</f>
        <v/>
      </c>
      <c r="D522" s="16" t="n"/>
      <c r="E522" s="16" t="n"/>
      <c r="F522" s="19" t="n"/>
      <c r="G522" s="21" t="n"/>
      <c r="H522" s="17" t="n"/>
      <c r="I522" s="16" t="n"/>
    </row>
    <row r="523">
      <c r="A523" s="17" t="n"/>
      <c r="B523" s="16" t="n"/>
      <c r="C523" s="16">
        <f>IF($B523="","",IFERROR(INDEX(Equipamentos!$B$6:$B$405,MATCH($B523,Equipamentos!$A$6:$A$405,0)),"Código não cadastrado"))</f>
        <v/>
      </c>
      <c r="D523" s="16" t="n"/>
      <c r="E523" s="16" t="n"/>
      <c r="F523" s="19" t="n"/>
      <c r="G523" s="21" t="n"/>
      <c r="H523" s="17" t="n"/>
      <c r="I523" s="16" t="n"/>
    </row>
    <row r="524">
      <c r="A524" s="17" t="n"/>
      <c r="B524" s="16" t="n"/>
      <c r="C524" s="16">
        <f>IF($B524="","",IFERROR(INDEX(Equipamentos!$B$6:$B$405,MATCH($B524,Equipamentos!$A$6:$A$405,0)),"Código não cadastrado"))</f>
        <v/>
      </c>
      <c r="D524" s="16" t="n"/>
      <c r="E524" s="16" t="n"/>
      <c r="F524" s="19" t="n"/>
      <c r="G524" s="21" t="n"/>
      <c r="H524" s="17" t="n"/>
      <c r="I524" s="16" t="n"/>
    </row>
    <row r="525">
      <c r="A525" s="17" t="n"/>
      <c r="B525" s="16" t="n"/>
      <c r="C525" s="16">
        <f>IF($B525="","",IFERROR(INDEX(Equipamentos!$B$6:$B$405,MATCH($B525,Equipamentos!$A$6:$A$405,0)),"Código não cadastrado"))</f>
        <v/>
      </c>
      <c r="D525" s="16" t="n"/>
      <c r="E525" s="16" t="n"/>
      <c r="F525" s="19" t="n"/>
      <c r="G525" s="21" t="n"/>
      <c r="H525" s="17" t="n"/>
      <c r="I525" s="16" t="n"/>
    </row>
    <row r="526">
      <c r="A526" s="17" t="n"/>
      <c r="B526" s="16" t="n"/>
      <c r="C526" s="16">
        <f>IF($B526="","",IFERROR(INDEX(Equipamentos!$B$6:$B$405,MATCH($B526,Equipamentos!$A$6:$A$405,0)),"Código não cadastrado"))</f>
        <v/>
      </c>
      <c r="D526" s="16" t="n"/>
      <c r="E526" s="16" t="n"/>
      <c r="F526" s="19" t="n"/>
      <c r="G526" s="21" t="n"/>
      <c r="H526" s="17" t="n"/>
      <c r="I526" s="16" t="n"/>
    </row>
    <row r="527">
      <c r="A527" s="17" t="n"/>
      <c r="B527" s="16" t="n"/>
      <c r="C527" s="16">
        <f>IF($B527="","",IFERROR(INDEX(Equipamentos!$B$6:$B$405,MATCH($B527,Equipamentos!$A$6:$A$405,0)),"Código não cadastrado"))</f>
        <v/>
      </c>
      <c r="D527" s="16" t="n"/>
      <c r="E527" s="16" t="n"/>
      <c r="F527" s="19" t="n"/>
      <c r="G527" s="21" t="n"/>
      <c r="H527" s="17" t="n"/>
      <c r="I527" s="16" t="n"/>
    </row>
    <row r="528">
      <c r="A528" s="17" t="n"/>
      <c r="B528" s="16" t="n"/>
      <c r="C528" s="16">
        <f>IF($B528="","",IFERROR(INDEX(Equipamentos!$B$6:$B$405,MATCH($B528,Equipamentos!$A$6:$A$405,0)),"Código não cadastrado"))</f>
        <v/>
      </c>
      <c r="D528" s="16" t="n"/>
      <c r="E528" s="16" t="n"/>
      <c r="F528" s="19" t="n"/>
      <c r="G528" s="21" t="n"/>
      <c r="H528" s="17" t="n"/>
      <c r="I528" s="16" t="n"/>
    </row>
    <row r="529">
      <c r="A529" s="17" t="n"/>
      <c r="B529" s="16" t="n"/>
      <c r="C529" s="16">
        <f>IF($B529="","",IFERROR(INDEX(Equipamentos!$B$6:$B$405,MATCH($B529,Equipamentos!$A$6:$A$405,0)),"Código não cadastrado"))</f>
        <v/>
      </c>
      <c r="D529" s="16" t="n"/>
      <c r="E529" s="16" t="n"/>
      <c r="F529" s="19" t="n"/>
      <c r="G529" s="21" t="n"/>
      <c r="H529" s="17" t="n"/>
      <c r="I529" s="16" t="n"/>
    </row>
    <row r="530">
      <c r="A530" s="17" t="n"/>
      <c r="B530" s="16" t="n"/>
      <c r="C530" s="16">
        <f>IF($B530="","",IFERROR(INDEX(Equipamentos!$B$6:$B$405,MATCH($B530,Equipamentos!$A$6:$A$405,0)),"Código não cadastrado"))</f>
        <v/>
      </c>
      <c r="D530" s="16" t="n"/>
      <c r="E530" s="16" t="n"/>
      <c r="F530" s="19" t="n"/>
      <c r="G530" s="21" t="n"/>
      <c r="H530" s="17" t="n"/>
      <c r="I530" s="16" t="n"/>
    </row>
    <row r="531">
      <c r="A531" s="17" t="n"/>
      <c r="B531" s="16" t="n"/>
      <c r="C531" s="16">
        <f>IF($B531="","",IFERROR(INDEX(Equipamentos!$B$6:$B$405,MATCH($B531,Equipamentos!$A$6:$A$405,0)),"Código não cadastrado"))</f>
        <v/>
      </c>
      <c r="D531" s="16" t="n"/>
      <c r="E531" s="16" t="n"/>
      <c r="F531" s="19" t="n"/>
      <c r="G531" s="21" t="n"/>
      <c r="H531" s="17" t="n"/>
      <c r="I531" s="16" t="n"/>
    </row>
    <row r="532">
      <c r="A532" s="17" t="n"/>
      <c r="B532" s="16" t="n"/>
      <c r="C532" s="16">
        <f>IF($B532="","",IFERROR(INDEX(Equipamentos!$B$6:$B$405,MATCH($B532,Equipamentos!$A$6:$A$405,0)),"Código não cadastrado"))</f>
        <v/>
      </c>
      <c r="D532" s="16" t="n"/>
      <c r="E532" s="16" t="n"/>
      <c r="F532" s="19" t="n"/>
      <c r="G532" s="21" t="n"/>
      <c r="H532" s="17" t="n"/>
      <c r="I532" s="16" t="n"/>
    </row>
    <row r="533">
      <c r="A533" s="17" t="n"/>
      <c r="B533" s="16" t="n"/>
      <c r="C533" s="16">
        <f>IF($B533="","",IFERROR(INDEX(Equipamentos!$B$6:$B$405,MATCH($B533,Equipamentos!$A$6:$A$405,0)),"Código não cadastrado"))</f>
        <v/>
      </c>
      <c r="D533" s="16" t="n"/>
      <c r="E533" s="16" t="n"/>
      <c r="F533" s="19" t="n"/>
      <c r="G533" s="21" t="n"/>
      <c r="H533" s="17" t="n"/>
      <c r="I533" s="16" t="n"/>
    </row>
    <row r="534">
      <c r="A534" s="17" t="n"/>
      <c r="B534" s="16" t="n"/>
      <c r="C534" s="16">
        <f>IF($B534="","",IFERROR(INDEX(Equipamentos!$B$6:$B$405,MATCH($B534,Equipamentos!$A$6:$A$405,0)),"Código não cadastrado"))</f>
        <v/>
      </c>
      <c r="D534" s="16" t="n"/>
      <c r="E534" s="16" t="n"/>
      <c r="F534" s="19" t="n"/>
      <c r="G534" s="21" t="n"/>
      <c r="H534" s="17" t="n"/>
      <c r="I534" s="16" t="n"/>
    </row>
    <row r="535">
      <c r="A535" s="17" t="n"/>
      <c r="B535" s="16" t="n"/>
      <c r="C535" s="16">
        <f>IF($B535="","",IFERROR(INDEX(Equipamentos!$B$6:$B$405,MATCH($B535,Equipamentos!$A$6:$A$405,0)),"Código não cadastrado"))</f>
        <v/>
      </c>
      <c r="D535" s="16" t="n"/>
      <c r="E535" s="16" t="n"/>
      <c r="F535" s="19" t="n"/>
      <c r="G535" s="21" t="n"/>
      <c r="H535" s="17" t="n"/>
      <c r="I535" s="16" t="n"/>
    </row>
    <row r="536">
      <c r="A536" s="17" t="n"/>
      <c r="B536" s="16" t="n"/>
      <c r="C536" s="16">
        <f>IF($B536="","",IFERROR(INDEX(Equipamentos!$B$6:$B$405,MATCH($B536,Equipamentos!$A$6:$A$405,0)),"Código não cadastrado"))</f>
        <v/>
      </c>
      <c r="D536" s="16" t="n"/>
      <c r="E536" s="16" t="n"/>
      <c r="F536" s="19" t="n"/>
      <c r="G536" s="21" t="n"/>
      <c r="H536" s="17" t="n"/>
      <c r="I536" s="16" t="n"/>
    </row>
    <row r="537">
      <c r="A537" s="17" t="n"/>
      <c r="B537" s="16" t="n"/>
      <c r="C537" s="16">
        <f>IF($B537="","",IFERROR(INDEX(Equipamentos!$B$6:$B$405,MATCH($B537,Equipamentos!$A$6:$A$405,0)),"Código não cadastrado"))</f>
        <v/>
      </c>
      <c r="D537" s="16" t="n"/>
      <c r="E537" s="16" t="n"/>
      <c r="F537" s="19" t="n"/>
      <c r="G537" s="21" t="n"/>
      <c r="H537" s="17" t="n"/>
      <c r="I537" s="16" t="n"/>
    </row>
    <row r="538">
      <c r="A538" s="17" t="n"/>
      <c r="B538" s="16" t="n"/>
      <c r="C538" s="16">
        <f>IF($B538="","",IFERROR(INDEX(Equipamentos!$B$6:$B$405,MATCH($B538,Equipamentos!$A$6:$A$405,0)),"Código não cadastrado"))</f>
        <v/>
      </c>
      <c r="D538" s="16" t="n"/>
      <c r="E538" s="16" t="n"/>
      <c r="F538" s="19" t="n"/>
      <c r="G538" s="21" t="n"/>
      <c r="H538" s="17" t="n"/>
      <c r="I538" s="16" t="n"/>
    </row>
    <row r="539">
      <c r="A539" s="17" t="n"/>
      <c r="B539" s="16" t="n"/>
      <c r="C539" s="16">
        <f>IF($B539="","",IFERROR(INDEX(Equipamentos!$B$6:$B$405,MATCH($B539,Equipamentos!$A$6:$A$405,0)),"Código não cadastrado"))</f>
        <v/>
      </c>
      <c r="D539" s="16" t="n"/>
      <c r="E539" s="16" t="n"/>
      <c r="F539" s="19" t="n"/>
      <c r="G539" s="21" t="n"/>
      <c r="H539" s="17" t="n"/>
      <c r="I539" s="16" t="n"/>
    </row>
    <row r="540">
      <c r="A540" s="17" t="n"/>
      <c r="B540" s="16" t="n"/>
      <c r="C540" s="16">
        <f>IF($B540="","",IFERROR(INDEX(Equipamentos!$B$6:$B$405,MATCH($B540,Equipamentos!$A$6:$A$405,0)),"Código não cadastrado"))</f>
        <v/>
      </c>
      <c r="D540" s="16" t="n"/>
      <c r="E540" s="16" t="n"/>
      <c r="F540" s="19" t="n"/>
      <c r="G540" s="21" t="n"/>
      <c r="H540" s="17" t="n"/>
      <c r="I540" s="16" t="n"/>
    </row>
    <row r="541">
      <c r="A541" s="17" t="n"/>
      <c r="B541" s="16" t="n"/>
      <c r="C541" s="16">
        <f>IF($B541="","",IFERROR(INDEX(Equipamentos!$B$6:$B$405,MATCH($B541,Equipamentos!$A$6:$A$405,0)),"Código não cadastrado"))</f>
        <v/>
      </c>
      <c r="D541" s="16" t="n"/>
      <c r="E541" s="16" t="n"/>
      <c r="F541" s="19" t="n"/>
      <c r="G541" s="21" t="n"/>
      <c r="H541" s="17" t="n"/>
      <c r="I541" s="16" t="n"/>
    </row>
    <row r="542">
      <c r="A542" s="17" t="n"/>
      <c r="B542" s="16" t="n"/>
      <c r="C542" s="16">
        <f>IF($B542="","",IFERROR(INDEX(Equipamentos!$B$6:$B$405,MATCH($B542,Equipamentos!$A$6:$A$405,0)),"Código não cadastrado"))</f>
        <v/>
      </c>
      <c r="D542" s="16" t="n"/>
      <c r="E542" s="16" t="n"/>
      <c r="F542" s="19" t="n"/>
      <c r="G542" s="21" t="n"/>
      <c r="H542" s="17" t="n"/>
      <c r="I542" s="16" t="n"/>
    </row>
    <row r="543">
      <c r="A543" s="17" t="n"/>
      <c r="B543" s="16" t="n"/>
      <c r="C543" s="16">
        <f>IF($B543="","",IFERROR(INDEX(Equipamentos!$B$6:$B$405,MATCH($B543,Equipamentos!$A$6:$A$405,0)),"Código não cadastrado"))</f>
        <v/>
      </c>
      <c r="D543" s="16" t="n"/>
      <c r="E543" s="16" t="n"/>
      <c r="F543" s="19" t="n"/>
      <c r="G543" s="21" t="n"/>
      <c r="H543" s="17" t="n"/>
      <c r="I543" s="16" t="n"/>
    </row>
    <row r="544">
      <c r="A544" s="17" t="n"/>
      <c r="B544" s="16" t="n"/>
      <c r="C544" s="16">
        <f>IF($B544="","",IFERROR(INDEX(Equipamentos!$B$6:$B$405,MATCH($B544,Equipamentos!$A$6:$A$405,0)),"Código não cadastrado"))</f>
        <v/>
      </c>
      <c r="D544" s="16" t="n"/>
      <c r="E544" s="16" t="n"/>
      <c r="F544" s="19" t="n"/>
      <c r="G544" s="21" t="n"/>
      <c r="H544" s="17" t="n"/>
      <c r="I544" s="16" t="n"/>
    </row>
    <row r="545">
      <c r="A545" s="17" t="n"/>
      <c r="B545" s="16" t="n"/>
      <c r="C545" s="16">
        <f>IF($B545="","",IFERROR(INDEX(Equipamentos!$B$6:$B$405,MATCH($B545,Equipamentos!$A$6:$A$405,0)),"Código não cadastrado"))</f>
        <v/>
      </c>
      <c r="D545" s="16" t="n"/>
      <c r="E545" s="16" t="n"/>
      <c r="F545" s="19" t="n"/>
      <c r="G545" s="21" t="n"/>
      <c r="H545" s="17" t="n"/>
      <c r="I545" s="16" t="n"/>
    </row>
    <row r="546">
      <c r="A546" s="17" t="n"/>
      <c r="B546" s="16" t="n"/>
      <c r="C546" s="16">
        <f>IF($B546="","",IFERROR(INDEX(Equipamentos!$B$6:$B$405,MATCH($B546,Equipamentos!$A$6:$A$405,0)),"Código não cadastrado"))</f>
        <v/>
      </c>
      <c r="D546" s="16" t="n"/>
      <c r="E546" s="16" t="n"/>
      <c r="F546" s="19" t="n"/>
      <c r="G546" s="21" t="n"/>
      <c r="H546" s="17" t="n"/>
      <c r="I546" s="16" t="n"/>
    </row>
    <row r="547">
      <c r="A547" s="17" t="n"/>
      <c r="B547" s="16" t="n"/>
      <c r="C547" s="16">
        <f>IF($B547="","",IFERROR(INDEX(Equipamentos!$B$6:$B$405,MATCH($B547,Equipamentos!$A$6:$A$405,0)),"Código não cadastrado"))</f>
        <v/>
      </c>
      <c r="D547" s="16" t="n"/>
      <c r="E547" s="16" t="n"/>
      <c r="F547" s="19" t="n"/>
      <c r="G547" s="21" t="n"/>
      <c r="H547" s="17" t="n"/>
      <c r="I547" s="16" t="n"/>
    </row>
    <row r="548">
      <c r="A548" s="17" t="n"/>
      <c r="B548" s="16" t="n"/>
      <c r="C548" s="16">
        <f>IF($B548="","",IFERROR(INDEX(Equipamentos!$B$6:$B$405,MATCH($B548,Equipamentos!$A$6:$A$405,0)),"Código não cadastrado"))</f>
        <v/>
      </c>
      <c r="D548" s="16" t="n"/>
      <c r="E548" s="16" t="n"/>
      <c r="F548" s="19" t="n"/>
      <c r="G548" s="21" t="n"/>
      <c r="H548" s="17" t="n"/>
      <c r="I548" s="16" t="n"/>
    </row>
    <row r="549">
      <c r="A549" s="17" t="n"/>
      <c r="B549" s="16" t="n"/>
      <c r="C549" s="16">
        <f>IF($B549="","",IFERROR(INDEX(Equipamentos!$B$6:$B$405,MATCH($B549,Equipamentos!$A$6:$A$405,0)),"Código não cadastrado"))</f>
        <v/>
      </c>
      <c r="D549" s="16" t="n"/>
      <c r="E549" s="16" t="n"/>
      <c r="F549" s="19" t="n"/>
      <c r="G549" s="21" t="n"/>
      <c r="H549" s="17" t="n"/>
      <c r="I549" s="16" t="n"/>
    </row>
    <row r="550">
      <c r="A550" s="17" t="n"/>
      <c r="B550" s="16" t="n"/>
      <c r="C550" s="16">
        <f>IF($B550="","",IFERROR(INDEX(Equipamentos!$B$6:$B$405,MATCH($B550,Equipamentos!$A$6:$A$405,0)),"Código não cadastrado"))</f>
        <v/>
      </c>
      <c r="D550" s="16" t="n"/>
      <c r="E550" s="16" t="n"/>
      <c r="F550" s="19" t="n"/>
      <c r="G550" s="21" t="n"/>
      <c r="H550" s="17" t="n"/>
      <c r="I550" s="16" t="n"/>
    </row>
    <row r="551">
      <c r="A551" s="17" t="n"/>
      <c r="B551" s="16" t="n"/>
      <c r="C551" s="16">
        <f>IF($B551="","",IFERROR(INDEX(Equipamentos!$B$6:$B$405,MATCH($B551,Equipamentos!$A$6:$A$405,0)),"Código não cadastrado"))</f>
        <v/>
      </c>
      <c r="D551" s="16" t="n"/>
      <c r="E551" s="16" t="n"/>
      <c r="F551" s="19" t="n"/>
      <c r="G551" s="21" t="n"/>
      <c r="H551" s="17" t="n"/>
      <c r="I551" s="16" t="n"/>
    </row>
    <row r="552">
      <c r="A552" s="17" t="n"/>
      <c r="B552" s="16" t="n"/>
      <c r="C552" s="16">
        <f>IF($B552="","",IFERROR(INDEX(Equipamentos!$B$6:$B$405,MATCH($B552,Equipamentos!$A$6:$A$405,0)),"Código não cadastrado"))</f>
        <v/>
      </c>
      <c r="D552" s="16" t="n"/>
      <c r="E552" s="16" t="n"/>
      <c r="F552" s="19" t="n"/>
      <c r="G552" s="21" t="n"/>
      <c r="H552" s="17" t="n"/>
      <c r="I552" s="16" t="n"/>
    </row>
    <row r="553">
      <c r="A553" s="17" t="n"/>
      <c r="B553" s="16" t="n"/>
      <c r="C553" s="16">
        <f>IF($B553="","",IFERROR(INDEX(Equipamentos!$B$6:$B$405,MATCH($B553,Equipamentos!$A$6:$A$405,0)),"Código não cadastrado"))</f>
        <v/>
      </c>
      <c r="D553" s="16" t="n"/>
      <c r="E553" s="16" t="n"/>
      <c r="F553" s="19" t="n"/>
      <c r="G553" s="21" t="n"/>
      <c r="H553" s="17" t="n"/>
      <c r="I553" s="16" t="n"/>
    </row>
    <row r="554">
      <c r="A554" s="17" t="n"/>
      <c r="B554" s="16" t="n"/>
      <c r="C554" s="16">
        <f>IF($B554="","",IFERROR(INDEX(Equipamentos!$B$6:$B$405,MATCH($B554,Equipamentos!$A$6:$A$405,0)),"Código não cadastrado"))</f>
        <v/>
      </c>
      <c r="D554" s="16" t="n"/>
      <c r="E554" s="16" t="n"/>
      <c r="F554" s="19" t="n"/>
      <c r="G554" s="21" t="n"/>
      <c r="H554" s="17" t="n"/>
      <c r="I554" s="16" t="n"/>
    </row>
    <row r="555">
      <c r="A555" s="17" t="n"/>
      <c r="B555" s="16" t="n"/>
      <c r="C555" s="16">
        <f>IF($B555="","",IFERROR(INDEX(Equipamentos!$B$6:$B$405,MATCH($B555,Equipamentos!$A$6:$A$405,0)),"Código não cadastrado"))</f>
        <v/>
      </c>
      <c r="D555" s="16" t="n"/>
      <c r="E555" s="16" t="n"/>
      <c r="F555" s="19" t="n"/>
      <c r="G555" s="21" t="n"/>
      <c r="H555" s="17" t="n"/>
      <c r="I555" s="16" t="n"/>
    </row>
    <row r="556">
      <c r="A556" s="17" t="n"/>
      <c r="B556" s="16" t="n"/>
      <c r="C556" s="16">
        <f>IF($B556="","",IFERROR(INDEX(Equipamentos!$B$6:$B$405,MATCH($B556,Equipamentos!$A$6:$A$405,0)),"Código não cadastrado"))</f>
        <v/>
      </c>
      <c r="D556" s="16" t="n"/>
      <c r="E556" s="16" t="n"/>
      <c r="F556" s="19" t="n"/>
      <c r="G556" s="21" t="n"/>
      <c r="H556" s="17" t="n"/>
      <c r="I556" s="16" t="n"/>
    </row>
    <row r="557">
      <c r="A557" s="17" t="n"/>
      <c r="B557" s="16" t="n"/>
      <c r="C557" s="16">
        <f>IF($B557="","",IFERROR(INDEX(Equipamentos!$B$6:$B$405,MATCH($B557,Equipamentos!$A$6:$A$405,0)),"Código não cadastrado"))</f>
        <v/>
      </c>
      <c r="D557" s="16" t="n"/>
      <c r="E557" s="16" t="n"/>
      <c r="F557" s="19" t="n"/>
      <c r="G557" s="21" t="n"/>
      <c r="H557" s="17" t="n"/>
      <c r="I557" s="16" t="n"/>
    </row>
    <row r="558">
      <c r="A558" s="17" t="n"/>
      <c r="B558" s="16" t="n"/>
      <c r="C558" s="16">
        <f>IF($B558="","",IFERROR(INDEX(Equipamentos!$B$6:$B$405,MATCH($B558,Equipamentos!$A$6:$A$405,0)),"Código não cadastrado"))</f>
        <v/>
      </c>
      <c r="D558" s="16" t="n"/>
      <c r="E558" s="16" t="n"/>
      <c r="F558" s="19" t="n"/>
      <c r="G558" s="21" t="n"/>
      <c r="H558" s="17" t="n"/>
      <c r="I558" s="16" t="n"/>
    </row>
    <row r="559">
      <c r="A559" s="17" t="n"/>
      <c r="B559" s="16" t="n"/>
      <c r="C559" s="16">
        <f>IF($B559="","",IFERROR(INDEX(Equipamentos!$B$6:$B$405,MATCH($B559,Equipamentos!$A$6:$A$405,0)),"Código não cadastrado"))</f>
        <v/>
      </c>
      <c r="D559" s="16" t="n"/>
      <c r="E559" s="16" t="n"/>
      <c r="F559" s="19" t="n"/>
      <c r="G559" s="21" t="n"/>
      <c r="H559" s="17" t="n"/>
      <c r="I559" s="16" t="n"/>
    </row>
    <row r="560">
      <c r="A560" s="17" t="n"/>
      <c r="B560" s="16" t="n"/>
      <c r="C560" s="16">
        <f>IF($B560="","",IFERROR(INDEX(Equipamentos!$B$6:$B$405,MATCH($B560,Equipamentos!$A$6:$A$405,0)),"Código não cadastrado"))</f>
        <v/>
      </c>
      <c r="D560" s="16" t="n"/>
      <c r="E560" s="16" t="n"/>
      <c r="F560" s="19" t="n"/>
      <c r="G560" s="21" t="n"/>
      <c r="H560" s="17" t="n"/>
      <c r="I560" s="16" t="n"/>
    </row>
    <row r="561">
      <c r="A561" s="17" t="n"/>
      <c r="B561" s="16" t="n"/>
      <c r="C561" s="16">
        <f>IF($B561="","",IFERROR(INDEX(Equipamentos!$B$6:$B$405,MATCH($B561,Equipamentos!$A$6:$A$405,0)),"Código não cadastrado"))</f>
        <v/>
      </c>
      <c r="D561" s="16" t="n"/>
      <c r="E561" s="16" t="n"/>
      <c r="F561" s="19" t="n"/>
      <c r="G561" s="21" t="n"/>
      <c r="H561" s="17" t="n"/>
      <c r="I561" s="16" t="n"/>
    </row>
    <row r="562">
      <c r="A562" s="17" t="n"/>
      <c r="B562" s="16" t="n"/>
      <c r="C562" s="16">
        <f>IF($B562="","",IFERROR(INDEX(Equipamentos!$B$6:$B$405,MATCH($B562,Equipamentos!$A$6:$A$405,0)),"Código não cadastrado"))</f>
        <v/>
      </c>
      <c r="D562" s="16" t="n"/>
      <c r="E562" s="16" t="n"/>
      <c r="F562" s="19" t="n"/>
      <c r="G562" s="21" t="n"/>
      <c r="H562" s="17" t="n"/>
      <c r="I562" s="16" t="n"/>
    </row>
    <row r="563">
      <c r="A563" s="17" t="n"/>
      <c r="B563" s="16" t="n"/>
      <c r="C563" s="16">
        <f>IF($B563="","",IFERROR(INDEX(Equipamentos!$B$6:$B$405,MATCH($B563,Equipamentos!$A$6:$A$405,0)),"Código não cadastrado"))</f>
        <v/>
      </c>
      <c r="D563" s="16" t="n"/>
      <c r="E563" s="16" t="n"/>
      <c r="F563" s="19" t="n"/>
      <c r="G563" s="21" t="n"/>
      <c r="H563" s="17" t="n"/>
      <c r="I563" s="16" t="n"/>
    </row>
    <row r="564">
      <c r="A564" s="17" t="n"/>
      <c r="B564" s="16" t="n"/>
      <c r="C564" s="16">
        <f>IF($B564="","",IFERROR(INDEX(Equipamentos!$B$6:$B$405,MATCH($B564,Equipamentos!$A$6:$A$405,0)),"Código não cadastrado"))</f>
        <v/>
      </c>
      <c r="D564" s="16" t="n"/>
      <c r="E564" s="16" t="n"/>
      <c r="F564" s="19" t="n"/>
      <c r="G564" s="21" t="n"/>
      <c r="H564" s="17" t="n"/>
      <c r="I564" s="16" t="n"/>
    </row>
    <row r="565">
      <c r="A565" s="17" t="n"/>
      <c r="B565" s="16" t="n"/>
      <c r="C565" s="16">
        <f>IF($B565="","",IFERROR(INDEX(Equipamentos!$B$6:$B$405,MATCH($B565,Equipamentos!$A$6:$A$405,0)),"Código não cadastrado"))</f>
        <v/>
      </c>
      <c r="D565" s="16" t="n"/>
      <c r="E565" s="16" t="n"/>
      <c r="F565" s="19" t="n"/>
      <c r="G565" s="21" t="n"/>
      <c r="H565" s="17" t="n"/>
      <c r="I565" s="16" t="n"/>
    </row>
    <row r="566">
      <c r="A566" s="17" t="n"/>
      <c r="B566" s="16" t="n"/>
      <c r="C566" s="16">
        <f>IF($B566="","",IFERROR(INDEX(Equipamentos!$B$6:$B$405,MATCH($B566,Equipamentos!$A$6:$A$405,0)),"Código não cadastrado"))</f>
        <v/>
      </c>
      <c r="D566" s="16" t="n"/>
      <c r="E566" s="16" t="n"/>
      <c r="F566" s="19" t="n"/>
      <c r="G566" s="21" t="n"/>
      <c r="H566" s="17" t="n"/>
      <c r="I566" s="16" t="n"/>
    </row>
    <row r="567">
      <c r="A567" s="17" t="n"/>
      <c r="B567" s="16" t="n"/>
      <c r="C567" s="16">
        <f>IF($B567="","",IFERROR(INDEX(Equipamentos!$B$6:$B$405,MATCH($B567,Equipamentos!$A$6:$A$405,0)),"Código não cadastrado"))</f>
        <v/>
      </c>
      <c r="D567" s="16" t="n"/>
      <c r="E567" s="16" t="n"/>
      <c r="F567" s="19" t="n"/>
      <c r="G567" s="21" t="n"/>
      <c r="H567" s="17" t="n"/>
      <c r="I567" s="16" t="n"/>
    </row>
    <row r="568">
      <c r="A568" s="17" t="n"/>
      <c r="B568" s="16" t="n"/>
      <c r="C568" s="16">
        <f>IF($B568="","",IFERROR(INDEX(Equipamentos!$B$6:$B$405,MATCH($B568,Equipamentos!$A$6:$A$405,0)),"Código não cadastrado"))</f>
        <v/>
      </c>
      <c r="D568" s="16" t="n"/>
      <c r="E568" s="16" t="n"/>
      <c r="F568" s="19" t="n"/>
      <c r="G568" s="21" t="n"/>
      <c r="H568" s="17" t="n"/>
      <c r="I568" s="16" t="n"/>
    </row>
    <row r="569">
      <c r="A569" s="17" t="n"/>
      <c r="B569" s="16" t="n"/>
      <c r="C569" s="16">
        <f>IF($B569="","",IFERROR(INDEX(Equipamentos!$B$6:$B$405,MATCH($B569,Equipamentos!$A$6:$A$405,0)),"Código não cadastrado"))</f>
        <v/>
      </c>
      <c r="D569" s="16" t="n"/>
      <c r="E569" s="16" t="n"/>
      <c r="F569" s="19" t="n"/>
      <c r="G569" s="21" t="n"/>
      <c r="H569" s="17" t="n"/>
      <c r="I569" s="16" t="n"/>
    </row>
    <row r="570">
      <c r="A570" s="17" t="n"/>
      <c r="B570" s="16" t="n"/>
      <c r="C570" s="16">
        <f>IF($B570="","",IFERROR(INDEX(Equipamentos!$B$6:$B$405,MATCH($B570,Equipamentos!$A$6:$A$405,0)),"Código não cadastrado"))</f>
        <v/>
      </c>
      <c r="D570" s="16" t="n"/>
      <c r="E570" s="16" t="n"/>
      <c r="F570" s="19" t="n"/>
      <c r="G570" s="21" t="n"/>
      <c r="H570" s="17" t="n"/>
      <c r="I570" s="16" t="n"/>
    </row>
    <row r="571">
      <c r="A571" s="17" t="n"/>
      <c r="B571" s="16" t="n"/>
      <c r="C571" s="16">
        <f>IF($B571="","",IFERROR(INDEX(Equipamentos!$B$6:$B$405,MATCH($B571,Equipamentos!$A$6:$A$405,0)),"Código não cadastrado"))</f>
        <v/>
      </c>
      <c r="D571" s="16" t="n"/>
      <c r="E571" s="16" t="n"/>
      <c r="F571" s="19" t="n"/>
      <c r="G571" s="21" t="n"/>
      <c r="H571" s="17" t="n"/>
      <c r="I571" s="16" t="n"/>
    </row>
    <row r="572">
      <c r="A572" s="17" t="n"/>
      <c r="B572" s="16" t="n"/>
      <c r="C572" s="16">
        <f>IF($B572="","",IFERROR(INDEX(Equipamentos!$B$6:$B$405,MATCH($B572,Equipamentos!$A$6:$A$405,0)),"Código não cadastrado"))</f>
        <v/>
      </c>
      <c r="D572" s="16" t="n"/>
      <c r="E572" s="16" t="n"/>
      <c r="F572" s="19" t="n"/>
      <c r="G572" s="21" t="n"/>
      <c r="H572" s="17" t="n"/>
      <c r="I572" s="16" t="n"/>
    </row>
    <row r="573">
      <c r="A573" s="17" t="n"/>
      <c r="B573" s="16" t="n"/>
      <c r="C573" s="16">
        <f>IF($B573="","",IFERROR(INDEX(Equipamentos!$B$6:$B$405,MATCH($B573,Equipamentos!$A$6:$A$405,0)),"Código não cadastrado"))</f>
        <v/>
      </c>
      <c r="D573" s="16" t="n"/>
      <c r="E573" s="16" t="n"/>
      <c r="F573" s="19" t="n"/>
      <c r="G573" s="21" t="n"/>
      <c r="H573" s="17" t="n"/>
      <c r="I573" s="16" t="n"/>
    </row>
    <row r="574">
      <c r="A574" s="17" t="n"/>
      <c r="B574" s="16" t="n"/>
      <c r="C574" s="16">
        <f>IF($B574="","",IFERROR(INDEX(Equipamentos!$B$6:$B$405,MATCH($B574,Equipamentos!$A$6:$A$405,0)),"Código não cadastrado"))</f>
        <v/>
      </c>
      <c r="D574" s="16" t="n"/>
      <c r="E574" s="16" t="n"/>
      <c r="F574" s="19" t="n"/>
      <c r="G574" s="21" t="n"/>
      <c r="H574" s="17" t="n"/>
      <c r="I574" s="16" t="n"/>
    </row>
    <row r="575">
      <c r="A575" s="17" t="n"/>
      <c r="B575" s="16" t="n"/>
      <c r="C575" s="16">
        <f>IF($B575="","",IFERROR(INDEX(Equipamentos!$B$6:$B$405,MATCH($B575,Equipamentos!$A$6:$A$405,0)),"Código não cadastrado"))</f>
        <v/>
      </c>
      <c r="D575" s="16" t="n"/>
      <c r="E575" s="16" t="n"/>
      <c r="F575" s="19" t="n"/>
      <c r="G575" s="21" t="n"/>
      <c r="H575" s="17" t="n"/>
      <c r="I575" s="16" t="n"/>
    </row>
    <row r="576">
      <c r="A576" s="17" t="n"/>
      <c r="B576" s="16" t="n"/>
      <c r="C576" s="16">
        <f>IF($B576="","",IFERROR(INDEX(Equipamentos!$B$6:$B$405,MATCH($B576,Equipamentos!$A$6:$A$405,0)),"Código não cadastrado"))</f>
        <v/>
      </c>
      <c r="D576" s="16" t="n"/>
      <c r="E576" s="16" t="n"/>
      <c r="F576" s="19" t="n"/>
      <c r="G576" s="21" t="n"/>
      <c r="H576" s="17" t="n"/>
      <c r="I576" s="16" t="n"/>
    </row>
    <row r="577">
      <c r="A577" s="17" t="n"/>
      <c r="B577" s="16" t="n"/>
      <c r="C577" s="16">
        <f>IF($B577="","",IFERROR(INDEX(Equipamentos!$B$6:$B$405,MATCH($B577,Equipamentos!$A$6:$A$405,0)),"Código não cadastrado"))</f>
        <v/>
      </c>
      <c r="D577" s="16" t="n"/>
      <c r="E577" s="16" t="n"/>
      <c r="F577" s="19" t="n"/>
      <c r="G577" s="21" t="n"/>
      <c r="H577" s="17" t="n"/>
      <c r="I577" s="16" t="n"/>
    </row>
    <row r="578">
      <c r="A578" s="17" t="n"/>
      <c r="B578" s="16" t="n"/>
      <c r="C578" s="16">
        <f>IF($B578="","",IFERROR(INDEX(Equipamentos!$B$6:$B$405,MATCH($B578,Equipamentos!$A$6:$A$405,0)),"Código não cadastrado"))</f>
        <v/>
      </c>
      <c r="D578" s="16" t="n"/>
      <c r="E578" s="16" t="n"/>
      <c r="F578" s="19" t="n"/>
      <c r="G578" s="21" t="n"/>
      <c r="H578" s="17" t="n"/>
      <c r="I578" s="16" t="n"/>
    </row>
    <row r="579">
      <c r="A579" s="17" t="n"/>
      <c r="B579" s="16" t="n"/>
      <c r="C579" s="16">
        <f>IF($B579="","",IFERROR(INDEX(Equipamentos!$B$6:$B$405,MATCH($B579,Equipamentos!$A$6:$A$405,0)),"Código não cadastrado"))</f>
        <v/>
      </c>
      <c r="D579" s="16" t="n"/>
      <c r="E579" s="16" t="n"/>
      <c r="F579" s="19" t="n"/>
      <c r="G579" s="21" t="n"/>
      <c r="H579" s="17" t="n"/>
      <c r="I579" s="16" t="n"/>
    </row>
    <row r="580">
      <c r="A580" s="17" t="n"/>
      <c r="B580" s="16" t="n"/>
      <c r="C580" s="16">
        <f>IF($B580="","",IFERROR(INDEX(Equipamentos!$B$6:$B$405,MATCH($B580,Equipamentos!$A$6:$A$405,0)),"Código não cadastrado"))</f>
        <v/>
      </c>
      <c r="D580" s="16" t="n"/>
      <c r="E580" s="16" t="n"/>
      <c r="F580" s="19" t="n"/>
      <c r="G580" s="21" t="n"/>
      <c r="H580" s="17" t="n"/>
      <c r="I580" s="16" t="n"/>
    </row>
    <row r="581">
      <c r="A581" s="17" t="n"/>
      <c r="B581" s="16" t="n"/>
      <c r="C581" s="16">
        <f>IF($B581="","",IFERROR(INDEX(Equipamentos!$B$6:$B$405,MATCH($B581,Equipamentos!$A$6:$A$405,0)),"Código não cadastrado"))</f>
        <v/>
      </c>
      <c r="D581" s="16" t="n"/>
      <c r="E581" s="16" t="n"/>
      <c r="F581" s="19" t="n"/>
      <c r="G581" s="21" t="n"/>
      <c r="H581" s="17" t="n"/>
      <c r="I581" s="16" t="n"/>
    </row>
    <row r="582">
      <c r="A582" s="17" t="n"/>
      <c r="B582" s="16" t="n"/>
      <c r="C582" s="16">
        <f>IF($B582="","",IFERROR(INDEX(Equipamentos!$B$6:$B$405,MATCH($B582,Equipamentos!$A$6:$A$405,0)),"Código não cadastrado"))</f>
        <v/>
      </c>
      <c r="D582" s="16" t="n"/>
      <c r="E582" s="16" t="n"/>
      <c r="F582" s="19" t="n"/>
      <c r="G582" s="21" t="n"/>
      <c r="H582" s="17" t="n"/>
      <c r="I582" s="16" t="n"/>
    </row>
    <row r="583">
      <c r="A583" s="17" t="n"/>
      <c r="B583" s="16" t="n"/>
      <c r="C583" s="16">
        <f>IF($B583="","",IFERROR(INDEX(Equipamentos!$B$6:$B$405,MATCH($B583,Equipamentos!$A$6:$A$405,0)),"Código não cadastrado"))</f>
        <v/>
      </c>
      <c r="D583" s="16" t="n"/>
      <c r="E583" s="16" t="n"/>
      <c r="F583" s="19" t="n"/>
      <c r="G583" s="21" t="n"/>
      <c r="H583" s="17" t="n"/>
      <c r="I583" s="16" t="n"/>
    </row>
    <row r="584">
      <c r="A584" s="17" t="n"/>
      <c r="B584" s="16" t="n"/>
      <c r="C584" s="16">
        <f>IF($B584="","",IFERROR(INDEX(Equipamentos!$B$6:$B$405,MATCH($B584,Equipamentos!$A$6:$A$405,0)),"Código não cadastrado"))</f>
        <v/>
      </c>
      <c r="D584" s="16" t="n"/>
      <c r="E584" s="16" t="n"/>
      <c r="F584" s="19" t="n"/>
      <c r="G584" s="21" t="n"/>
      <c r="H584" s="17" t="n"/>
      <c r="I584" s="16" t="n"/>
    </row>
    <row r="585">
      <c r="A585" s="17" t="n"/>
      <c r="B585" s="16" t="n"/>
      <c r="C585" s="16">
        <f>IF($B585="","",IFERROR(INDEX(Equipamentos!$B$6:$B$405,MATCH($B585,Equipamentos!$A$6:$A$405,0)),"Código não cadastrado"))</f>
        <v/>
      </c>
      <c r="D585" s="16" t="n"/>
      <c r="E585" s="16" t="n"/>
      <c r="F585" s="19" t="n"/>
      <c r="G585" s="21" t="n"/>
      <c r="H585" s="17" t="n"/>
      <c r="I585" s="16" t="n"/>
    </row>
    <row r="586">
      <c r="A586" s="17" t="n"/>
      <c r="B586" s="16" t="n"/>
      <c r="C586" s="16">
        <f>IF($B586="","",IFERROR(INDEX(Equipamentos!$B$6:$B$405,MATCH($B586,Equipamentos!$A$6:$A$405,0)),"Código não cadastrado"))</f>
        <v/>
      </c>
      <c r="D586" s="16" t="n"/>
      <c r="E586" s="16" t="n"/>
      <c r="F586" s="19" t="n"/>
      <c r="G586" s="21" t="n"/>
      <c r="H586" s="17" t="n"/>
      <c r="I586" s="16" t="n"/>
    </row>
    <row r="587">
      <c r="A587" s="17" t="n"/>
      <c r="B587" s="16" t="n"/>
      <c r="C587" s="16">
        <f>IF($B587="","",IFERROR(INDEX(Equipamentos!$B$6:$B$405,MATCH($B587,Equipamentos!$A$6:$A$405,0)),"Código não cadastrado"))</f>
        <v/>
      </c>
      <c r="D587" s="16" t="n"/>
      <c r="E587" s="16" t="n"/>
      <c r="F587" s="19" t="n"/>
      <c r="G587" s="21" t="n"/>
      <c r="H587" s="17" t="n"/>
      <c r="I587" s="16" t="n"/>
    </row>
    <row r="588">
      <c r="A588" s="17" t="n"/>
      <c r="B588" s="16" t="n"/>
      <c r="C588" s="16">
        <f>IF($B588="","",IFERROR(INDEX(Equipamentos!$B$6:$B$405,MATCH($B588,Equipamentos!$A$6:$A$405,0)),"Código não cadastrado"))</f>
        <v/>
      </c>
      <c r="D588" s="16" t="n"/>
      <c r="E588" s="16" t="n"/>
      <c r="F588" s="19" t="n"/>
      <c r="G588" s="21" t="n"/>
      <c r="H588" s="17" t="n"/>
      <c r="I588" s="16" t="n"/>
    </row>
    <row r="589">
      <c r="A589" s="17" t="n"/>
      <c r="B589" s="16" t="n"/>
      <c r="C589" s="16">
        <f>IF($B589="","",IFERROR(INDEX(Equipamentos!$B$6:$B$405,MATCH($B589,Equipamentos!$A$6:$A$405,0)),"Código não cadastrado"))</f>
        <v/>
      </c>
      <c r="D589" s="16" t="n"/>
      <c r="E589" s="16" t="n"/>
      <c r="F589" s="19" t="n"/>
      <c r="G589" s="21" t="n"/>
      <c r="H589" s="17" t="n"/>
      <c r="I589" s="16" t="n"/>
    </row>
    <row r="590">
      <c r="A590" s="17" t="n"/>
      <c r="B590" s="16" t="n"/>
      <c r="C590" s="16">
        <f>IF($B590="","",IFERROR(INDEX(Equipamentos!$B$6:$B$405,MATCH($B590,Equipamentos!$A$6:$A$405,0)),"Código não cadastrado"))</f>
        <v/>
      </c>
      <c r="D590" s="16" t="n"/>
      <c r="E590" s="16" t="n"/>
      <c r="F590" s="19" t="n"/>
      <c r="G590" s="21" t="n"/>
      <c r="H590" s="17" t="n"/>
      <c r="I590" s="16" t="n"/>
    </row>
    <row r="591">
      <c r="A591" s="17" t="n"/>
      <c r="B591" s="16" t="n"/>
      <c r="C591" s="16">
        <f>IF($B591="","",IFERROR(INDEX(Equipamentos!$B$6:$B$405,MATCH($B591,Equipamentos!$A$6:$A$405,0)),"Código não cadastrado"))</f>
        <v/>
      </c>
      <c r="D591" s="16" t="n"/>
      <c r="E591" s="16" t="n"/>
      <c r="F591" s="19" t="n"/>
      <c r="G591" s="21" t="n"/>
      <c r="H591" s="17" t="n"/>
      <c r="I591" s="16" t="n"/>
    </row>
    <row r="592">
      <c r="A592" s="17" t="n"/>
      <c r="B592" s="16" t="n"/>
      <c r="C592" s="16">
        <f>IF($B592="","",IFERROR(INDEX(Equipamentos!$B$6:$B$405,MATCH($B592,Equipamentos!$A$6:$A$405,0)),"Código não cadastrado"))</f>
        <v/>
      </c>
      <c r="D592" s="16" t="n"/>
      <c r="E592" s="16" t="n"/>
      <c r="F592" s="19" t="n"/>
      <c r="G592" s="21" t="n"/>
      <c r="H592" s="17" t="n"/>
      <c r="I592" s="16" t="n"/>
    </row>
    <row r="593">
      <c r="A593" s="17" t="n"/>
      <c r="B593" s="16" t="n"/>
      <c r="C593" s="16">
        <f>IF($B593="","",IFERROR(INDEX(Equipamentos!$B$6:$B$405,MATCH($B593,Equipamentos!$A$6:$A$405,0)),"Código não cadastrado"))</f>
        <v/>
      </c>
      <c r="D593" s="16" t="n"/>
      <c r="E593" s="16" t="n"/>
      <c r="F593" s="19" t="n"/>
      <c r="G593" s="21" t="n"/>
      <c r="H593" s="17" t="n"/>
      <c r="I593" s="16" t="n"/>
    </row>
    <row r="594">
      <c r="A594" s="17" t="n"/>
      <c r="B594" s="16" t="n"/>
      <c r="C594" s="16">
        <f>IF($B594="","",IFERROR(INDEX(Equipamentos!$B$6:$B$405,MATCH($B594,Equipamentos!$A$6:$A$405,0)),"Código não cadastrado"))</f>
        <v/>
      </c>
      <c r="D594" s="16" t="n"/>
      <c r="E594" s="16" t="n"/>
      <c r="F594" s="19" t="n"/>
      <c r="G594" s="21" t="n"/>
      <c r="H594" s="17" t="n"/>
      <c r="I594" s="16" t="n"/>
    </row>
    <row r="595">
      <c r="A595" s="17" t="n"/>
      <c r="B595" s="16" t="n"/>
      <c r="C595" s="16">
        <f>IF($B595="","",IFERROR(INDEX(Equipamentos!$B$6:$B$405,MATCH($B595,Equipamentos!$A$6:$A$405,0)),"Código não cadastrado"))</f>
        <v/>
      </c>
      <c r="D595" s="16" t="n"/>
      <c r="E595" s="16" t="n"/>
      <c r="F595" s="19" t="n"/>
      <c r="G595" s="21" t="n"/>
      <c r="H595" s="17" t="n"/>
      <c r="I595" s="16" t="n"/>
    </row>
    <row r="596">
      <c r="A596" s="17" t="n"/>
      <c r="B596" s="16" t="n"/>
      <c r="C596" s="16">
        <f>IF($B596="","",IFERROR(INDEX(Equipamentos!$B$6:$B$405,MATCH($B596,Equipamentos!$A$6:$A$405,0)),"Código não cadastrado"))</f>
        <v/>
      </c>
      <c r="D596" s="16" t="n"/>
      <c r="E596" s="16" t="n"/>
      <c r="F596" s="19" t="n"/>
      <c r="G596" s="21" t="n"/>
      <c r="H596" s="17" t="n"/>
      <c r="I596" s="16" t="n"/>
    </row>
    <row r="597">
      <c r="A597" s="17" t="n"/>
      <c r="B597" s="16" t="n"/>
      <c r="C597" s="16">
        <f>IF($B597="","",IFERROR(INDEX(Equipamentos!$B$6:$B$405,MATCH($B597,Equipamentos!$A$6:$A$405,0)),"Código não cadastrado"))</f>
        <v/>
      </c>
      <c r="D597" s="16" t="n"/>
      <c r="E597" s="16" t="n"/>
      <c r="F597" s="19" t="n"/>
      <c r="G597" s="21" t="n"/>
      <c r="H597" s="17" t="n"/>
      <c r="I597" s="16" t="n"/>
    </row>
    <row r="598">
      <c r="A598" s="17" t="n"/>
      <c r="B598" s="16" t="n"/>
      <c r="C598" s="16">
        <f>IF($B598="","",IFERROR(INDEX(Equipamentos!$B$6:$B$405,MATCH($B598,Equipamentos!$A$6:$A$405,0)),"Código não cadastrado"))</f>
        <v/>
      </c>
      <c r="D598" s="16" t="n"/>
      <c r="E598" s="16" t="n"/>
      <c r="F598" s="19" t="n"/>
      <c r="G598" s="21" t="n"/>
      <c r="H598" s="17" t="n"/>
      <c r="I598" s="16" t="n"/>
    </row>
    <row r="599">
      <c r="A599" s="17" t="n"/>
      <c r="B599" s="16" t="n"/>
      <c r="C599" s="16">
        <f>IF($B599="","",IFERROR(INDEX(Equipamentos!$B$6:$B$405,MATCH($B599,Equipamentos!$A$6:$A$405,0)),"Código não cadastrado"))</f>
        <v/>
      </c>
      <c r="D599" s="16" t="n"/>
      <c r="E599" s="16" t="n"/>
      <c r="F599" s="19" t="n"/>
      <c r="G599" s="21" t="n"/>
      <c r="H599" s="17" t="n"/>
      <c r="I599" s="16" t="n"/>
    </row>
    <row r="600">
      <c r="A600" s="17" t="n"/>
      <c r="B600" s="16" t="n"/>
      <c r="C600" s="16">
        <f>IF($B600="","",IFERROR(INDEX(Equipamentos!$B$6:$B$405,MATCH($B600,Equipamentos!$A$6:$A$405,0)),"Código não cadastrado"))</f>
        <v/>
      </c>
      <c r="D600" s="16" t="n"/>
      <c r="E600" s="16" t="n"/>
      <c r="F600" s="19" t="n"/>
      <c r="G600" s="21" t="n"/>
      <c r="H600" s="17" t="n"/>
      <c r="I600" s="16" t="n"/>
    </row>
    <row r="601">
      <c r="A601" s="17" t="n"/>
      <c r="B601" s="16" t="n"/>
      <c r="C601" s="16">
        <f>IF($B601="","",IFERROR(INDEX(Equipamentos!$B$6:$B$405,MATCH($B601,Equipamentos!$A$6:$A$405,0)),"Código não cadastrado"))</f>
        <v/>
      </c>
      <c r="D601" s="16" t="n"/>
      <c r="E601" s="16" t="n"/>
      <c r="F601" s="19" t="n"/>
      <c r="G601" s="21" t="n"/>
      <c r="H601" s="17" t="n"/>
      <c r="I601" s="16" t="n"/>
    </row>
    <row r="602">
      <c r="A602" s="17" t="n"/>
      <c r="B602" s="16" t="n"/>
      <c r="C602" s="16">
        <f>IF($B602="","",IFERROR(INDEX(Equipamentos!$B$6:$B$405,MATCH($B602,Equipamentos!$A$6:$A$405,0)),"Código não cadastrado"))</f>
        <v/>
      </c>
      <c r="D602" s="16" t="n"/>
      <c r="E602" s="16" t="n"/>
      <c r="F602" s="19" t="n"/>
      <c r="G602" s="21" t="n"/>
      <c r="H602" s="17" t="n"/>
      <c r="I602" s="16" t="n"/>
    </row>
    <row r="603">
      <c r="A603" s="17" t="n"/>
      <c r="B603" s="16" t="n"/>
      <c r="C603" s="16">
        <f>IF($B603="","",IFERROR(INDEX(Equipamentos!$B$6:$B$405,MATCH($B603,Equipamentos!$A$6:$A$405,0)),"Código não cadastrado"))</f>
        <v/>
      </c>
      <c r="D603" s="16" t="n"/>
      <c r="E603" s="16" t="n"/>
      <c r="F603" s="19" t="n"/>
      <c r="G603" s="21" t="n"/>
      <c r="H603" s="17" t="n"/>
      <c r="I603" s="16" t="n"/>
    </row>
    <row r="604">
      <c r="A604" s="17" t="n"/>
      <c r="B604" s="16" t="n"/>
      <c r="C604" s="16">
        <f>IF($B604="","",IFERROR(INDEX(Equipamentos!$B$6:$B$405,MATCH($B604,Equipamentos!$A$6:$A$405,0)),"Código não cadastrado"))</f>
        <v/>
      </c>
      <c r="D604" s="16" t="n"/>
      <c r="E604" s="16" t="n"/>
      <c r="F604" s="19" t="n"/>
      <c r="G604" s="21" t="n"/>
      <c r="H604" s="17" t="n"/>
      <c r="I604" s="16" t="n"/>
    </row>
    <row r="605">
      <c r="A605" s="17" t="n"/>
      <c r="B605" s="16" t="n"/>
      <c r="C605" s="16">
        <f>IF($B605="","",IFERROR(INDEX(Equipamentos!$B$6:$B$405,MATCH($B605,Equipamentos!$A$6:$A$405,0)),"Código não cadastrado"))</f>
        <v/>
      </c>
      <c r="D605" s="16" t="n"/>
      <c r="E605" s="16" t="n"/>
      <c r="F605" s="19" t="n"/>
      <c r="G605" s="21" t="n"/>
      <c r="H605" s="17" t="n"/>
      <c r="I605" s="16" t="n"/>
    </row>
    <row r="606">
      <c r="A606" s="17" t="n"/>
      <c r="B606" s="16" t="n"/>
      <c r="C606" s="16">
        <f>IF($B606="","",IFERROR(INDEX(Equipamentos!$B$6:$B$405,MATCH($B606,Equipamentos!$A$6:$A$405,0)),"Código não cadastrado"))</f>
        <v/>
      </c>
      <c r="D606" s="16" t="n"/>
      <c r="E606" s="16" t="n"/>
      <c r="F606" s="19" t="n"/>
      <c r="G606" s="21" t="n"/>
      <c r="H606" s="17" t="n"/>
      <c r="I606" s="16" t="n"/>
    </row>
    <row r="607">
      <c r="A607" s="17" t="n"/>
      <c r="B607" s="16" t="n"/>
      <c r="C607" s="16">
        <f>IF($B607="","",IFERROR(INDEX(Equipamentos!$B$6:$B$405,MATCH($B607,Equipamentos!$A$6:$A$405,0)),"Código não cadastrado"))</f>
        <v/>
      </c>
      <c r="D607" s="16" t="n"/>
      <c r="E607" s="16" t="n"/>
      <c r="F607" s="19" t="n"/>
      <c r="G607" s="21" t="n"/>
      <c r="H607" s="17" t="n"/>
      <c r="I607" s="16" t="n"/>
    </row>
    <row r="608">
      <c r="A608" s="17" t="n"/>
      <c r="B608" s="16" t="n"/>
      <c r="C608" s="16">
        <f>IF($B608="","",IFERROR(INDEX(Equipamentos!$B$6:$B$405,MATCH($B608,Equipamentos!$A$6:$A$405,0)),"Código não cadastrado"))</f>
        <v/>
      </c>
      <c r="D608" s="16" t="n"/>
      <c r="E608" s="16" t="n"/>
      <c r="F608" s="19" t="n"/>
      <c r="G608" s="21" t="n"/>
      <c r="H608" s="17" t="n"/>
      <c r="I608" s="16" t="n"/>
    </row>
    <row r="609">
      <c r="A609" s="17" t="n"/>
      <c r="B609" s="16" t="n"/>
      <c r="C609" s="16">
        <f>IF($B609="","",IFERROR(INDEX(Equipamentos!$B$6:$B$405,MATCH($B609,Equipamentos!$A$6:$A$405,0)),"Código não cadastrado"))</f>
        <v/>
      </c>
      <c r="D609" s="16" t="n"/>
      <c r="E609" s="16" t="n"/>
      <c r="F609" s="19" t="n"/>
      <c r="G609" s="21" t="n"/>
      <c r="H609" s="17" t="n"/>
      <c r="I609" s="16" t="n"/>
    </row>
    <row r="610">
      <c r="A610" s="17" t="n"/>
      <c r="B610" s="16" t="n"/>
      <c r="C610" s="16">
        <f>IF($B610="","",IFERROR(INDEX(Equipamentos!$B$6:$B$405,MATCH($B610,Equipamentos!$A$6:$A$405,0)),"Código não cadastrado"))</f>
        <v/>
      </c>
      <c r="D610" s="16" t="n"/>
      <c r="E610" s="16" t="n"/>
      <c r="F610" s="19" t="n"/>
      <c r="G610" s="21" t="n"/>
      <c r="H610" s="17" t="n"/>
      <c r="I610" s="16" t="n"/>
    </row>
    <row r="611">
      <c r="A611" s="17" t="n"/>
      <c r="B611" s="16" t="n"/>
      <c r="C611" s="16">
        <f>IF($B611="","",IFERROR(INDEX(Equipamentos!$B$6:$B$405,MATCH($B611,Equipamentos!$A$6:$A$405,0)),"Código não cadastrado"))</f>
        <v/>
      </c>
      <c r="D611" s="16" t="n"/>
      <c r="E611" s="16" t="n"/>
      <c r="F611" s="19" t="n"/>
      <c r="G611" s="21" t="n"/>
      <c r="H611" s="17" t="n"/>
      <c r="I611" s="16" t="n"/>
    </row>
    <row r="612">
      <c r="A612" s="17" t="n"/>
      <c r="B612" s="16" t="n"/>
      <c r="C612" s="16">
        <f>IF($B612="","",IFERROR(INDEX(Equipamentos!$B$6:$B$405,MATCH($B612,Equipamentos!$A$6:$A$405,0)),"Código não cadastrado"))</f>
        <v/>
      </c>
      <c r="D612" s="16" t="n"/>
      <c r="E612" s="16" t="n"/>
      <c r="F612" s="19" t="n"/>
      <c r="G612" s="21" t="n"/>
      <c r="H612" s="17" t="n"/>
      <c r="I612" s="16" t="n"/>
    </row>
    <row r="613">
      <c r="A613" s="17" t="n"/>
      <c r="B613" s="16" t="n"/>
      <c r="C613" s="16">
        <f>IF($B613="","",IFERROR(INDEX(Equipamentos!$B$6:$B$405,MATCH($B613,Equipamentos!$A$6:$A$405,0)),"Código não cadastrado"))</f>
        <v/>
      </c>
      <c r="D613" s="16" t="n"/>
      <c r="E613" s="16" t="n"/>
      <c r="F613" s="19" t="n"/>
      <c r="G613" s="21" t="n"/>
      <c r="H613" s="17" t="n"/>
      <c r="I613" s="16" t="n"/>
    </row>
    <row r="614">
      <c r="A614" s="17" t="n"/>
      <c r="B614" s="16" t="n"/>
      <c r="C614" s="16">
        <f>IF($B614="","",IFERROR(INDEX(Equipamentos!$B$6:$B$405,MATCH($B614,Equipamentos!$A$6:$A$405,0)),"Código não cadastrado"))</f>
        <v/>
      </c>
      <c r="D614" s="16" t="n"/>
      <c r="E614" s="16" t="n"/>
      <c r="F614" s="19" t="n"/>
      <c r="G614" s="21" t="n"/>
      <c r="H614" s="17" t="n"/>
      <c r="I614" s="16" t="n"/>
    </row>
    <row r="615">
      <c r="A615" s="17" t="n"/>
      <c r="B615" s="16" t="n"/>
      <c r="C615" s="16">
        <f>IF($B615="","",IFERROR(INDEX(Equipamentos!$B$6:$B$405,MATCH($B615,Equipamentos!$A$6:$A$405,0)),"Código não cadastrado"))</f>
        <v/>
      </c>
      <c r="D615" s="16" t="n"/>
      <c r="E615" s="16" t="n"/>
      <c r="F615" s="19" t="n"/>
      <c r="G615" s="21" t="n"/>
      <c r="H615" s="17" t="n"/>
      <c r="I615" s="16" t="n"/>
    </row>
    <row r="616">
      <c r="A616" s="17" t="n"/>
      <c r="B616" s="16" t="n"/>
      <c r="C616" s="16">
        <f>IF($B616="","",IFERROR(INDEX(Equipamentos!$B$6:$B$405,MATCH($B616,Equipamentos!$A$6:$A$405,0)),"Código não cadastrado"))</f>
        <v/>
      </c>
      <c r="D616" s="16" t="n"/>
      <c r="E616" s="16" t="n"/>
      <c r="F616" s="19" t="n"/>
      <c r="G616" s="21" t="n"/>
      <c r="H616" s="17" t="n"/>
      <c r="I616" s="16" t="n"/>
    </row>
    <row r="617">
      <c r="A617" s="17" t="n"/>
      <c r="B617" s="16" t="n"/>
      <c r="C617" s="16">
        <f>IF($B617="","",IFERROR(INDEX(Equipamentos!$B$6:$B$405,MATCH($B617,Equipamentos!$A$6:$A$405,0)),"Código não cadastrado"))</f>
        <v/>
      </c>
      <c r="D617" s="16" t="n"/>
      <c r="E617" s="16" t="n"/>
      <c r="F617" s="19" t="n"/>
      <c r="G617" s="21" t="n"/>
      <c r="H617" s="17" t="n"/>
      <c r="I617" s="16" t="n"/>
    </row>
    <row r="618">
      <c r="A618" s="17" t="n"/>
      <c r="B618" s="16" t="n"/>
      <c r="C618" s="16">
        <f>IF($B618="","",IFERROR(INDEX(Equipamentos!$B$6:$B$405,MATCH($B618,Equipamentos!$A$6:$A$405,0)),"Código não cadastrado"))</f>
        <v/>
      </c>
      <c r="D618" s="16" t="n"/>
      <c r="E618" s="16" t="n"/>
      <c r="F618" s="19" t="n"/>
      <c r="G618" s="21" t="n"/>
      <c r="H618" s="17" t="n"/>
      <c r="I618" s="16" t="n"/>
    </row>
    <row r="619">
      <c r="A619" s="17" t="n"/>
      <c r="B619" s="16" t="n"/>
      <c r="C619" s="16">
        <f>IF($B619="","",IFERROR(INDEX(Equipamentos!$B$6:$B$405,MATCH($B619,Equipamentos!$A$6:$A$405,0)),"Código não cadastrado"))</f>
        <v/>
      </c>
      <c r="D619" s="16" t="n"/>
      <c r="E619" s="16" t="n"/>
      <c r="F619" s="19" t="n"/>
      <c r="G619" s="21" t="n"/>
      <c r="H619" s="17" t="n"/>
      <c r="I619" s="16" t="n"/>
    </row>
    <row r="620">
      <c r="A620" s="17" t="n"/>
      <c r="B620" s="16" t="n"/>
      <c r="C620" s="16">
        <f>IF($B620="","",IFERROR(INDEX(Equipamentos!$B$6:$B$405,MATCH($B620,Equipamentos!$A$6:$A$405,0)),"Código não cadastrado"))</f>
        <v/>
      </c>
      <c r="D620" s="16" t="n"/>
      <c r="E620" s="16" t="n"/>
      <c r="F620" s="19" t="n"/>
      <c r="G620" s="21" t="n"/>
      <c r="H620" s="17" t="n"/>
      <c r="I620" s="16" t="n"/>
    </row>
    <row r="621">
      <c r="A621" s="17" t="n"/>
      <c r="B621" s="16" t="n"/>
      <c r="C621" s="16">
        <f>IF($B621="","",IFERROR(INDEX(Equipamentos!$B$6:$B$405,MATCH($B621,Equipamentos!$A$6:$A$405,0)),"Código não cadastrado"))</f>
        <v/>
      </c>
      <c r="D621" s="16" t="n"/>
      <c r="E621" s="16" t="n"/>
      <c r="F621" s="19" t="n"/>
      <c r="G621" s="21" t="n"/>
      <c r="H621" s="17" t="n"/>
      <c r="I621" s="16" t="n"/>
    </row>
    <row r="622">
      <c r="A622" s="17" t="n"/>
      <c r="B622" s="16" t="n"/>
      <c r="C622" s="16">
        <f>IF($B622="","",IFERROR(INDEX(Equipamentos!$B$6:$B$405,MATCH($B622,Equipamentos!$A$6:$A$405,0)),"Código não cadastrado"))</f>
        <v/>
      </c>
      <c r="D622" s="16" t="n"/>
      <c r="E622" s="16" t="n"/>
      <c r="F622" s="19" t="n"/>
      <c r="G622" s="21" t="n"/>
      <c r="H622" s="17" t="n"/>
      <c r="I622" s="16" t="n"/>
    </row>
    <row r="623">
      <c r="A623" s="17" t="n"/>
      <c r="B623" s="16" t="n"/>
      <c r="C623" s="16">
        <f>IF($B623="","",IFERROR(INDEX(Equipamentos!$B$6:$B$405,MATCH($B623,Equipamentos!$A$6:$A$405,0)),"Código não cadastrado"))</f>
        <v/>
      </c>
      <c r="D623" s="16" t="n"/>
      <c r="E623" s="16" t="n"/>
      <c r="F623" s="19" t="n"/>
      <c r="G623" s="21" t="n"/>
      <c r="H623" s="17" t="n"/>
      <c r="I623" s="16" t="n"/>
    </row>
    <row r="624">
      <c r="A624" s="17" t="n"/>
      <c r="B624" s="16" t="n"/>
      <c r="C624" s="16">
        <f>IF($B624="","",IFERROR(INDEX(Equipamentos!$B$6:$B$405,MATCH($B624,Equipamentos!$A$6:$A$405,0)),"Código não cadastrado"))</f>
        <v/>
      </c>
      <c r="D624" s="16" t="n"/>
      <c r="E624" s="16" t="n"/>
      <c r="F624" s="19" t="n"/>
      <c r="G624" s="21" t="n"/>
      <c r="H624" s="17" t="n"/>
      <c r="I624" s="16" t="n"/>
    </row>
    <row r="625">
      <c r="A625" s="17" t="n"/>
      <c r="B625" s="16" t="n"/>
      <c r="C625" s="16">
        <f>IF($B625="","",IFERROR(INDEX(Equipamentos!$B$6:$B$405,MATCH($B625,Equipamentos!$A$6:$A$405,0)),"Código não cadastrado"))</f>
        <v/>
      </c>
      <c r="D625" s="16" t="n"/>
      <c r="E625" s="16" t="n"/>
      <c r="F625" s="19" t="n"/>
      <c r="G625" s="21" t="n"/>
      <c r="H625" s="17" t="n"/>
      <c r="I625" s="16" t="n"/>
    </row>
    <row r="626">
      <c r="A626" s="17" t="n"/>
      <c r="B626" s="16" t="n"/>
      <c r="C626" s="16">
        <f>IF($B626="","",IFERROR(INDEX(Equipamentos!$B$6:$B$405,MATCH($B626,Equipamentos!$A$6:$A$405,0)),"Código não cadastrado"))</f>
        <v/>
      </c>
      <c r="D626" s="16" t="n"/>
      <c r="E626" s="16" t="n"/>
      <c r="F626" s="19" t="n"/>
      <c r="G626" s="21" t="n"/>
      <c r="H626" s="17" t="n"/>
      <c r="I626" s="16" t="n"/>
    </row>
    <row r="627">
      <c r="A627" s="17" t="n"/>
      <c r="B627" s="16" t="n"/>
      <c r="C627" s="16">
        <f>IF($B627="","",IFERROR(INDEX(Equipamentos!$B$6:$B$405,MATCH($B627,Equipamentos!$A$6:$A$405,0)),"Código não cadastrado"))</f>
        <v/>
      </c>
      <c r="D627" s="16" t="n"/>
      <c r="E627" s="16" t="n"/>
      <c r="F627" s="19" t="n"/>
      <c r="G627" s="21" t="n"/>
      <c r="H627" s="17" t="n"/>
      <c r="I627" s="16" t="n"/>
    </row>
    <row r="628">
      <c r="A628" s="17" t="n"/>
      <c r="B628" s="16" t="n"/>
      <c r="C628" s="16">
        <f>IF($B628="","",IFERROR(INDEX(Equipamentos!$B$6:$B$405,MATCH($B628,Equipamentos!$A$6:$A$405,0)),"Código não cadastrado"))</f>
        <v/>
      </c>
      <c r="D628" s="16" t="n"/>
      <c r="E628" s="16" t="n"/>
      <c r="F628" s="19" t="n"/>
      <c r="G628" s="21" t="n"/>
      <c r="H628" s="17" t="n"/>
      <c r="I628" s="16" t="n"/>
    </row>
    <row r="629">
      <c r="A629" s="17" t="n"/>
      <c r="B629" s="16" t="n"/>
      <c r="C629" s="16">
        <f>IF($B629="","",IFERROR(INDEX(Equipamentos!$B$6:$B$405,MATCH($B629,Equipamentos!$A$6:$A$405,0)),"Código não cadastrado"))</f>
        <v/>
      </c>
      <c r="D629" s="16" t="n"/>
      <c r="E629" s="16" t="n"/>
      <c r="F629" s="19" t="n"/>
      <c r="G629" s="21" t="n"/>
      <c r="H629" s="17" t="n"/>
      <c r="I629" s="16" t="n"/>
    </row>
    <row r="630">
      <c r="A630" s="17" t="n"/>
      <c r="B630" s="16" t="n"/>
      <c r="C630" s="16">
        <f>IF($B630="","",IFERROR(INDEX(Equipamentos!$B$6:$B$405,MATCH($B630,Equipamentos!$A$6:$A$405,0)),"Código não cadastrado"))</f>
        <v/>
      </c>
      <c r="D630" s="16" t="n"/>
      <c r="E630" s="16" t="n"/>
      <c r="F630" s="19" t="n"/>
      <c r="G630" s="21" t="n"/>
      <c r="H630" s="17" t="n"/>
      <c r="I630" s="16" t="n"/>
    </row>
    <row r="631">
      <c r="A631" s="17" t="n"/>
      <c r="B631" s="16" t="n"/>
      <c r="C631" s="16">
        <f>IF($B631="","",IFERROR(INDEX(Equipamentos!$B$6:$B$405,MATCH($B631,Equipamentos!$A$6:$A$405,0)),"Código não cadastrado"))</f>
        <v/>
      </c>
      <c r="D631" s="16" t="n"/>
      <c r="E631" s="16" t="n"/>
      <c r="F631" s="19" t="n"/>
      <c r="G631" s="21" t="n"/>
      <c r="H631" s="17" t="n"/>
      <c r="I631" s="16" t="n"/>
    </row>
    <row r="632">
      <c r="A632" s="17" t="n"/>
      <c r="B632" s="16" t="n"/>
      <c r="C632" s="16">
        <f>IF($B632="","",IFERROR(INDEX(Equipamentos!$B$6:$B$405,MATCH($B632,Equipamentos!$A$6:$A$405,0)),"Código não cadastrado"))</f>
        <v/>
      </c>
      <c r="D632" s="16" t="n"/>
      <c r="E632" s="16" t="n"/>
      <c r="F632" s="19" t="n"/>
      <c r="G632" s="21" t="n"/>
      <c r="H632" s="17" t="n"/>
      <c r="I632" s="16" t="n"/>
    </row>
    <row r="633">
      <c r="A633" s="17" t="n"/>
      <c r="B633" s="16" t="n"/>
      <c r="C633" s="16">
        <f>IF($B633="","",IFERROR(INDEX(Equipamentos!$B$6:$B$405,MATCH($B633,Equipamentos!$A$6:$A$405,0)),"Código não cadastrado"))</f>
        <v/>
      </c>
      <c r="D633" s="16" t="n"/>
      <c r="E633" s="16" t="n"/>
      <c r="F633" s="19" t="n"/>
      <c r="G633" s="21" t="n"/>
      <c r="H633" s="17" t="n"/>
      <c r="I633" s="16" t="n"/>
    </row>
    <row r="634">
      <c r="A634" s="17" t="n"/>
      <c r="B634" s="16" t="n"/>
      <c r="C634" s="16">
        <f>IF($B634="","",IFERROR(INDEX(Equipamentos!$B$6:$B$405,MATCH($B634,Equipamentos!$A$6:$A$405,0)),"Código não cadastrado"))</f>
        <v/>
      </c>
      <c r="D634" s="16" t="n"/>
      <c r="E634" s="16" t="n"/>
      <c r="F634" s="19" t="n"/>
      <c r="G634" s="21" t="n"/>
      <c r="H634" s="17" t="n"/>
      <c r="I634" s="16" t="n"/>
    </row>
    <row r="635">
      <c r="A635" s="17" t="n"/>
      <c r="B635" s="16" t="n"/>
      <c r="C635" s="16">
        <f>IF($B635="","",IFERROR(INDEX(Equipamentos!$B$6:$B$405,MATCH($B635,Equipamentos!$A$6:$A$405,0)),"Código não cadastrado"))</f>
        <v/>
      </c>
      <c r="D635" s="16" t="n"/>
      <c r="E635" s="16" t="n"/>
      <c r="F635" s="19" t="n"/>
      <c r="G635" s="21" t="n"/>
      <c r="H635" s="17" t="n"/>
      <c r="I635" s="16" t="n"/>
    </row>
    <row r="636">
      <c r="A636" s="17" t="n"/>
      <c r="B636" s="16" t="n"/>
      <c r="C636" s="16">
        <f>IF($B636="","",IFERROR(INDEX(Equipamentos!$B$6:$B$405,MATCH($B636,Equipamentos!$A$6:$A$405,0)),"Código não cadastrado"))</f>
        <v/>
      </c>
      <c r="D636" s="16" t="n"/>
      <c r="E636" s="16" t="n"/>
      <c r="F636" s="19" t="n"/>
      <c r="G636" s="21" t="n"/>
      <c r="H636" s="17" t="n"/>
      <c r="I636" s="16" t="n"/>
    </row>
    <row r="637">
      <c r="A637" s="17" t="n"/>
      <c r="B637" s="16" t="n"/>
      <c r="C637" s="16">
        <f>IF($B637="","",IFERROR(INDEX(Equipamentos!$B$6:$B$405,MATCH($B637,Equipamentos!$A$6:$A$405,0)),"Código não cadastrado"))</f>
        <v/>
      </c>
      <c r="D637" s="16" t="n"/>
      <c r="E637" s="16" t="n"/>
      <c r="F637" s="19" t="n"/>
      <c r="G637" s="21" t="n"/>
      <c r="H637" s="17" t="n"/>
      <c r="I637" s="16" t="n"/>
    </row>
    <row r="638">
      <c r="A638" s="17" t="n"/>
      <c r="B638" s="16" t="n"/>
      <c r="C638" s="16">
        <f>IF($B638="","",IFERROR(INDEX(Equipamentos!$B$6:$B$405,MATCH($B638,Equipamentos!$A$6:$A$405,0)),"Código não cadastrado"))</f>
        <v/>
      </c>
      <c r="D638" s="16" t="n"/>
      <c r="E638" s="16" t="n"/>
      <c r="F638" s="19" t="n"/>
      <c r="G638" s="21" t="n"/>
      <c r="H638" s="17" t="n"/>
      <c r="I638" s="16" t="n"/>
    </row>
    <row r="639">
      <c r="A639" s="17" t="n"/>
      <c r="B639" s="16" t="n"/>
      <c r="C639" s="16">
        <f>IF($B639="","",IFERROR(INDEX(Equipamentos!$B$6:$B$405,MATCH($B639,Equipamentos!$A$6:$A$405,0)),"Código não cadastrado"))</f>
        <v/>
      </c>
      <c r="D639" s="16" t="n"/>
      <c r="E639" s="16" t="n"/>
      <c r="F639" s="19" t="n"/>
      <c r="G639" s="21" t="n"/>
      <c r="H639" s="17" t="n"/>
      <c r="I639" s="16" t="n"/>
    </row>
    <row r="640">
      <c r="A640" s="17" t="n"/>
      <c r="B640" s="16" t="n"/>
      <c r="C640" s="16">
        <f>IF($B640="","",IFERROR(INDEX(Equipamentos!$B$6:$B$405,MATCH($B640,Equipamentos!$A$6:$A$405,0)),"Código não cadastrado"))</f>
        <v/>
      </c>
      <c r="D640" s="16" t="n"/>
      <c r="E640" s="16" t="n"/>
      <c r="F640" s="19" t="n"/>
      <c r="G640" s="21" t="n"/>
      <c r="H640" s="17" t="n"/>
      <c r="I640" s="16" t="n"/>
    </row>
    <row r="641">
      <c r="A641" s="17" t="n"/>
      <c r="B641" s="16" t="n"/>
      <c r="C641" s="16">
        <f>IF($B641="","",IFERROR(INDEX(Equipamentos!$B$6:$B$405,MATCH($B641,Equipamentos!$A$6:$A$405,0)),"Código não cadastrado"))</f>
        <v/>
      </c>
      <c r="D641" s="16" t="n"/>
      <c r="E641" s="16" t="n"/>
      <c r="F641" s="19" t="n"/>
      <c r="G641" s="21" t="n"/>
      <c r="H641" s="17" t="n"/>
      <c r="I641" s="16" t="n"/>
    </row>
    <row r="642">
      <c r="A642" s="17" t="n"/>
      <c r="B642" s="16" t="n"/>
      <c r="C642" s="16">
        <f>IF($B642="","",IFERROR(INDEX(Equipamentos!$B$6:$B$405,MATCH($B642,Equipamentos!$A$6:$A$405,0)),"Código não cadastrado"))</f>
        <v/>
      </c>
      <c r="D642" s="16" t="n"/>
      <c r="E642" s="16" t="n"/>
      <c r="F642" s="19" t="n"/>
      <c r="G642" s="21" t="n"/>
      <c r="H642" s="17" t="n"/>
      <c r="I642" s="16" t="n"/>
    </row>
    <row r="643">
      <c r="A643" s="17" t="n"/>
      <c r="B643" s="16" t="n"/>
      <c r="C643" s="16">
        <f>IF($B643="","",IFERROR(INDEX(Equipamentos!$B$6:$B$405,MATCH($B643,Equipamentos!$A$6:$A$405,0)),"Código não cadastrado"))</f>
        <v/>
      </c>
      <c r="D643" s="16" t="n"/>
      <c r="E643" s="16" t="n"/>
      <c r="F643" s="19" t="n"/>
      <c r="G643" s="21" t="n"/>
      <c r="H643" s="17" t="n"/>
      <c r="I643" s="16" t="n"/>
    </row>
    <row r="644">
      <c r="A644" s="17" t="n"/>
      <c r="B644" s="16" t="n"/>
      <c r="C644" s="16">
        <f>IF($B644="","",IFERROR(INDEX(Equipamentos!$B$6:$B$405,MATCH($B644,Equipamentos!$A$6:$A$405,0)),"Código não cadastrado"))</f>
        <v/>
      </c>
      <c r="D644" s="16" t="n"/>
      <c r="E644" s="16" t="n"/>
      <c r="F644" s="19" t="n"/>
      <c r="G644" s="21" t="n"/>
      <c r="H644" s="17" t="n"/>
      <c r="I644" s="16" t="n"/>
    </row>
    <row r="645">
      <c r="A645" s="17" t="n"/>
      <c r="B645" s="16" t="n"/>
      <c r="C645" s="16">
        <f>IF($B645="","",IFERROR(INDEX(Equipamentos!$B$6:$B$405,MATCH($B645,Equipamentos!$A$6:$A$405,0)),"Código não cadastrado"))</f>
        <v/>
      </c>
      <c r="D645" s="16" t="n"/>
      <c r="E645" s="16" t="n"/>
      <c r="F645" s="19" t="n"/>
      <c r="G645" s="21" t="n"/>
      <c r="H645" s="17" t="n"/>
      <c r="I645" s="16" t="n"/>
    </row>
    <row r="646">
      <c r="A646" s="17" t="n"/>
      <c r="B646" s="16" t="n"/>
      <c r="C646" s="16">
        <f>IF($B646="","",IFERROR(INDEX(Equipamentos!$B$6:$B$405,MATCH($B646,Equipamentos!$A$6:$A$405,0)),"Código não cadastrado"))</f>
        <v/>
      </c>
      <c r="D646" s="16" t="n"/>
      <c r="E646" s="16" t="n"/>
      <c r="F646" s="19" t="n"/>
      <c r="G646" s="21" t="n"/>
      <c r="H646" s="17" t="n"/>
      <c r="I646" s="16" t="n"/>
    </row>
    <row r="647">
      <c r="A647" s="17" t="n"/>
      <c r="B647" s="16" t="n"/>
      <c r="C647" s="16">
        <f>IF($B647="","",IFERROR(INDEX(Equipamentos!$B$6:$B$405,MATCH($B647,Equipamentos!$A$6:$A$405,0)),"Código não cadastrado"))</f>
        <v/>
      </c>
      <c r="D647" s="16" t="n"/>
      <c r="E647" s="16" t="n"/>
      <c r="F647" s="19" t="n"/>
      <c r="G647" s="21" t="n"/>
      <c r="H647" s="17" t="n"/>
      <c r="I647" s="16" t="n"/>
    </row>
    <row r="648">
      <c r="A648" s="17" t="n"/>
      <c r="B648" s="16" t="n"/>
      <c r="C648" s="16">
        <f>IF($B648="","",IFERROR(INDEX(Equipamentos!$B$6:$B$405,MATCH($B648,Equipamentos!$A$6:$A$405,0)),"Código não cadastrado"))</f>
        <v/>
      </c>
      <c r="D648" s="16" t="n"/>
      <c r="E648" s="16" t="n"/>
      <c r="F648" s="19" t="n"/>
      <c r="G648" s="21" t="n"/>
      <c r="H648" s="17" t="n"/>
      <c r="I648" s="16" t="n"/>
    </row>
    <row r="649">
      <c r="A649" s="17" t="n"/>
      <c r="B649" s="16" t="n"/>
      <c r="C649" s="16">
        <f>IF($B649="","",IFERROR(INDEX(Equipamentos!$B$6:$B$405,MATCH($B649,Equipamentos!$A$6:$A$405,0)),"Código não cadastrado"))</f>
        <v/>
      </c>
      <c r="D649" s="16" t="n"/>
      <c r="E649" s="16" t="n"/>
      <c r="F649" s="19" t="n"/>
      <c r="G649" s="21" t="n"/>
      <c r="H649" s="17" t="n"/>
      <c r="I649" s="16" t="n"/>
    </row>
    <row r="650">
      <c r="A650" s="17" t="n"/>
      <c r="B650" s="16" t="n"/>
      <c r="C650" s="16">
        <f>IF($B650="","",IFERROR(INDEX(Equipamentos!$B$6:$B$405,MATCH($B650,Equipamentos!$A$6:$A$405,0)),"Código não cadastrado"))</f>
        <v/>
      </c>
      <c r="D650" s="16" t="n"/>
      <c r="E650" s="16" t="n"/>
      <c r="F650" s="19" t="n"/>
      <c r="G650" s="21" t="n"/>
      <c r="H650" s="17" t="n"/>
      <c r="I650" s="16" t="n"/>
    </row>
    <row r="651">
      <c r="A651" s="17" t="n"/>
      <c r="B651" s="16" t="n"/>
      <c r="C651" s="16">
        <f>IF($B651="","",IFERROR(INDEX(Equipamentos!$B$6:$B$405,MATCH($B651,Equipamentos!$A$6:$A$405,0)),"Código não cadastrado"))</f>
        <v/>
      </c>
      <c r="D651" s="16" t="n"/>
      <c r="E651" s="16" t="n"/>
      <c r="F651" s="19" t="n"/>
      <c r="G651" s="21" t="n"/>
      <c r="H651" s="17" t="n"/>
      <c r="I651" s="16" t="n"/>
    </row>
    <row r="652">
      <c r="A652" s="17" t="n"/>
      <c r="B652" s="16" t="n"/>
      <c r="C652" s="16">
        <f>IF($B652="","",IFERROR(INDEX(Equipamentos!$B$6:$B$405,MATCH($B652,Equipamentos!$A$6:$A$405,0)),"Código não cadastrado"))</f>
        <v/>
      </c>
      <c r="D652" s="16" t="n"/>
      <c r="E652" s="16" t="n"/>
      <c r="F652" s="19" t="n"/>
      <c r="G652" s="21" t="n"/>
      <c r="H652" s="17" t="n"/>
      <c r="I652" s="16" t="n"/>
    </row>
    <row r="653">
      <c r="A653" s="17" t="n"/>
      <c r="B653" s="16" t="n"/>
      <c r="C653" s="16">
        <f>IF($B653="","",IFERROR(INDEX(Equipamentos!$B$6:$B$405,MATCH($B653,Equipamentos!$A$6:$A$405,0)),"Código não cadastrado"))</f>
        <v/>
      </c>
      <c r="D653" s="16" t="n"/>
      <c r="E653" s="16" t="n"/>
      <c r="F653" s="19" t="n"/>
      <c r="G653" s="21" t="n"/>
      <c r="H653" s="17" t="n"/>
      <c r="I653" s="16" t="n"/>
    </row>
    <row r="654">
      <c r="A654" s="17" t="n"/>
      <c r="B654" s="16" t="n"/>
      <c r="C654" s="16">
        <f>IF($B654="","",IFERROR(INDEX(Equipamentos!$B$6:$B$405,MATCH($B654,Equipamentos!$A$6:$A$405,0)),"Código não cadastrado"))</f>
        <v/>
      </c>
      <c r="D654" s="16" t="n"/>
      <c r="E654" s="16" t="n"/>
      <c r="F654" s="19" t="n"/>
      <c r="G654" s="21" t="n"/>
      <c r="H654" s="17" t="n"/>
      <c r="I654" s="16" t="n"/>
    </row>
    <row r="655">
      <c r="A655" s="17" t="n"/>
      <c r="B655" s="16" t="n"/>
      <c r="C655" s="16">
        <f>IF($B655="","",IFERROR(INDEX(Equipamentos!$B$6:$B$405,MATCH($B655,Equipamentos!$A$6:$A$405,0)),"Código não cadastrado"))</f>
        <v/>
      </c>
      <c r="D655" s="16" t="n"/>
      <c r="E655" s="16" t="n"/>
      <c r="F655" s="19" t="n"/>
      <c r="G655" s="21" t="n"/>
      <c r="H655" s="17" t="n"/>
      <c r="I655" s="16" t="n"/>
    </row>
    <row r="656">
      <c r="A656" s="17" t="n"/>
      <c r="B656" s="16" t="n"/>
      <c r="C656" s="16">
        <f>IF($B656="","",IFERROR(INDEX(Equipamentos!$B$6:$B$405,MATCH($B656,Equipamentos!$A$6:$A$405,0)),"Código não cadastrado"))</f>
        <v/>
      </c>
      <c r="D656" s="16" t="n"/>
      <c r="E656" s="16" t="n"/>
      <c r="F656" s="19" t="n"/>
      <c r="G656" s="21" t="n"/>
      <c r="H656" s="17" t="n"/>
      <c r="I656" s="16" t="n"/>
    </row>
    <row r="657">
      <c r="A657" s="17" t="n"/>
      <c r="B657" s="16" t="n"/>
      <c r="C657" s="16">
        <f>IF($B657="","",IFERROR(INDEX(Equipamentos!$B$6:$B$405,MATCH($B657,Equipamentos!$A$6:$A$405,0)),"Código não cadastrado"))</f>
        <v/>
      </c>
      <c r="D657" s="16" t="n"/>
      <c r="E657" s="16" t="n"/>
      <c r="F657" s="19" t="n"/>
      <c r="G657" s="21" t="n"/>
      <c r="H657" s="17" t="n"/>
      <c r="I657" s="16" t="n"/>
    </row>
    <row r="658">
      <c r="A658" s="17" t="n"/>
      <c r="B658" s="16" t="n"/>
      <c r="C658" s="16">
        <f>IF($B658="","",IFERROR(INDEX(Equipamentos!$B$6:$B$405,MATCH($B658,Equipamentos!$A$6:$A$405,0)),"Código não cadastrado"))</f>
        <v/>
      </c>
      <c r="D658" s="16" t="n"/>
      <c r="E658" s="16" t="n"/>
      <c r="F658" s="19" t="n"/>
      <c r="G658" s="21" t="n"/>
      <c r="H658" s="17" t="n"/>
      <c r="I658" s="16" t="n"/>
    </row>
    <row r="659">
      <c r="A659" s="17" t="n"/>
      <c r="B659" s="16" t="n"/>
      <c r="C659" s="16">
        <f>IF($B659="","",IFERROR(INDEX(Equipamentos!$B$6:$B$405,MATCH($B659,Equipamentos!$A$6:$A$405,0)),"Código não cadastrado"))</f>
        <v/>
      </c>
      <c r="D659" s="16" t="n"/>
      <c r="E659" s="16" t="n"/>
      <c r="F659" s="19" t="n"/>
      <c r="G659" s="21" t="n"/>
      <c r="H659" s="17" t="n"/>
      <c r="I659" s="16" t="n"/>
    </row>
    <row r="660">
      <c r="A660" s="17" t="n"/>
      <c r="B660" s="16" t="n"/>
      <c r="C660" s="16">
        <f>IF($B660="","",IFERROR(INDEX(Equipamentos!$B$6:$B$405,MATCH($B660,Equipamentos!$A$6:$A$405,0)),"Código não cadastrado"))</f>
        <v/>
      </c>
      <c r="D660" s="16" t="n"/>
      <c r="E660" s="16" t="n"/>
      <c r="F660" s="19" t="n"/>
      <c r="G660" s="21" t="n"/>
      <c r="H660" s="17" t="n"/>
      <c r="I660" s="16" t="n"/>
    </row>
    <row r="661">
      <c r="A661" s="17" t="n"/>
      <c r="B661" s="16" t="n"/>
      <c r="C661" s="16">
        <f>IF($B661="","",IFERROR(INDEX(Equipamentos!$B$6:$B$405,MATCH($B661,Equipamentos!$A$6:$A$405,0)),"Código não cadastrado"))</f>
        <v/>
      </c>
      <c r="D661" s="16" t="n"/>
      <c r="E661" s="16" t="n"/>
      <c r="F661" s="19" t="n"/>
      <c r="G661" s="21" t="n"/>
      <c r="H661" s="17" t="n"/>
      <c r="I661" s="16" t="n"/>
    </row>
    <row r="662">
      <c r="A662" s="17" t="n"/>
      <c r="B662" s="16" t="n"/>
      <c r="C662" s="16">
        <f>IF($B662="","",IFERROR(INDEX(Equipamentos!$B$6:$B$405,MATCH($B662,Equipamentos!$A$6:$A$405,0)),"Código não cadastrado"))</f>
        <v/>
      </c>
      <c r="D662" s="16" t="n"/>
      <c r="E662" s="16" t="n"/>
      <c r="F662" s="19" t="n"/>
      <c r="G662" s="21" t="n"/>
      <c r="H662" s="17" t="n"/>
      <c r="I662" s="16" t="n"/>
    </row>
    <row r="663">
      <c r="A663" s="17" t="n"/>
      <c r="B663" s="16" t="n"/>
      <c r="C663" s="16">
        <f>IF($B663="","",IFERROR(INDEX(Equipamentos!$B$6:$B$405,MATCH($B663,Equipamentos!$A$6:$A$405,0)),"Código não cadastrado"))</f>
        <v/>
      </c>
      <c r="D663" s="16" t="n"/>
      <c r="E663" s="16" t="n"/>
      <c r="F663" s="19" t="n"/>
      <c r="G663" s="21" t="n"/>
      <c r="H663" s="17" t="n"/>
      <c r="I663" s="16" t="n"/>
    </row>
    <row r="664">
      <c r="A664" s="17" t="n"/>
      <c r="B664" s="16" t="n"/>
      <c r="C664" s="16">
        <f>IF($B664="","",IFERROR(INDEX(Equipamentos!$B$6:$B$405,MATCH($B664,Equipamentos!$A$6:$A$405,0)),"Código não cadastrado"))</f>
        <v/>
      </c>
      <c r="D664" s="16" t="n"/>
      <c r="E664" s="16" t="n"/>
      <c r="F664" s="19" t="n"/>
      <c r="G664" s="21" t="n"/>
      <c r="H664" s="17" t="n"/>
      <c r="I664" s="16" t="n"/>
    </row>
    <row r="665">
      <c r="A665" s="17" t="n"/>
      <c r="B665" s="16" t="n"/>
      <c r="C665" s="16">
        <f>IF($B665="","",IFERROR(INDEX(Equipamentos!$B$6:$B$405,MATCH($B665,Equipamentos!$A$6:$A$405,0)),"Código não cadastrado"))</f>
        <v/>
      </c>
      <c r="D665" s="16" t="n"/>
      <c r="E665" s="16" t="n"/>
      <c r="F665" s="19" t="n"/>
      <c r="G665" s="21" t="n"/>
      <c r="H665" s="17" t="n"/>
      <c r="I665" s="16" t="n"/>
    </row>
    <row r="666">
      <c r="A666" s="17" t="n"/>
      <c r="B666" s="16" t="n"/>
      <c r="C666" s="16">
        <f>IF($B666="","",IFERROR(INDEX(Equipamentos!$B$6:$B$405,MATCH($B666,Equipamentos!$A$6:$A$405,0)),"Código não cadastrado"))</f>
        <v/>
      </c>
      <c r="D666" s="16" t="n"/>
      <c r="E666" s="16" t="n"/>
      <c r="F666" s="19" t="n"/>
      <c r="G666" s="21" t="n"/>
      <c r="H666" s="17" t="n"/>
      <c r="I666" s="16" t="n"/>
    </row>
    <row r="667">
      <c r="A667" s="17" t="n"/>
      <c r="B667" s="16" t="n"/>
      <c r="C667" s="16">
        <f>IF($B667="","",IFERROR(INDEX(Equipamentos!$B$6:$B$405,MATCH($B667,Equipamentos!$A$6:$A$405,0)),"Código não cadastrado"))</f>
        <v/>
      </c>
      <c r="D667" s="16" t="n"/>
      <c r="E667" s="16" t="n"/>
      <c r="F667" s="19" t="n"/>
      <c r="G667" s="21" t="n"/>
      <c r="H667" s="17" t="n"/>
      <c r="I667" s="16" t="n"/>
    </row>
    <row r="668">
      <c r="A668" s="17" t="n"/>
      <c r="B668" s="16" t="n"/>
      <c r="C668" s="16">
        <f>IF($B668="","",IFERROR(INDEX(Equipamentos!$B$6:$B$405,MATCH($B668,Equipamentos!$A$6:$A$405,0)),"Código não cadastrado"))</f>
        <v/>
      </c>
      <c r="D668" s="16" t="n"/>
      <c r="E668" s="16" t="n"/>
      <c r="F668" s="19" t="n"/>
      <c r="G668" s="21" t="n"/>
      <c r="H668" s="17" t="n"/>
      <c r="I668" s="16" t="n"/>
    </row>
    <row r="669">
      <c r="A669" s="17" t="n"/>
      <c r="B669" s="16" t="n"/>
      <c r="C669" s="16">
        <f>IF($B669="","",IFERROR(INDEX(Equipamentos!$B$6:$B$405,MATCH($B669,Equipamentos!$A$6:$A$405,0)),"Código não cadastrado"))</f>
        <v/>
      </c>
      <c r="D669" s="16" t="n"/>
      <c r="E669" s="16" t="n"/>
      <c r="F669" s="19" t="n"/>
      <c r="G669" s="21" t="n"/>
      <c r="H669" s="17" t="n"/>
      <c r="I669" s="16" t="n"/>
    </row>
    <row r="670">
      <c r="A670" s="17" t="n"/>
      <c r="B670" s="16" t="n"/>
      <c r="C670" s="16">
        <f>IF($B670="","",IFERROR(INDEX(Equipamentos!$B$6:$B$405,MATCH($B670,Equipamentos!$A$6:$A$405,0)),"Código não cadastrado"))</f>
        <v/>
      </c>
      <c r="D670" s="16" t="n"/>
      <c r="E670" s="16" t="n"/>
      <c r="F670" s="19" t="n"/>
      <c r="G670" s="21" t="n"/>
      <c r="H670" s="17" t="n"/>
      <c r="I670" s="16" t="n"/>
    </row>
    <row r="671">
      <c r="A671" s="17" t="n"/>
      <c r="B671" s="16" t="n"/>
      <c r="C671" s="16">
        <f>IF($B671="","",IFERROR(INDEX(Equipamentos!$B$6:$B$405,MATCH($B671,Equipamentos!$A$6:$A$405,0)),"Código não cadastrado"))</f>
        <v/>
      </c>
      <c r="D671" s="16" t="n"/>
      <c r="E671" s="16" t="n"/>
      <c r="F671" s="19" t="n"/>
      <c r="G671" s="21" t="n"/>
      <c r="H671" s="17" t="n"/>
      <c r="I671" s="16" t="n"/>
    </row>
    <row r="672">
      <c r="A672" s="17" t="n"/>
      <c r="B672" s="16" t="n"/>
      <c r="C672" s="16">
        <f>IF($B672="","",IFERROR(INDEX(Equipamentos!$B$6:$B$405,MATCH($B672,Equipamentos!$A$6:$A$405,0)),"Código não cadastrado"))</f>
        <v/>
      </c>
      <c r="D672" s="16" t="n"/>
      <c r="E672" s="16" t="n"/>
      <c r="F672" s="19" t="n"/>
      <c r="G672" s="21" t="n"/>
      <c r="H672" s="17" t="n"/>
      <c r="I672" s="16" t="n"/>
    </row>
    <row r="673">
      <c r="A673" s="17" t="n"/>
      <c r="B673" s="16" t="n"/>
      <c r="C673" s="16">
        <f>IF($B673="","",IFERROR(INDEX(Equipamentos!$B$6:$B$405,MATCH($B673,Equipamentos!$A$6:$A$405,0)),"Código não cadastrado"))</f>
        <v/>
      </c>
      <c r="D673" s="16" t="n"/>
      <c r="E673" s="16" t="n"/>
      <c r="F673" s="19" t="n"/>
      <c r="G673" s="21" t="n"/>
      <c r="H673" s="17" t="n"/>
      <c r="I673" s="16" t="n"/>
    </row>
    <row r="674">
      <c r="A674" s="17" t="n"/>
      <c r="B674" s="16" t="n"/>
      <c r="C674" s="16">
        <f>IF($B674="","",IFERROR(INDEX(Equipamentos!$B$6:$B$405,MATCH($B674,Equipamentos!$A$6:$A$405,0)),"Código não cadastrado"))</f>
        <v/>
      </c>
      <c r="D674" s="16" t="n"/>
      <c r="E674" s="16" t="n"/>
      <c r="F674" s="19" t="n"/>
      <c r="G674" s="21" t="n"/>
      <c r="H674" s="17" t="n"/>
      <c r="I674" s="16" t="n"/>
    </row>
    <row r="675">
      <c r="A675" s="17" t="n"/>
      <c r="B675" s="16" t="n"/>
      <c r="C675" s="16">
        <f>IF($B675="","",IFERROR(INDEX(Equipamentos!$B$6:$B$405,MATCH($B675,Equipamentos!$A$6:$A$405,0)),"Código não cadastrado"))</f>
        <v/>
      </c>
      <c r="D675" s="16" t="n"/>
      <c r="E675" s="16" t="n"/>
      <c r="F675" s="19" t="n"/>
      <c r="G675" s="21" t="n"/>
      <c r="H675" s="17" t="n"/>
      <c r="I675" s="16" t="n"/>
    </row>
    <row r="676">
      <c r="A676" s="17" t="n"/>
      <c r="B676" s="16" t="n"/>
      <c r="C676" s="16">
        <f>IF($B676="","",IFERROR(INDEX(Equipamentos!$B$6:$B$405,MATCH($B676,Equipamentos!$A$6:$A$405,0)),"Código não cadastrado"))</f>
        <v/>
      </c>
      <c r="D676" s="16" t="n"/>
      <c r="E676" s="16" t="n"/>
      <c r="F676" s="19" t="n"/>
      <c r="G676" s="21" t="n"/>
      <c r="H676" s="17" t="n"/>
      <c r="I676" s="16" t="n"/>
    </row>
    <row r="677">
      <c r="A677" s="17" t="n"/>
      <c r="B677" s="16" t="n"/>
      <c r="C677" s="16">
        <f>IF($B677="","",IFERROR(INDEX(Equipamentos!$B$6:$B$405,MATCH($B677,Equipamentos!$A$6:$A$405,0)),"Código não cadastrado"))</f>
        <v/>
      </c>
      <c r="D677" s="16" t="n"/>
      <c r="E677" s="16" t="n"/>
      <c r="F677" s="19" t="n"/>
      <c r="G677" s="21" t="n"/>
      <c r="H677" s="17" t="n"/>
      <c r="I677" s="16" t="n"/>
    </row>
    <row r="678">
      <c r="A678" s="17" t="n"/>
      <c r="B678" s="16" t="n"/>
      <c r="C678" s="16">
        <f>IF($B678="","",IFERROR(INDEX(Equipamentos!$B$6:$B$405,MATCH($B678,Equipamentos!$A$6:$A$405,0)),"Código não cadastrado"))</f>
        <v/>
      </c>
      <c r="D678" s="16" t="n"/>
      <c r="E678" s="16" t="n"/>
      <c r="F678" s="19" t="n"/>
      <c r="G678" s="21" t="n"/>
      <c r="H678" s="17" t="n"/>
      <c r="I678" s="16" t="n"/>
    </row>
    <row r="679">
      <c r="A679" s="17" t="n"/>
      <c r="B679" s="16" t="n"/>
      <c r="C679" s="16">
        <f>IF($B679="","",IFERROR(INDEX(Equipamentos!$B$6:$B$405,MATCH($B679,Equipamentos!$A$6:$A$405,0)),"Código não cadastrado"))</f>
        <v/>
      </c>
      <c r="D679" s="16" t="n"/>
      <c r="E679" s="16" t="n"/>
      <c r="F679" s="19" t="n"/>
      <c r="G679" s="21" t="n"/>
      <c r="H679" s="17" t="n"/>
      <c r="I679" s="16" t="n"/>
    </row>
    <row r="680">
      <c r="A680" s="17" t="n"/>
      <c r="B680" s="16" t="n"/>
      <c r="C680" s="16">
        <f>IF($B680="","",IFERROR(INDEX(Equipamentos!$B$6:$B$405,MATCH($B680,Equipamentos!$A$6:$A$405,0)),"Código não cadastrado"))</f>
        <v/>
      </c>
      <c r="D680" s="16" t="n"/>
      <c r="E680" s="16" t="n"/>
      <c r="F680" s="19" t="n"/>
      <c r="G680" s="21" t="n"/>
      <c r="H680" s="17" t="n"/>
      <c r="I680" s="16" t="n"/>
    </row>
    <row r="681">
      <c r="A681" s="17" t="n"/>
      <c r="B681" s="16" t="n"/>
      <c r="C681" s="16">
        <f>IF($B681="","",IFERROR(INDEX(Equipamentos!$B$6:$B$405,MATCH($B681,Equipamentos!$A$6:$A$405,0)),"Código não cadastrado"))</f>
        <v/>
      </c>
      <c r="D681" s="16" t="n"/>
      <c r="E681" s="16" t="n"/>
      <c r="F681" s="19" t="n"/>
      <c r="G681" s="21" t="n"/>
      <c r="H681" s="17" t="n"/>
      <c r="I681" s="16" t="n"/>
    </row>
    <row r="682">
      <c r="A682" s="17" t="n"/>
      <c r="B682" s="16" t="n"/>
      <c r="C682" s="16">
        <f>IF($B682="","",IFERROR(INDEX(Equipamentos!$B$6:$B$405,MATCH($B682,Equipamentos!$A$6:$A$405,0)),"Código não cadastrado"))</f>
        <v/>
      </c>
      <c r="D682" s="16" t="n"/>
      <c r="E682" s="16" t="n"/>
      <c r="F682" s="19" t="n"/>
      <c r="G682" s="21" t="n"/>
      <c r="H682" s="17" t="n"/>
      <c r="I682" s="16" t="n"/>
    </row>
    <row r="683">
      <c r="A683" s="17" t="n"/>
      <c r="B683" s="16" t="n"/>
      <c r="C683" s="16">
        <f>IF($B683="","",IFERROR(INDEX(Equipamentos!$B$6:$B$405,MATCH($B683,Equipamentos!$A$6:$A$405,0)),"Código não cadastrado"))</f>
        <v/>
      </c>
      <c r="D683" s="16" t="n"/>
      <c r="E683" s="16" t="n"/>
      <c r="F683" s="19" t="n"/>
      <c r="G683" s="21" t="n"/>
      <c r="H683" s="17" t="n"/>
      <c r="I683" s="16" t="n"/>
    </row>
    <row r="684">
      <c r="A684" s="17" t="n"/>
      <c r="B684" s="16" t="n"/>
      <c r="C684" s="16">
        <f>IF($B684="","",IFERROR(INDEX(Equipamentos!$B$6:$B$405,MATCH($B684,Equipamentos!$A$6:$A$405,0)),"Código não cadastrado"))</f>
        <v/>
      </c>
      <c r="D684" s="16" t="n"/>
      <c r="E684" s="16" t="n"/>
      <c r="F684" s="19" t="n"/>
      <c r="G684" s="21" t="n"/>
      <c r="H684" s="17" t="n"/>
      <c r="I684" s="16" t="n"/>
    </row>
    <row r="685">
      <c r="A685" s="17" t="n"/>
      <c r="B685" s="16" t="n"/>
      <c r="C685" s="16">
        <f>IF($B685="","",IFERROR(INDEX(Equipamentos!$B$6:$B$405,MATCH($B685,Equipamentos!$A$6:$A$405,0)),"Código não cadastrado"))</f>
        <v/>
      </c>
      <c r="D685" s="16" t="n"/>
      <c r="E685" s="16" t="n"/>
      <c r="F685" s="19" t="n"/>
      <c r="G685" s="21" t="n"/>
      <c r="H685" s="17" t="n"/>
      <c r="I685" s="16" t="n"/>
    </row>
    <row r="686">
      <c r="A686" s="17" t="n"/>
      <c r="B686" s="16" t="n"/>
      <c r="C686" s="16">
        <f>IF($B686="","",IFERROR(INDEX(Equipamentos!$B$6:$B$405,MATCH($B686,Equipamentos!$A$6:$A$405,0)),"Código não cadastrado"))</f>
        <v/>
      </c>
      <c r="D686" s="16" t="n"/>
      <c r="E686" s="16" t="n"/>
      <c r="F686" s="19" t="n"/>
      <c r="G686" s="21" t="n"/>
      <c r="H686" s="17" t="n"/>
      <c r="I686" s="16" t="n"/>
    </row>
    <row r="687">
      <c r="A687" s="17" t="n"/>
      <c r="B687" s="16" t="n"/>
      <c r="C687" s="16">
        <f>IF($B687="","",IFERROR(INDEX(Equipamentos!$B$6:$B$405,MATCH($B687,Equipamentos!$A$6:$A$405,0)),"Código não cadastrado"))</f>
        <v/>
      </c>
      <c r="D687" s="16" t="n"/>
      <c r="E687" s="16" t="n"/>
      <c r="F687" s="19" t="n"/>
      <c r="G687" s="21" t="n"/>
      <c r="H687" s="17" t="n"/>
      <c r="I687" s="16" t="n"/>
    </row>
    <row r="688">
      <c r="A688" s="17" t="n"/>
      <c r="B688" s="16" t="n"/>
      <c r="C688" s="16">
        <f>IF($B688="","",IFERROR(INDEX(Equipamentos!$B$6:$B$405,MATCH($B688,Equipamentos!$A$6:$A$405,0)),"Código não cadastrado"))</f>
        <v/>
      </c>
      <c r="D688" s="16" t="n"/>
      <c r="E688" s="16" t="n"/>
      <c r="F688" s="19" t="n"/>
      <c r="G688" s="21" t="n"/>
      <c r="H688" s="17" t="n"/>
      <c r="I688" s="16" t="n"/>
    </row>
    <row r="689">
      <c r="A689" s="17" t="n"/>
      <c r="B689" s="16" t="n"/>
      <c r="C689" s="16">
        <f>IF($B689="","",IFERROR(INDEX(Equipamentos!$B$6:$B$405,MATCH($B689,Equipamentos!$A$6:$A$405,0)),"Código não cadastrado"))</f>
        <v/>
      </c>
      <c r="D689" s="16" t="n"/>
      <c r="E689" s="16" t="n"/>
      <c r="F689" s="19" t="n"/>
      <c r="G689" s="21" t="n"/>
      <c r="H689" s="17" t="n"/>
      <c r="I689" s="16" t="n"/>
    </row>
    <row r="690">
      <c r="A690" s="17" t="n"/>
      <c r="B690" s="16" t="n"/>
      <c r="C690" s="16">
        <f>IF($B690="","",IFERROR(INDEX(Equipamentos!$B$6:$B$405,MATCH($B690,Equipamentos!$A$6:$A$405,0)),"Código não cadastrado"))</f>
        <v/>
      </c>
      <c r="D690" s="16" t="n"/>
      <c r="E690" s="16" t="n"/>
      <c r="F690" s="19" t="n"/>
      <c r="G690" s="21" t="n"/>
      <c r="H690" s="17" t="n"/>
      <c r="I690" s="16" t="n"/>
    </row>
    <row r="691">
      <c r="A691" s="17" t="n"/>
      <c r="B691" s="16" t="n"/>
      <c r="C691" s="16">
        <f>IF($B691="","",IFERROR(INDEX(Equipamentos!$B$6:$B$405,MATCH($B691,Equipamentos!$A$6:$A$405,0)),"Código não cadastrado"))</f>
        <v/>
      </c>
      <c r="D691" s="16" t="n"/>
      <c r="E691" s="16" t="n"/>
      <c r="F691" s="19" t="n"/>
      <c r="G691" s="21" t="n"/>
      <c r="H691" s="17" t="n"/>
      <c r="I691" s="16" t="n"/>
    </row>
    <row r="692">
      <c r="A692" s="17" t="n"/>
      <c r="B692" s="16" t="n"/>
      <c r="C692" s="16">
        <f>IF($B692="","",IFERROR(INDEX(Equipamentos!$B$6:$B$405,MATCH($B692,Equipamentos!$A$6:$A$405,0)),"Código não cadastrado"))</f>
        <v/>
      </c>
      <c r="D692" s="16" t="n"/>
      <c r="E692" s="16" t="n"/>
      <c r="F692" s="19" t="n"/>
      <c r="G692" s="21" t="n"/>
      <c r="H692" s="17" t="n"/>
      <c r="I692" s="16" t="n"/>
    </row>
    <row r="693">
      <c r="A693" s="17" t="n"/>
      <c r="B693" s="16" t="n"/>
      <c r="C693" s="16">
        <f>IF($B693="","",IFERROR(INDEX(Equipamentos!$B$6:$B$405,MATCH($B693,Equipamentos!$A$6:$A$405,0)),"Código não cadastrado"))</f>
        <v/>
      </c>
      <c r="D693" s="16" t="n"/>
      <c r="E693" s="16" t="n"/>
      <c r="F693" s="19" t="n"/>
      <c r="G693" s="21" t="n"/>
      <c r="H693" s="17" t="n"/>
      <c r="I693" s="16" t="n"/>
    </row>
    <row r="694">
      <c r="A694" s="17" t="n"/>
      <c r="B694" s="16" t="n"/>
      <c r="C694" s="16">
        <f>IF($B694="","",IFERROR(INDEX(Equipamentos!$B$6:$B$405,MATCH($B694,Equipamentos!$A$6:$A$405,0)),"Código não cadastrado"))</f>
        <v/>
      </c>
      <c r="D694" s="16" t="n"/>
      <c r="E694" s="16" t="n"/>
      <c r="F694" s="19" t="n"/>
      <c r="G694" s="21" t="n"/>
      <c r="H694" s="17" t="n"/>
      <c r="I694" s="16" t="n"/>
    </row>
    <row r="695">
      <c r="A695" s="17" t="n"/>
      <c r="B695" s="16" t="n"/>
      <c r="C695" s="16">
        <f>IF($B695="","",IFERROR(INDEX(Equipamentos!$B$6:$B$405,MATCH($B695,Equipamentos!$A$6:$A$405,0)),"Código não cadastrado"))</f>
        <v/>
      </c>
      <c r="D695" s="16" t="n"/>
      <c r="E695" s="16" t="n"/>
      <c r="F695" s="19" t="n"/>
      <c r="G695" s="21" t="n"/>
      <c r="H695" s="17" t="n"/>
      <c r="I695" s="16" t="n"/>
    </row>
    <row r="696">
      <c r="A696" s="17" t="n"/>
      <c r="B696" s="16" t="n"/>
      <c r="C696" s="16">
        <f>IF($B696="","",IFERROR(INDEX(Equipamentos!$B$6:$B$405,MATCH($B696,Equipamentos!$A$6:$A$405,0)),"Código não cadastrado"))</f>
        <v/>
      </c>
      <c r="D696" s="16" t="n"/>
      <c r="E696" s="16" t="n"/>
      <c r="F696" s="19" t="n"/>
      <c r="G696" s="21" t="n"/>
      <c r="H696" s="17" t="n"/>
      <c r="I696" s="16" t="n"/>
    </row>
    <row r="697">
      <c r="A697" s="17" t="n"/>
      <c r="B697" s="16" t="n"/>
      <c r="C697" s="16">
        <f>IF($B697="","",IFERROR(INDEX(Equipamentos!$B$6:$B$405,MATCH($B697,Equipamentos!$A$6:$A$405,0)),"Código não cadastrado"))</f>
        <v/>
      </c>
      <c r="D697" s="16" t="n"/>
      <c r="E697" s="16" t="n"/>
      <c r="F697" s="19" t="n"/>
      <c r="G697" s="21" t="n"/>
      <c r="H697" s="17" t="n"/>
      <c r="I697" s="16" t="n"/>
    </row>
    <row r="698">
      <c r="A698" s="17" t="n"/>
      <c r="B698" s="16" t="n"/>
      <c r="C698" s="16">
        <f>IF($B698="","",IFERROR(INDEX(Equipamentos!$B$6:$B$405,MATCH($B698,Equipamentos!$A$6:$A$405,0)),"Código não cadastrado"))</f>
        <v/>
      </c>
      <c r="D698" s="16" t="n"/>
      <c r="E698" s="16" t="n"/>
      <c r="F698" s="19" t="n"/>
      <c r="G698" s="21" t="n"/>
      <c r="H698" s="17" t="n"/>
      <c r="I698" s="16" t="n"/>
    </row>
    <row r="699">
      <c r="A699" s="17" t="n"/>
      <c r="B699" s="16" t="n"/>
      <c r="C699" s="16">
        <f>IF($B699="","",IFERROR(INDEX(Equipamentos!$B$6:$B$405,MATCH($B699,Equipamentos!$A$6:$A$405,0)),"Código não cadastrado"))</f>
        <v/>
      </c>
      <c r="D699" s="16" t="n"/>
      <c r="E699" s="16" t="n"/>
      <c r="F699" s="19" t="n"/>
      <c r="G699" s="21" t="n"/>
      <c r="H699" s="17" t="n"/>
      <c r="I699" s="16" t="n"/>
    </row>
    <row r="700">
      <c r="A700" s="17" t="n"/>
      <c r="B700" s="16" t="n"/>
      <c r="C700" s="16">
        <f>IF($B700="","",IFERROR(INDEX(Equipamentos!$B$6:$B$405,MATCH($B700,Equipamentos!$A$6:$A$405,0)),"Código não cadastrado"))</f>
        <v/>
      </c>
      <c r="D700" s="16" t="n"/>
      <c r="E700" s="16" t="n"/>
      <c r="F700" s="19" t="n"/>
      <c r="G700" s="21" t="n"/>
      <c r="H700" s="17" t="n"/>
      <c r="I700" s="16" t="n"/>
    </row>
    <row r="701">
      <c r="A701" s="17" t="n"/>
      <c r="B701" s="16" t="n"/>
      <c r="C701" s="16">
        <f>IF($B701="","",IFERROR(INDEX(Equipamentos!$B$6:$B$405,MATCH($B701,Equipamentos!$A$6:$A$405,0)),"Código não cadastrado"))</f>
        <v/>
      </c>
      <c r="D701" s="16" t="n"/>
      <c r="E701" s="16" t="n"/>
      <c r="F701" s="19" t="n"/>
      <c r="G701" s="21" t="n"/>
      <c r="H701" s="17" t="n"/>
      <c r="I701" s="16" t="n"/>
    </row>
    <row r="702">
      <c r="A702" s="17" t="n"/>
      <c r="B702" s="16" t="n"/>
      <c r="C702" s="16">
        <f>IF($B702="","",IFERROR(INDEX(Equipamentos!$B$6:$B$405,MATCH($B702,Equipamentos!$A$6:$A$405,0)),"Código não cadastrado"))</f>
        <v/>
      </c>
      <c r="D702" s="16" t="n"/>
      <c r="E702" s="16" t="n"/>
      <c r="F702" s="19" t="n"/>
      <c r="G702" s="21" t="n"/>
      <c r="H702" s="17" t="n"/>
      <c r="I702" s="16" t="n"/>
    </row>
    <row r="703">
      <c r="A703" s="17" t="n"/>
      <c r="B703" s="16" t="n"/>
      <c r="C703" s="16">
        <f>IF($B703="","",IFERROR(INDEX(Equipamentos!$B$6:$B$405,MATCH($B703,Equipamentos!$A$6:$A$405,0)),"Código não cadastrado"))</f>
        <v/>
      </c>
      <c r="D703" s="16" t="n"/>
      <c r="E703" s="16" t="n"/>
      <c r="F703" s="19" t="n"/>
      <c r="G703" s="21" t="n"/>
      <c r="H703" s="17" t="n"/>
      <c r="I703" s="16" t="n"/>
    </row>
    <row r="704">
      <c r="A704" s="17" t="n"/>
      <c r="B704" s="16" t="n"/>
      <c r="C704" s="16">
        <f>IF($B704="","",IFERROR(INDEX(Equipamentos!$B$6:$B$405,MATCH($B704,Equipamentos!$A$6:$A$405,0)),"Código não cadastrado"))</f>
        <v/>
      </c>
      <c r="D704" s="16" t="n"/>
      <c r="E704" s="16" t="n"/>
      <c r="F704" s="19" t="n"/>
      <c r="G704" s="21" t="n"/>
      <c r="H704" s="17" t="n"/>
      <c r="I704" s="16" t="n"/>
    </row>
    <row r="705">
      <c r="A705" s="17" t="n"/>
      <c r="B705" s="16" t="n"/>
      <c r="C705" s="16">
        <f>IF($B705="","",IFERROR(INDEX(Equipamentos!$B$6:$B$405,MATCH($B705,Equipamentos!$A$6:$A$405,0)),"Código não cadastrado"))</f>
        <v/>
      </c>
      <c r="D705" s="16" t="n"/>
      <c r="E705" s="16" t="n"/>
      <c r="F705" s="19" t="n"/>
      <c r="G705" s="21" t="n"/>
      <c r="H705" s="17" t="n"/>
      <c r="I705" s="16" t="n"/>
    </row>
    <row r="706">
      <c r="A706" s="17" t="n"/>
      <c r="B706" s="16" t="n"/>
      <c r="C706" s="16">
        <f>IF($B706="","",IFERROR(INDEX(Equipamentos!$B$6:$B$405,MATCH($B706,Equipamentos!$A$6:$A$405,0)),"Código não cadastrado"))</f>
        <v/>
      </c>
      <c r="D706" s="16" t="n"/>
      <c r="E706" s="16" t="n"/>
      <c r="F706" s="19" t="n"/>
      <c r="G706" s="21" t="n"/>
      <c r="H706" s="17" t="n"/>
      <c r="I706" s="16" t="n"/>
    </row>
    <row r="707">
      <c r="A707" s="17" t="n"/>
      <c r="B707" s="16" t="n"/>
      <c r="C707" s="16">
        <f>IF($B707="","",IFERROR(INDEX(Equipamentos!$B$6:$B$405,MATCH($B707,Equipamentos!$A$6:$A$405,0)),"Código não cadastrado"))</f>
        <v/>
      </c>
      <c r="D707" s="16" t="n"/>
      <c r="E707" s="16" t="n"/>
      <c r="F707" s="19" t="n"/>
      <c r="G707" s="21" t="n"/>
      <c r="H707" s="17" t="n"/>
      <c r="I707" s="16" t="n"/>
    </row>
    <row r="708">
      <c r="A708" s="17" t="n"/>
      <c r="B708" s="16" t="n"/>
      <c r="C708" s="16">
        <f>IF($B708="","",IFERROR(INDEX(Equipamentos!$B$6:$B$405,MATCH($B708,Equipamentos!$A$6:$A$405,0)),"Código não cadastrado"))</f>
        <v/>
      </c>
      <c r="D708" s="16" t="n"/>
      <c r="E708" s="16" t="n"/>
      <c r="F708" s="19" t="n"/>
      <c r="G708" s="21" t="n"/>
      <c r="H708" s="17" t="n"/>
      <c r="I708" s="16" t="n"/>
    </row>
    <row r="709">
      <c r="A709" s="17" t="n"/>
      <c r="B709" s="16" t="n"/>
      <c r="C709" s="16">
        <f>IF($B709="","",IFERROR(INDEX(Equipamentos!$B$6:$B$405,MATCH($B709,Equipamentos!$A$6:$A$405,0)),"Código não cadastrado"))</f>
        <v/>
      </c>
      <c r="D709" s="16" t="n"/>
      <c r="E709" s="16" t="n"/>
      <c r="F709" s="19" t="n"/>
      <c r="G709" s="21" t="n"/>
      <c r="H709" s="17" t="n"/>
      <c r="I709" s="16" t="n"/>
    </row>
    <row r="710">
      <c r="A710" s="17" t="n"/>
      <c r="B710" s="16" t="n"/>
      <c r="C710" s="16">
        <f>IF($B710="","",IFERROR(INDEX(Equipamentos!$B$6:$B$405,MATCH($B710,Equipamentos!$A$6:$A$405,0)),"Código não cadastrado"))</f>
        <v/>
      </c>
      <c r="D710" s="16" t="n"/>
      <c r="E710" s="16" t="n"/>
      <c r="F710" s="19" t="n"/>
      <c r="G710" s="21" t="n"/>
      <c r="H710" s="17" t="n"/>
      <c r="I710" s="16" t="n"/>
    </row>
    <row r="711">
      <c r="A711" s="17" t="n"/>
      <c r="B711" s="16" t="n"/>
      <c r="C711" s="16">
        <f>IF($B711="","",IFERROR(INDEX(Equipamentos!$B$6:$B$405,MATCH($B711,Equipamentos!$A$6:$A$405,0)),"Código não cadastrado"))</f>
        <v/>
      </c>
      <c r="D711" s="16" t="n"/>
      <c r="E711" s="16" t="n"/>
      <c r="F711" s="19" t="n"/>
      <c r="G711" s="21" t="n"/>
      <c r="H711" s="17" t="n"/>
      <c r="I711" s="16" t="n"/>
    </row>
    <row r="712">
      <c r="A712" s="17" t="n"/>
      <c r="B712" s="16" t="n"/>
      <c r="C712" s="16">
        <f>IF($B712="","",IFERROR(INDEX(Equipamentos!$B$6:$B$405,MATCH($B712,Equipamentos!$A$6:$A$405,0)),"Código não cadastrado"))</f>
        <v/>
      </c>
      <c r="D712" s="16" t="n"/>
      <c r="E712" s="16" t="n"/>
      <c r="F712" s="19" t="n"/>
      <c r="G712" s="21" t="n"/>
      <c r="H712" s="17" t="n"/>
      <c r="I712" s="16" t="n"/>
    </row>
    <row r="713">
      <c r="A713" s="17" t="n"/>
      <c r="B713" s="16" t="n"/>
      <c r="C713" s="16">
        <f>IF($B713="","",IFERROR(INDEX(Equipamentos!$B$6:$B$405,MATCH($B713,Equipamentos!$A$6:$A$405,0)),"Código não cadastrado"))</f>
        <v/>
      </c>
      <c r="D713" s="16" t="n"/>
      <c r="E713" s="16" t="n"/>
      <c r="F713" s="19" t="n"/>
      <c r="G713" s="21" t="n"/>
      <c r="H713" s="17" t="n"/>
      <c r="I713" s="16" t="n"/>
    </row>
    <row r="714">
      <c r="A714" s="17" t="n"/>
      <c r="B714" s="16" t="n"/>
      <c r="C714" s="16">
        <f>IF($B714="","",IFERROR(INDEX(Equipamentos!$B$6:$B$405,MATCH($B714,Equipamentos!$A$6:$A$405,0)),"Código não cadastrado"))</f>
        <v/>
      </c>
      <c r="D714" s="16" t="n"/>
      <c r="E714" s="16" t="n"/>
      <c r="F714" s="19" t="n"/>
      <c r="G714" s="21" t="n"/>
      <c r="H714" s="17" t="n"/>
      <c r="I714" s="16" t="n"/>
    </row>
    <row r="715">
      <c r="A715" s="17" t="n"/>
      <c r="B715" s="16" t="n"/>
      <c r="C715" s="16">
        <f>IF($B715="","",IFERROR(INDEX(Equipamentos!$B$6:$B$405,MATCH($B715,Equipamentos!$A$6:$A$405,0)),"Código não cadastrado"))</f>
        <v/>
      </c>
      <c r="D715" s="16" t="n"/>
      <c r="E715" s="16" t="n"/>
      <c r="F715" s="19" t="n"/>
      <c r="G715" s="21" t="n"/>
      <c r="H715" s="17" t="n"/>
      <c r="I715" s="16" t="n"/>
    </row>
    <row r="716">
      <c r="A716" s="17" t="n"/>
      <c r="B716" s="16" t="n"/>
      <c r="C716" s="16">
        <f>IF($B716="","",IFERROR(INDEX(Equipamentos!$B$6:$B$405,MATCH($B716,Equipamentos!$A$6:$A$405,0)),"Código não cadastrado"))</f>
        <v/>
      </c>
      <c r="D716" s="16" t="n"/>
      <c r="E716" s="16" t="n"/>
      <c r="F716" s="19" t="n"/>
      <c r="G716" s="21" t="n"/>
      <c r="H716" s="17" t="n"/>
      <c r="I716" s="16" t="n"/>
    </row>
    <row r="717">
      <c r="A717" s="17" t="n"/>
      <c r="B717" s="16" t="n"/>
      <c r="C717" s="16">
        <f>IF($B717="","",IFERROR(INDEX(Equipamentos!$B$6:$B$405,MATCH($B717,Equipamentos!$A$6:$A$405,0)),"Código não cadastrado"))</f>
        <v/>
      </c>
      <c r="D717" s="16" t="n"/>
      <c r="E717" s="16" t="n"/>
      <c r="F717" s="19" t="n"/>
      <c r="G717" s="21" t="n"/>
      <c r="H717" s="17" t="n"/>
      <c r="I717" s="16" t="n"/>
    </row>
    <row r="718">
      <c r="A718" s="17" t="n"/>
      <c r="B718" s="16" t="n"/>
      <c r="C718" s="16">
        <f>IF($B718="","",IFERROR(INDEX(Equipamentos!$B$6:$B$405,MATCH($B718,Equipamentos!$A$6:$A$405,0)),"Código não cadastrado"))</f>
        <v/>
      </c>
      <c r="D718" s="16" t="n"/>
      <c r="E718" s="16" t="n"/>
      <c r="F718" s="19" t="n"/>
      <c r="G718" s="21" t="n"/>
      <c r="H718" s="17" t="n"/>
      <c r="I718" s="16" t="n"/>
    </row>
    <row r="719">
      <c r="A719" s="17" t="n"/>
      <c r="B719" s="16" t="n"/>
      <c r="C719" s="16">
        <f>IF($B719="","",IFERROR(INDEX(Equipamentos!$B$6:$B$405,MATCH($B719,Equipamentos!$A$6:$A$405,0)),"Código não cadastrado"))</f>
        <v/>
      </c>
      <c r="D719" s="16" t="n"/>
      <c r="E719" s="16" t="n"/>
      <c r="F719" s="19" t="n"/>
      <c r="G719" s="21" t="n"/>
      <c r="H719" s="17" t="n"/>
      <c r="I719" s="16" t="n"/>
    </row>
    <row r="720">
      <c r="A720" s="17" t="n"/>
      <c r="B720" s="16" t="n"/>
      <c r="C720" s="16">
        <f>IF($B720="","",IFERROR(INDEX(Equipamentos!$B$6:$B$405,MATCH($B720,Equipamentos!$A$6:$A$405,0)),"Código não cadastrado"))</f>
        <v/>
      </c>
      <c r="D720" s="16" t="n"/>
      <c r="E720" s="16" t="n"/>
      <c r="F720" s="19" t="n"/>
      <c r="G720" s="21" t="n"/>
      <c r="H720" s="17" t="n"/>
      <c r="I720" s="16" t="n"/>
    </row>
    <row r="721">
      <c r="A721" s="17" t="n"/>
      <c r="B721" s="16" t="n"/>
      <c r="C721" s="16">
        <f>IF($B721="","",IFERROR(INDEX(Equipamentos!$B$6:$B$405,MATCH($B721,Equipamentos!$A$6:$A$405,0)),"Código não cadastrado"))</f>
        <v/>
      </c>
      <c r="D721" s="16" t="n"/>
      <c r="E721" s="16" t="n"/>
      <c r="F721" s="19" t="n"/>
      <c r="G721" s="21" t="n"/>
      <c r="H721" s="17" t="n"/>
      <c r="I721" s="16" t="n"/>
    </row>
    <row r="722">
      <c r="A722" s="17" t="n"/>
      <c r="B722" s="16" t="n"/>
      <c r="C722" s="16">
        <f>IF($B722="","",IFERROR(INDEX(Equipamentos!$B$6:$B$405,MATCH($B722,Equipamentos!$A$6:$A$405,0)),"Código não cadastrado"))</f>
        <v/>
      </c>
      <c r="D722" s="16" t="n"/>
      <c r="E722" s="16" t="n"/>
      <c r="F722" s="19" t="n"/>
      <c r="G722" s="21" t="n"/>
      <c r="H722" s="17" t="n"/>
      <c r="I722" s="16" t="n"/>
    </row>
    <row r="723">
      <c r="A723" s="17" t="n"/>
      <c r="B723" s="16" t="n"/>
      <c r="C723" s="16">
        <f>IF($B723="","",IFERROR(INDEX(Equipamentos!$B$6:$B$405,MATCH($B723,Equipamentos!$A$6:$A$405,0)),"Código não cadastrado"))</f>
        <v/>
      </c>
      <c r="D723" s="16" t="n"/>
      <c r="E723" s="16" t="n"/>
      <c r="F723" s="19" t="n"/>
      <c r="G723" s="21" t="n"/>
      <c r="H723" s="17" t="n"/>
      <c r="I723" s="16" t="n"/>
    </row>
    <row r="724">
      <c r="A724" s="17" t="n"/>
      <c r="B724" s="16" t="n"/>
      <c r="C724" s="16">
        <f>IF($B724="","",IFERROR(INDEX(Equipamentos!$B$6:$B$405,MATCH($B724,Equipamentos!$A$6:$A$405,0)),"Código não cadastrado"))</f>
        <v/>
      </c>
      <c r="D724" s="16" t="n"/>
      <c r="E724" s="16" t="n"/>
      <c r="F724" s="19" t="n"/>
      <c r="G724" s="21" t="n"/>
      <c r="H724" s="17" t="n"/>
      <c r="I724" s="16" t="n"/>
    </row>
    <row r="725">
      <c r="A725" s="17" t="n"/>
      <c r="B725" s="16" t="n"/>
      <c r="C725" s="16">
        <f>IF($B725="","",IFERROR(INDEX(Equipamentos!$B$6:$B$405,MATCH($B725,Equipamentos!$A$6:$A$405,0)),"Código não cadastrado"))</f>
        <v/>
      </c>
      <c r="D725" s="16" t="n"/>
      <c r="E725" s="16" t="n"/>
      <c r="F725" s="19" t="n"/>
      <c r="G725" s="21" t="n"/>
      <c r="H725" s="17" t="n"/>
      <c r="I725" s="16" t="n"/>
    </row>
    <row r="726">
      <c r="A726" s="17" t="n"/>
      <c r="B726" s="16" t="n"/>
      <c r="C726" s="16">
        <f>IF($B726="","",IFERROR(INDEX(Equipamentos!$B$6:$B$405,MATCH($B726,Equipamentos!$A$6:$A$405,0)),"Código não cadastrado"))</f>
        <v/>
      </c>
      <c r="D726" s="16" t="n"/>
      <c r="E726" s="16" t="n"/>
      <c r="F726" s="19" t="n"/>
      <c r="G726" s="21" t="n"/>
      <c r="H726" s="17" t="n"/>
      <c r="I726" s="16" t="n"/>
    </row>
    <row r="727">
      <c r="A727" s="17" t="n"/>
      <c r="B727" s="16" t="n"/>
      <c r="C727" s="16">
        <f>IF($B727="","",IFERROR(INDEX(Equipamentos!$B$6:$B$405,MATCH($B727,Equipamentos!$A$6:$A$405,0)),"Código não cadastrado"))</f>
        <v/>
      </c>
      <c r="D727" s="16" t="n"/>
      <c r="E727" s="16" t="n"/>
      <c r="F727" s="19" t="n"/>
      <c r="G727" s="21" t="n"/>
      <c r="H727" s="17" t="n"/>
      <c r="I727" s="16" t="n"/>
    </row>
    <row r="728">
      <c r="A728" s="17" t="n"/>
      <c r="B728" s="16" t="n"/>
      <c r="C728" s="16">
        <f>IF($B728="","",IFERROR(INDEX(Equipamentos!$B$6:$B$405,MATCH($B728,Equipamentos!$A$6:$A$405,0)),"Código não cadastrado"))</f>
        <v/>
      </c>
      <c r="D728" s="16" t="n"/>
      <c r="E728" s="16" t="n"/>
      <c r="F728" s="19" t="n"/>
      <c r="G728" s="21" t="n"/>
      <c r="H728" s="17" t="n"/>
      <c r="I728" s="16" t="n"/>
    </row>
    <row r="729">
      <c r="A729" s="17" t="n"/>
      <c r="B729" s="16" t="n"/>
      <c r="C729" s="16">
        <f>IF($B729="","",IFERROR(INDEX(Equipamentos!$B$6:$B$405,MATCH($B729,Equipamentos!$A$6:$A$405,0)),"Código não cadastrado"))</f>
        <v/>
      </c>
      <c r="D729" s="16" t="n"/>
      <c r="E729" s="16" t="n"/>
      <c r="F729" s="19" t="n"/>
      <c r="G729" s="21" t="n"/>
      <c r="H729" s="17" t="n"/>
      <c r="I729" s="16" t="n"/>
    </row>
    <row r="730">
      <c r="A730" s="17" t="n"/>
      <c r="B730" s="16" t="n"/>
      <c r="C730" s="16">
        <f>IF($B730="","",IFERROR(INDEX(Equipamentos!$B$6:$B$405,MATCH($B730,Equipamentos!$A$6:$A$405,0)),"Código não cadastrado"))</f>
        <v/>
      </c>
      <c r="D730" s="16" t="n"/>
      <c r="E730" s="16" t="n"/>
      <c r="F730" s="19" t="n"/>
      <c r="G730" s="21" t="n"/>
      <c r="H730" s="17" t="n"/>
      <c r="I730" s="16" t="n"/>
    </row>
    <row r="731">
      <c r="A731" s="17" t="n"/>
      <c r="B731" s="16" t="n"/>
      <c r="C731" s="16">
        <f>IF($B731="","",IFERROR(INDEX(Equipamentos!$B$6:$B$405,MATCH($B731,Equipamentos!$A$6:$A$405,0)),"Código não cadastrado"))</f>
        <v/>
      </c>
      <c r="D731" s="16" t="n"/>
      <c r="E731" s="16" t="n"/>
      <c r="F731" s="19" t="n"/>
      <c r="G731" s="21" t="n"/>
      <c r="H731" s="17" t="n"/>
      <c r="I731" s="16" t="n"/>
    </row>
    <row r="732">
      <c r="A732" s="17" t="n"/>
      <c r="B732" s="16" t="n"/>
      <c r="C732" s="16">
        <f>IF($B732="","",IFERROR(INDEX(Equipamentos!$B$6:$B$405,MATCH($B732,Equipamentos!$A$6:$A$405,0)),"Código não cadastrado"))</f>
        <v/>
      </c>
      <c r="D732" s="16" t="n"/>
      <c r="E732" s="16" t="n"/>
      <c r="F732" s="19" t="n"/>
      <c r="G732" s="21" t="n"/>
      <c r="H732" s="17" t="n"/>
      <c r="I732" s="16" t="n"/>
    </row>
    <row r="733">
      <c r="A733" s="17" t="n"/>
      <c r="B733" s="16" t="n"/>
      <c r="C733" s="16">
        <f>IF($B733="","",IFERROR(INDEX(Equipamentos!$B$6:$B$405,MATCH($B733,Equipamentos!$A$6:$A$405,0)),"Código não cadastrado"))</f>
        <v/>
      </c>
      <c r="D733" s="16" t="n"/>
      <c r="E733" s="16" t="n"/>
      <c r="F733" s="19" t="n"/>
      <c r="G733" s="21" t="n"/>
      <c r="H733" s="17" t="n"/>
      <c r="I733" s="16" t="n"/>
    </row>
    <row r="734">
      <c r="A734" s="17" t="n"/>
      <c r="B734" s="16" t="n"/>
      <c r="C734" s="16">
        <f>IF($B734="","",IFERROR(INDEX(Equipamentos!$B$6:$B$405,MATCH($B734,Equipamentos!$A$6:$A$405,0)),"Código não cadastrado"))</f>
        <v/>
      </c>
      <c r="D734" s="16" t="n"/>
      <c r="E734" s="16" t="n"/>
      <c r="F734" s="19" t="n"/>
      <c r="G734" s="21" t="n"/>
      <c r="H734" s="17" t="n"/>
      <c r="I734" s="16" t="n"/>
    </row>
    <row r="735">
      <c r="A735" s="17" t="n"/>
      <c r="B735" s="16" t="n"/>
      <c r="C735" s="16">
        <f>IF($B735="","",IFERROR(INDEX(Equipamentos!$B$6:$B$405,MATCH($B735,Equipamentos!$A$6:$A$405,0)),"Código não cadastrado"))</f>
        <v/>
      </c>
      <c r="D735" s="16" t="n"/>
      <c r="E735" s="16" t="n"/>
      <c r="F735" s="19" t="n"/>
      <c r="G735" s="21" t="n"/>
      <c r="H735" s="17" t="n"/>
      <c r="I735" s="16" t="n"/>
    </row>
    <row r="736">
      <c r="A736" s="17" t="n"/>
      <c r="B736" s="16" t="n"/>
      <c r="C736" s="16">
        <f>IF($B736="","",IFERROR(INDEX(Equipamentos!$B$6:$B$405,MATCH($B736,Equipamentos!$A$6:$A$405,0)),"Código não cadastrado"))</f>
        <v/>
      </c>
      <c r="D736" s="16" t="n"/>
      <c r="E736" s="16" t="n"/>
      <c r="F736" s="19" t="n"/>
      <c r="G736" s="21" t="n"/>
      <c r="H736" s="17" t="n"/>
      <c r="I736" s="16" t="n"/>
    </row>
    <row r="737">
      <c r="A737" s="17" t="n"/>
      <c r="B737" s="16" t="n"/>
      <c r="C737" s="16">
        <f>IF($B737="","",IFERROR(INDEX(Equipamentos!$B$6:$B$405,MATCH($B737,Equipamentos!$A$6:$A$405,0)),"Código não cadastrado"))</f>
        <v/>
      </c>
      <c r="D737" s="16" t="n"/>
      <c r="E737" s="16" t="n"/>
      <c r="F737" s="19" t="n"/>
      <c r="G737" s="21" t="n"/>
      <c r="H737" s="17" t="n"/>
      <c r="I737" s="16" t="n"/>
    </row>
    <row r="738">
      <c r="A738" s="17" t="n"/>
      <c r="B738" s="16" t="n"/>
      <c r="C738" s="16">
        <f>IF($B738="","",IFERROR(INDEX(Equipamentos!$B$6:$B$405,MATCH($B738,Equipamentos!$A$6:$A$405,0)),"Código não cadastrado"))</f>
        <v/>
      </c>
      <c r="D738" s="16" t="n"/>
      <c r="E738" s="16" t="n"/>
      <c r="F738" s="19" t="n"/>
      <c r="G738" s="21" t="n"/>
      <c r="H738" s="17" t="n"/>
      <c r="I738" s="16" t="n"/>
    </row>
    <row r="739">
      <c r="A739" s="17" t="n"/>
      <c r="B739" s="16" t="n"/>
      <c r="C739" s="16">
        <f>IF($B739="","",IFERROR(INDEX(Equipamentos!$B$6:$B$405,MATCH($B739,Equipamentos!$A$6:$A$405,0)),"Código não cadastrado"))</f>
        <v/>
      </c>
      <c r="D739" s="16" t="n"/>
      <c r="E739" s="16" t="n"/>
      <c r="F739" s="19" t="n"/>
      <c r="G739" s="21" t="n"/>
      <c r="H739" s="17" t="n"/>
      <c r="I739" s="16" t="n"/>
    </row>
    <row r="740">
      <c r="A740" s="17" t="n"/>
      <c r="B740" s="16" t="n"/>
      <c r="C740" s="16">
        <f>IF($B740="","",IFERROR(INDEX(Equipamentos!$B$6:$B$405,MATCH($B740,Equipamentos!$A$6:$A$405,0)),"Código não cadastrado"))</f>
        <v/>
      </c>
      <c r="D740" s="16" t="n"/>
      <c r="E740" s="16" t="n"/>
      <c r="F740" s="19" t="n"/>
      <c r="G740" s="21" t="n"/>
      <c r="H740" s="17" t="n"/>
      <c r="I740" s="16" t="n"/>
    </row>
    <row r="741">
      <c r="A741" s="17" t="n"/>
      <c r="B741" s="16" t="n"/>
      <c r="C741" s="16">
        <f>IF($B741="","",IFERROR(INDEX(Equipamentos!$B$6:$B$405,MATCH($B741,Equipamentos!$A$6:$A$405,0)),"Código não cadastrado"))</f>
        <v/>
      </c>
      <c r="D741" s="16" t="n"/>
      <c r="E741" s="16" t="n"/>
      <c r="F741" s="19" t="n"/>
      <c r="G741" s="21" t="n"/>
      <c r="H741" s="17" t="n"/>
      <c r="I741" s="16" t="n"/>
    </row>
    <row r="742">
      <c r="A742" s="17" t="n"/>
      <c r="B742" s="16" t="n"/>
      <c r="C742" s="16">
        <f>IF($B742="","",IFERROR(INDEX(Equipamentos!$B$6:$B$405,MATCH($B742,Equipamentos!$A$6:$A$405,0)),"Código não cadastrado"))</f>
        <v/>
      </c>
      <c r="D742" s="16" t="n"/>
      <c r="E742" s="16" t="n"/>
      <c r="F742" s="19" t="n"/>
      <c r="G742" s="21" t="n"/>
      <c r="H742" s="17" t="n"/>
      <c r="I742" s="16" t="n"/>
    </row>
    <row r="743">
      <c r="A743" s="17" t="n"/>
      <c r="B743" s="16" t="n"/>
      <c r="C743" s="16">
        <f>IF($B743="","",IFERROR(INDEX(Equipamentos!$B$6:$B$405,MATCH($B743,Equipamentos!$A$6:$A$405,0)),"Código não cadastrado"))</f>
        <v/>
      </c>
      <c r="D743" s="16" t="n"/>
      <c r="E743" s="16" t="n"/>
      <c r="F743" s="19" t="n"/>
      <c r="G743" s="21" t="n"/>
      <c r="H743" s="17" t="n"/>
      <c r="I743" s="16" t="n"/>
    </row>
    <row r="744">
      <c r="A744" s="17" t="n"/>
      <c r="B744" s="16" t="n"/>
      <c r="C744" s="16">
        <f>IF($B744="","",IFERROR(INDEX(Equipamentos!$B$6:$B$405,MATCH($B744,Equipamentos!$A$6:$A$405,0)),"Código não cadastrado"))</f>
        <v/>
      </c>
      <c r="D744" s="16" t="n"/>
      <c r="E744" s="16" t="n"/>
      <c r="F744" s="19" t="n"/>
      <c r="G744" s="21" t="n"/>
      <c r="H744" s="17" t="n"/>
      <c r="I744" s="16" t="n"/>
    </row>
    <row r="745">
      <c r="A745" s="17" t="n"/>
      <c r="B745" s="16" t="n"/>
      <c r="C745" s="16">
        <f>IF($B745="","",IFERROR(INDEX(Equipamentos!$B$6:$B$405,MATCH($B745,Equipamentos!$A$6:$A$405,0)),"Código não cadastrado"))</f>
        <v/>
      </c>
      <c r="D745" s="16" t="n"/>
      <c r="E745" s="16" t="n"/>
      <c r="F745" s="19" t="n"/>
      <c r="G745" s="21" t="n"/>
      <c r="H745" s="17" t="n"/>
      <c r="I745" s="16" t="n"/>
    </row>
    <row r="746">
      <c r="A746" s="17" t="n"/>
      <c r="B746" s="16" t="n"/>
      <c r="C746" s="16">
        <f>IF($B746="","",IFERROR(INDEX(Equipamentos!$B$6:$B$405,MATCH($B746,Equipamentos!$A$6:$A$405,0)),"Código não cadastrado"))</f>
        <v/>
      </c>
      <c r="D746" s="16" t="n"/>
      <c r="E746" s="16" t="n"/>
      <c r="F746" s="19" t="n"/>
      <c r="G746" s="21" t="n"/>
      <c r="H746" s="17" t="n"/>
      <c r="I746" s="16" t="n"/>
    </row>
    <row r="747">
      <c r="A747" s="17" t="n"/>
      <c r="B747" s="16" t="n"/>
      <c r="C747" s="16">
        <f>IF($B747="","",IFERROR(INDEX(Equipamentos!$B$6:$B$405,MATCH($B747,Equipamentos!$A$6:$A$405,0)),"Código não cadastrado"))</f>
        <v/>
      </c>
      <c r="D747" s="16" t="n"/>
      <c r="E747" s="16" t="n"/>
      <c r="F747" s="19" t="n"/>
      <c r="G747" s="21" t="n"/>
      <c r="H747" s="17" t="n"/>
      <c r="I747" s="16" t="n"/>
    </row>
    <row r="748">
      <c r="A748" s="17" t="n"/>
      <c r="B748" s="16" t="n"/>
      <c r="C748" s="16">
        <f>IF($B748="","",IFERROR(INDEX(Equipamentos!$B$6:$B$405,MATCH($B748,Equipamentos!$A$6:$A$405,0)),"Código não cadastrado"))</f>
        <v/>
      </c>
      <c r="D748" s="16" t="n"/>
      <c r="E748" s="16" t="n"/>
      <c r="F748" s="19" t="n"/>
      <c r="G748" s="21" t="n"/>
      <c r="H748" s="17" t="n"/>
      <c r="I748" s="16" t="n"/>
    </row>
    <row r="749">
      <c r="A749" s="17" t="n"/>
      <c r="B749" s="16" t="n"/>
      <c r="C749" s="16">
        <f>IF($B749="","",IFERROR(INDEX(Equipamentos!$B$6:$B$405,MATCH($B749,Equipamentos!$A$6:$A$405,0)),"Código não cadastrado"))</f>
        <v/>
      </c>
      <c r="D749" s="16" t="n"/>
      <c r="E749" s="16" t="n"/>
      <c r="F749" s="19" t="n"/>
      <c r="G749" s="21" t="n"/>
      <c r="H749" s="17" t="n"/>
      <c r="I749" s="16" t="n"/>
    </row>
    <row r="750">
      <c r="A750" s="17" t="n"/>
      <c r="B750" s="16" t="n"/>
      <c r="C750" s="16">
        <f>IF($B750="","",IFERROR(INDEX(Equipamentos!$B$6:$B$405,MATCH($B750,Equipamentos!$A$6:$A$405,0)),"Código não cadastrado"))</f>
        <v/>
      </c>
      <c r="D750" s="16" t="n"/>
      <c r="E750" s="16" t="n"/>
      <c r="F750" s="19" t="n"/>
      <c r="G750" s="21" t="n"/>
      <c r="H750" s="17" t="n"/>
      <c r="I750" s="16" t="n"/>
    </row>
    <row r="751">
      <c r="A751" s="17" t="n"/>
      <c r="B751" s="16" t="n"/>
      <c r="C751" s="16">
        <f>IF($B751="","",IFERROR(INDEX(Equipamentos!$B$6:$B$405,MATCH($B751,Equipamentos!$A$6:$A$405,0)),"Código não cadastrado"))</f>
        <v/>
      </c>
      <c r="D751" s="16" t="n"/>
      <c r="E751" s="16" t="n"/>
      <c r="F751" s="19" t="n"/>
      <c r="G751" s="21" t="n"/>
      <c r="H751" s="17" t="n"/>
      <c r="I751" s="16" t="n"/>
    </row>
    <row r="752">
      <c r="A752" s="17" t="n"/>
      <c r="B752" s="16" t="n"/>
      <c r="C752" s="16">
        <f>IF($B752="","",IFERROR(INDEX(Equipamentos!$B$6:$B$405,MATCH($B752,Equipamentos!$A$6:$A$405,0)),"Código não cadastrado"))</f>
        <v/>
      </c>
      <c r="D752" s="16" t="n"/>
      <c r="E752" s="16" t="n"/>
      <c r="F752" s="19" t="n"/>
      <c r="G752" s="21" t="n"/>
      <c r="H752" s="17" t="n"/>
      <c r="I752" s="16" t="n"/>
    </row>
    <row r="753">
      <c r="A753" s="17" t="n"/>
      <c r="B753" s="16" t="n"/>
      <c r="C753" s="16">
        <f>IF($B753="","",IFERROR(INDEX(Equipamentos!$B$6:$B$405,MATCH($B753,Equipamentos!$A$6:$A$405,0)),"Código não cadastrado"))</f>
        <v/>
      </c>
      <c r="D753" s="16" t="n"/>
      <c r="E753" s="16" t="n"/>
      <c r="F753" s="19" t="n"/>
      <c r="G753" s="21" t="n"/>
      <c r="H753" s="17" t="n"/>
      <c r="I753" s="16" t="n"/>
    </row>
    <row r="754">
      <c r="A754" s="17" t="n"/>
      <c r="B754" s="16" t="n"/>
      <c r="C754" s="16">
        <f>IF($B754="","",IFERROR(INDEX(Equipamentos!$B$6:$B$405,MATCH($B754,Equipamentos!$A$6:$A$405,0)),"Código não cadastrado"))</f>
        <v/>
      </c>
      <c r="D754" s="16" t="n"/>
      <c r="E754" s="16" t="n"/>
      <c r="F754" s="19" t="n"/>
      <c r="G754" s="21" t="n"/>
      <c r="H754" s="17" t="n"/>
      <c r="I754" s="16" t="n"/>
    </row>
    <row r="755">
      <c r="A755" s="17" t="n"/>
      <c r="B755" s="16" t="n"/>
      <c r="C755" s="16">
        <f>IF($B755="","",IFERROR(INDEX(Equipamentos!$B$6:$B$405,MATCH($B755,Equipamentos!$A$6:$A$405,0)),"Código não cadastrado"))</f>
        <v/>
      </c>
      <c r="D755" s="16" t="n"/>
      <c r="E755" s="16" t="n"/>
      <c r="F755" s="19" t="n"/>
      <c r="G755" s="21" t="n"/>
      <c r="H755" s="17" t="n"/>
      <c r="I755" s="16" t="n"/>
    </row>
    <row r="756">
      <c r="A756" s="17" t="n"/>
      <c r="B756" s="16" t="n"/>
      <c r="C756" s="16">
        <f>IF($B756="","",IFERROR(INDEX(Equipamentos!$B$6:$B$405,MATCH($B756,Equipamentos!$A$6:$A$405,0)),"Código não cadastrado"))</f>
        <v/>
      </c>
      <c r="D756" s="16" t="n"/>
      <c r="E756" s="16" t="n"/>
      <c r="F756" s="19" t="n"/>
      <c r="G756" s="21" t="n"/>
      <c r="H756" s="17" t="n"/>
      <c r="I756" s="16" t="n"/>
    </row>
    <row r="757">
      <c r="A757" s="17" t="n"/>
      <c r="B757" s="16" t="n"/>
      <c r="C757" s="16">
        <f>IF($B757="","",IFERROR(INDEX(Equipamentos!$B$6:$B$405,MATCH($B757,Equipamentos!$A$6:$A$405,0)),"Código não cadastrado"))</f>
        <v/>
      </c>
      <c r="D757" s="16" t="n"/>
      <c r="E757" s="16" t="n"/>
      <c r="F757" s="19" t="n"/>
      <c r="G757" s="21" t="n"/>
      <c r="H757" s="17" t="n"/>
      <c r="I757" s="16" t="n"/>
    </row>
    <row r="758">
      <c r="A758" s="17" t="n"/>
      <c r="B758" s="16" t="n"/>
      <c r="C758" s="16">
        <f>IF($B758="","",IFERROR(INDEX(Equipamentos!$B$6:$B$405,MATCH($B758,Equipamentos!$A$6:$A$405,0)),"Código não cadastrado"))</f>
        <v/>
      </c>
      <c r="D758" s="16" t="n"/>
      <c r="E758" s="16" t="n"/>
      <c r="F758" s="19" t="n"/>
      <c r="G758" s="21" t="n"/>
      <c r="H758" s="17" t="n"/>
      <c r="I758" s="16" t="n"/>
    </row>
    <row r="759">
      <c r="A759" s="17" t="n"/>
      <c r="B759" s="16" t="n"/>
      <c r="C759" s="16">
        <f>IF($B759="","",IFERROR(INDEX(Equipamentos!$B$6:$B$405,MATCH($B759,Equipamentos!$A$6:$A$405,0)),"Código não cadastrado"))</f>
        <v/>
      </c>
      <c r="D759" s="16" t="n"/>
      <c r="E759" s="16" t="n"/>
      <c r="F759" s="19" t="n"/>
      <c r="G759" s="21" t="n"/>
      <c r="H759" s="17" t="n"/>
      <c r="I759" s="16" t="n"/>
    </row>
    <row r="760">
      <c r="A760" s="17" t="n"/>
      <c r="B760" s="16" t="n"/>
      <c r="C760" s="16">
        <f>IF($B760="","",IFERROR(INDEX(Equipamentos!$B$6:$B$405,MATCH($B760,Equipamentos!$A$6:$A$405,0)),"Código não cadastrado"))</f>
        <v/>
      </c>
      <c r="D760" s="16" t="n"/>
      <c r="E760" s="16" t="n"/>
      <c r="F760" s="19" t="n"/>
      <c r="G760" s="21" t="n"/>
      <c r="H760" s="17" t="n"/>
      <c r="I760" s="16" t="n"/>
    </row>
    <row r="761">
      <c r="A761" s="17" t="n"/>
      <c r="B761" s="16" t="n"/>
      <c r="C761" s="16">
        <f>IF($B761="","",IFERROR(INDEX(Equipamentos!$B$6:$B$405,MATCH($B761,Equipamentos!$A$6:$A$405,0)),"Código não cadastrado"))</f>
        <v/>
      </c>
      <c r="D761" s="16" t="n"/>
      <c r="E761" s="16" t="n"/>
      <c r="F761" s="19" t="n"/>
      <c r="G761" s="21" t="n"/>
      <c r="H761" s="17" t="n"/>
      <c r="I761" s="16" t="n"/>
    </row>
    <row r="762">
      <c r="A762" s="17" t="n"/>
      <c r="B762" s="16" t="n"/>
      <c r="C762" s="16">
        <f>IF($B762="","",IFERROR(INDEX(Equipamentos!$B$6:$B$405,MATCH($B762,Equipamentos!$A$6:$A$405,0)),"Código não cadastrado"))</f>
        <v/>
      </c>
      <c r="D762" s="16" t="n"/>
      <c r="E762" s="16" t="n"/>
      <c r="F762" s="19" t="n"/>
      <c r="G762" s="21" t="n"/>
      <c r="H762" s="17" t="n"/>
      <c r="I762" s="16" t="n"/>
    </row>
    <row r="763">
      <c r="A763" s="17" t="n"/>
      <c r="B763" s="16" t="n"/>
      <c r="C763" s="16">
        <f>IF($B763="","",IFERROR(INDEX(Equipamentos!$B$6:$B$405,MATCH($B763,Equipamentos!$A$6:$A$405,0)),"Código não cadastrado"))</f>
        <v/>
      </c>
      <c r="D763" s="16" t="n"/>
      <c r="E763" s="16" t="n"/>
      <c r="F763" s="19" t="n"/>
      <c r="G763" s="21" t="n"/>
      <c r="H763" s="17" t="n"/>
      <c r="I763" s="16" t="n"/>
    </row>
    <row r="764">
      <c r="A764" s="17" t="n"/>
      <c r="B764" s="16" t="n"/>
      <c r="C764" s="16">
        <f>IF($B764="","",IFERROR(INDEX(Equipamentos!$B$6:$B$405,MATCH($B764,Equipamentos!$A$6:$A$405,0)),"Código não cadastrado"))</f>
        <v/>
      </c>
      <c r="D764" s="16" t="n"/>
      <c r="E764" s="16" t="n"/>
      <c r="F764" s="19" t="n"/>
      <c r="G764" s="21" t="n"/>
      <c r="H764" s="17" t="n"/>
      <c r="I764" s="16" t="n"/>
    </row>
    <row r="765">
      <c r="A765" s="17" t="n"/>
      <c r="B765" s="16" t="n"/>
      <c r="C765" s="16">
        <f>IF($B765="","",IFERROR(INDEX(Equipamentos!$B$6:$B$405,MATCH($B765,Equipamentos!$A$6:$A$405,0)),"Código não cadastrado"))</f>
        <v/>
      </c>
      <c r="D765" s="16" t="n"/>
      <c r="E765" s="16" t="n"/>
      <c r="F765" s="19" t="n"/>
      <c r="G765" s="21" t="n"/>
      <c r="H765" s="17" t="n"/>
      <c r="I765" s="16" t="n"/>
    </row>
    <row r="766">
      <c r="A766" s="17" t="n"/>
      <c r="B766" s="16" t="n"/>
      <c r="C766" s="16">
        <f>IF($B766="","",IFERROR(INDEX(Equipamentos!$B$6:$B$405,MATCH($B766,Equipamentos!$A$6:$A$405,0)),"Código não cadastrado"))</f>
        <v/>
      </c>
      <c r="D766" s="16" t="n"/>
      <c r="E766" s="16" t="n"/>
      <c r="F766" s="19" t="n"/>
      <c r="G766" s="21" t="n"/>
      <c r="H766" s="17" t="n"/>
      <c r="I766" s="16" t="n"/>
    </row>
    <row r="767">
      <c r="A767" s="17" t="n"/>
      <c r="B767" s="16" t="n"/>
      <c r="C767" s="16">
        <f>IF($B767="","",IFERROR(INDEX(Equipamentos!$B$6:$B$405,MATCH($B767,Equipamentos!$A$6:$A$405,0)),"Código não cadastrado"))</f>
        <v/>
      </c>
      <c r="D767" s="16" t="n"/>
      <c r="E767" s="16" t="n"/>
      <c r="F767" s="19" t="n"/>
      <c r="G767" s="21" t="n"/>
      <c r="H767" s="17" t="n"/>
      <c r="I767" s="16" t="n"/>
    </row>
    <row r="768">
      <c r="A768" s="17" t="n"/>
      <c r="B768" s="16" t="n"/>
      <c r="C768" s="16">
        <f>IF($B768="","",IFERROR(INDEX(Equipamentos!$B$6:$B$405,MATCH($B768,Equipamentos!$A$6:$A$405,0)),"Código não cadastrado"))</f>
        <v/>
      </c>
      <c r="D768" s="16" t="n"/>
      <c r="E768" s="16" t="n"/>
      <c r="F768" s="19" t="n"/>
      <c r="G768" s="21" t="n"/>
      <c r="H768" s="17" t="n"/>
      <c r="I768" s="16" t="n"/>
    </row>
    <row r="769">
      <c r="A769" s="17" t="n"/>
      <c r="B769" s="16" t="n"/>
      <c r="C769" s="16">
        <f>IF($B769="","",IFERROR(INDEX(Equipamentos!$B$6:$B$405,MATCH($B769,Equipamentos!$A$6:$A$405,0)),"Código não cadastrado"))</f>
        <v/>
      </c>
      <c r="D769" s="16" t="n"/>
      <c r="E769" s="16" t="n"/>
      <c r="F769" s="19" t="n"/>
      <c r="G769" s="21" t="n"/>
      <c r="H769" s="17" t="n"/>
      <c r="I769" s="16" t="n"/>
    </row>
    <row r="770">
      <c r="A770" s="17" t="n"/>
      <c r="B770" s="16" t="n"/>
      <c r="C770" s="16">
        <f>IF($B770="","",IFERROR(INDEX(Equipamentos!$B$6:$B$405,MATCH($B770,Equipamentos!$A$6:$A$405,0)),"Código não cadastrado"))</f>
        <v/>
      </c>
      <c r="D770" s="16" t="n"/>
      <c r="E770" s="16" t="n"/>
      <c r="F770" s="19" t="n"/>
      <c r="G770" s="21" t="n"/>
      <c r="H770" s="17" t="n"/>
      <c r="I770" s="16" t="n"/>
    </row>
    <row r="771">
      <c r="A771" s="17" t="n"/>
      <c r="B771" s="16" t="n"/>
      <c r="C771" s="16">
        <f>IF($B771="","",IFERROR(INDEX(Equipamentos!$B$6:$B$405,MATCH($B771,Equipamentos!$A$6:$A$405,0)),"Código não cadastrado"))</f>
        <v/>
      </c>
      <c r="D771" s="16" t="n"/>
      <c r="E771" s="16" t="n"/>
      <c r="F771" s="19" t="n"/>
      <c r="G771" s="21" t="n"/>
      <c r="H771" s="17" t="n"/>
      <c r="I771" s="16" t="n"/>
    </row>
    <row r="772">
      <c r="A772" s="17" t="n"/>
      <c r="B772" s="16" t="n"/>
      <c r="C772" s="16">
        <f>IF($B772="","",IFERROR(INDEX(Equipamentos!$B$6:$B$405,MATCH($B772,Equipamentos!$A$6:$A$405,0)),"Código não cadastrado"))</f>
        <v/>
      </c>
      <c r="D772" s="16" t="n"/>
      <c r="E772" s="16" t="n"/>
      <c r="F772" s="19" t="n"/>
      <c r="G772" s="21" t="n"/>
      <c r="H772" s="17" t="n"/>
      <c r="I772" s="16" t="n"/>
    </row>
    <row r="773">
      <c r="A773" s="17" t="n"/>
      <c r="B773" s="16" t="n"/>
      <c r="C773" s="16">
        <f>IF($B773="","",IFERROR(INDEX(Equipamentos!$B$6:$B$405,MATCH($B773,Equipamentos!$A$6:$A$405,0)),"Código não cadastrado"))</f>
        <v/>
      </c>
      <c r="D773" s="16" t="n"/>
      <c r="E773" s="16" t="n"/>
      <c r="F773" s="19" t="n"/>
      <c r="G773" s="21" t="n"/>
      <c r="H773" s="17" t="n"/>
      <c r="I773" s="16" t="n"/>
    </row>
    <row r="774">
      <c r="A774" s="17" t="n"/>
      <c r="B774" s="16" t="n"/>
      <c r="C774" s="16">
        <f>IF($B774="","",IFERROR(INDEX(Equipamentos!$B$6:$B$405,MATCH($B774,Equipamentos!$A$6:$A$405,0)),"Código não cadastrado"))</f>
        <v/>
      </c>
      <c r="D774" s="16" t="n"/>
      <c r="E774" s="16" t="n"/>
      <c r="F774" s="19" t="n"/>
      <c r="G774" s="21" t="n"/>
      <c r="H774" s="17" t="n"/>
      <c r="I774" s="16" t="n"/>
    </row>
    <row r="775">
      <c r="A775" s="17" t="n"/>
      <c r="B775" s="16" t="n"/>
      <c r="C775" s="16">
        <f>IF($B775="","",IFERROR(INDEX(Equipamentos!$B$6:$B$405,MATCH($B775,Equipamentos!$A$6:$A$405,0)),"Código não cadastrado"))</f>
        <v/>
      </c>
      <c r="D775" s="16" t="n"/>
      <c r="E775" s="16" t="n"/>
      <c r="F775" s="19" t="n"/>
      <c r="G775" s="21" t="n"/>
      <c r="H775" s="17" t="n"/>
      <c r="I775" s="16" t="n"/>
    </row>
    <row r="776">
      <c r="A776" s="17" t="n"/>
      <c r="B776" s="16" t="n"/>
      <c r="C776" s="16">
        <f>IF($B776="","",IFERROR(INDEX(Equipamentos!$B$6:$B$405,MATCH($B776,Equipamentos!$A$6:$A$405,0)),"Código não cadastrado"))</f>
        <v/>
      </c>
      <c r="D776" s="16" t="n"/>
      <c r="E776" s="16" t="n"/>
      <c r="F776" s="19" t="n"/>
      <c r="G776" s="21" t="n"/>
      <c r="H776" s="17" t="n"/>
      <c r="I776" s="16" t="n"/>
    </row>
    <row r="777">
      <c r="A777" s="17" t="n"/>
      <c r="B777" s="16" t="n"/>
      <c r="C777" s="16">
        <f>IF($B777="","",IFERROR(INDEX(Equipamentos!$B$6:$B$405,MATCH($B777,Equipamentos!$A$6:$A$405,0)),"Código não cadastrado"))</f>
        <v/>
      </c>
      <c r="D777" s="16" t="n"/>
      <c r="E777" s="16" t="n"/>
      <c r="F777" s="19" t="n"/>
      <c r="G777" s="21" t="n"/>
      <c r="H777" s="17" t="n"/>
      <c r="I777" s="16" t="n"/>
    </row>
    <row r="778">
      <c r="A778" s="17" t="n"/>
      <c r="B778" s="16" t="n"/>
      <c r="C778" s="16">
        <f>IF($B778="","",IFERROR(INDEX(Equipamentos!$B$6:$B$405,MATCH($B778,Equipamentos!$A$6:$A$405,0)),"Código não cadastrado"))</f>
        <v/>
      </c>
      <c r="D778" s="16" t="n"/>
      <c r="E778" s="16" t="n"/>
      <c r="F778" s="19" t="n"/>
      <c r="G778" s="21" t="n"/>
      <c r="H778" s="17" t="n"/>
      <c r="I778" s="16" t="n"/>
    </row>
    <row r="779">
      <c r="A779" s="17" t="n"/>
      <c r="B779" s="16" t="n"/>
      <c r="C779" s="16">
        <f>IF($B779="","",IFERROR(INDEX(Equipamentos!$B$6:$B$405,MATCH($B779,Equipamentos!$A$6:$A$405,0)),"Código não cadastrado"))</f>
        <v/>
      </c>
      <c r="D779" s="16" t="n"/>
      <c r="E779" s="16" t="n"/>
      <c r="F779" s="19" t="n"/>
      <c r="G779" s="21" t="n"/>
      <c r="H779" s="17" t="n"/>
      <c r="I779" s="16" t="n"/>
    </row>
    <row r="780">
      <c r="A780" s="17" t="n"/>
      <c r="B780" s="16" t="n"/>
      <c r="C780" s="16">
        <f>IF($B780="","",IFERROR(INDEX(Equipamentos!$B$6:$B$405,MATCH($B780,Equipamentos!$A$6:$A$405,0)),"Código não cadastrado"))</f>
        <v/>
      </c>
      <c r="D780" s="16" t="n"/>
      <c r="E780" s="16" t="n"/>
      <c r="F780" s="19" t="n"/>
      <c r="G780" s="21" t="n"/>
      <c r="H780" s="17" t="n"/>
      <c r="I780" s="16" t="n"/>
    </row>
    <row r="781">
      <c r="A781" s="17" t="n"/>
      <c r="B781" s="16" t="n"/>
      <c r="C781" s="16">
        <f>IF($B781="","",IFERROR(INDEX(Equipamentos!$B$6:$B$405,MATCH($B781,Equipamentos!$A$6:$A$405,0)),"Código não cadastrado"))</f>
        <v/>
      </c>
      <c r="D781" s="16" t="n"/>
      <c r="E781" s="16" t="n"/>
      <c r="F781" s="19" t="n"/>
      <c r="G781" s="21" t="n"/>
      <c r="H781" s="17" t="n"/>
      <c r="I781" s="16" t="n"/>
    </row>
    <row r="782">
      <c r="A782" s="17" t="n"/>
      <c r="B782" s="16" t="n"/>
      <c r="C782" s="16">
        <f>IF($B782="","",IFERROR(INDEX(Equipamentos!$B$6:$B$405,MATCH($B782,Equipamentos!$A$6:$A$405,0)),"Código não cadastrado"))</f>
        <v/>
      </c>
      <c r="D782" s="16" t="n"/>
      <c r="E782" s="16" t="n"/>
      <c r="F782" s="19" t="n"/>
      <c r="G782" s="21" t="n"/>
      <c r="H782" s="17" t="n"/>
      <c r="I782" s="16" t="n"/>
    </row>
    <row r="783">
      <c r="A783" s="17" t="n"/>
      <c r="B783" s="16" t="n"/>
      <c r="C783" s="16">
        <f>IF($B783="","",IFERROR(INDEX(Equipamentos!$B$6:$B$405,MATCH($B783,Equipamentos!$A$6:$A$405,0)),"Código não cadastrado"))</f>
        <v/>
      </c>
      <c r="D783" s="16" t="n"/>
      <c r="E783" s="16" t="n"/>
      <c r="F783" s="19" t="n"/>
      <c r="G783" s="21" t="n"/>
      <c r="H783" s="17" t="n"/>
      <c r="I783" s="16" t="n"/>
    </row>
    <row r="784">
      <c r="A784" s="17" t="n"/>
      <c r="B784" s="16" t="n"/>
      <c r="C784" s="16">
        <f>IF($B784="","",IFERROR(INDEX(Equipamentos!$B$6:$B$405,MATCH($B784,Equipamentos!$A$6:$A$405,0)),"Código não cadastrado"))</f>
        <v/>
      </c>
      <c r="D784" s="16" t="n"/>
      <c r="E784" s="16" t="n"/>
      <c r="F784" s="19" t="n"/>
      <c r="G784" s="21" t="n"/>
      <c r="H784" s="17" t="n"/>
      <c r="I784" s="16" t="n"/>
    </row>
    <row r="785">
      <c r="A785" s="17" t="n"/>
      <c r="B785" s="16" t="n"/>
      <c r="C785" s="16">
        <f>IF($B785="","",IFERROR(INDEX(Equipamentos!$B$6:$B$405,MATCH($B785,Equipamentos!$A$6:$A$405,0)),"Código não cadastrado"))</f>
        <v/>
      </c>
      <c r="D785" s="16" t="n"/>
      <c r="E785" s="16" t="n"/>
      <c r="F785" s="19" t="n"/>
      <c r="G785" s="21" t="n"/>
      <c r="H785" s="17" t="n"/>
      <c r="I785" s="16" t="n"/>
    </row>
    <row r="786">
      <c r="A786" s="17" t="n"/>
      <c r="B786" s="16" t="n"/>
      <c r="C786" s="16">
        <f>IF($B786="","",IFERROR(INDEX(Equipamentos!$B$6:$B$405,MATCH($B786,Equipamentos!$A$6:$A$405,0)),"Código não cadastrado"))</f>
        <v/>
      </c>
      <c r="D786" s="16" t="n"/>
      <c r="E786" s="16" t="n"/>
      <c r="F786" s="19" t="n"/>
      <c r="G786" s="21" t="n"/>
      <c r="H786" s="17" t="n"/>
      <c r="I786" s="16" t="n"/>
    </row>
    <row r="787">
      <c r="A787" s="17" t="n"/>
      <c r="B787" s="16" t="n"/>
      <c r="C787" s="16">
        <f>IF($B787="","",IFERROR(INDEX(Equipamentos!$B$6:$B$405,MATCH($B787,Equipamentos!$A$6:$A$405,0)),"Código não cadastrado"))</f>
        <v/>
      </c>
      <c r="D787" s="16" t="n"/>
      <c r="E787" s="16" t="n"/>
      <c r="F787" s="19" t="n"/>
      <c r="G787" s="21" t="n"/>
      <c r="H787" s="17" t="n"/>
      <c r="I787" s="16" t="n"/>
    </row>
    <row r="788">
      <c r="A788" s="17" t="n"/>
      <c r="B788" s="16" t="n"/>
      <c r="C788" s="16">
        <f>IF($B788="","",IFERROR(INDEX(Equipamentos!$B$6:$B$405,MATCH($B788,Equipamentos!$A$6:$A$405,0)),"Código não cadastrado"))</f>
        <v/>
      </c>
      <c r="D788" s="16" t="n"/>
      <c r="E788" s="16" t="n"/>
      <c r="F788" s="19" t="n"/>
      <c r="G788" s="21" t="n"/>
      <c r="H788" s="17" t="n"/>
      <c r="I788" s="16" t="n"/>
    </row>
    <row r="789">
      <c r="A789" s="17" t="n"/>
      <c r="B789" s="16" t="n"/>
      <c r="C789" s="16">
        <f>IF($B789="","",IFERROR(INDEX(Equipamentos!$B$6:$B$405,MATCH($B789,Equipamentos!$A$6:$A$405,0)),"Código não cadastrado"))</f>
        <v/>
      </c>
      <c r="D789" s="16" t="n"/>
      <c r="E789" s="16" t="n"/>
      <c r="F789" s="19" t="n"/>
      <c r="G789" s="21" t="n"/>
      <c r="H789" s="17" t="n"/>
      <c r="I789" s="16" t="n"/>
    </row>
    <row r="790">
      <c r="A790" s="17" t="n"/>
      <c r="B790" s="16" t="n"/>
      <c r="C790" s="16">
        <f>IF($B790="","",IFERROR(INDEX(Equipamentos!$B$6:$B$405,MATCH($B790,Equipamentos!$A$6:$A$405,0)),"Código não cadastrado"))</f>
        <v/>
      </c>
      <c r="D790" s="16" t="n"/>
      <c r="E790" s="16" t="n"/>
      <c r="F790" s="19" t="n"/>
      <c r="G790" s="21" t="n"/>
      <c r="H790" s="17" t="n"/>
      <c r="I790" s="16" t="n"/>
    </row>
    <row r="791">
      <c r="A791" s="17" t="n"/>
      <c r="B791" s="16" t="n"/>
      <c r="C791" s="16">
        <f>IF($B791="","",IFERROR(INDEX(Equipamentos!$B$6:$B$405,MATCH($B791,Equipamentos!$A$6:$A$405,0)),"Código não cadastrado"))</f>
        <v/>
      </c>
      <c r="D791" s="16" t="n"/>
      <c r="E791" s="16" t="n"/>
      <c r="F791" s="19" t="n"/>
      <c r="G791" s="21" t="n"/>
      <c r="H791" s="17" t="n"/>
      <c r="I791" s="16" t="n"/>
    </row>
    <row r="792">
      <c r="A792" s="17" t="n"/>
      <c r="B792" s="16" t="n"/>
      <c r="C792" s="16">
        <f>IF($B792="","",IFERROR(INDEX(Equipamentos!$B$6:$B$405,MATCH($B792,Equipamentos!$A$6:$A$405,0)),"Código não cadastrado"))</f>
        <v/>
      </c>
      <c r="D792" s="16" t="n"/>
      <c r="E792" s="16" t="n"/>
      <c r="F792" s="19" t="n"/>
      <c r="G792" s="21" t="n"/>
      <c r="H792" s="17" t="n"/>
      <c r="I792" s="16" t="n"/>
    </row>
    <row r="793">
      <c r="A793" s="17" t="n"/>
      <c r="B793" s="16" t="n"/>
      <c r="C793" s="16">
        <f>IF($B793="","",IFERROR(INDEX(Equipamentos!$B$6:$B$405,MATCH($B793,Equipamentos!$A$6:$A$405,0)),"Código não cadastrado"))</f>
        <v/>
      </c>
      <c r="D793" s="16" t="n"/>
      <c r="E793" s="16" t="n"/>
      <c r="F793" s="19" t="n"/>
      <c r="G793" s="21" t="n"/>
      <c r="H793" s="17" t="n"/>
      <c r="I793" s="16" t="n"/>
    </row>
    <row r="794">
      <c r="A794" s="17" t="n"/>
      <c r="B794" s="16" t="n"/>
      <c r="C794" s="16">
        <f>IF($B794="","",IFERROR(INDEX(Equipamentos!$B$6:$B$405,MATCH($B794,Equipamentos!$A$6:$A$405,0)),"Código não cadastrado"))</f>
        <v/>
      </c>
      <c r="D794" s="16" t="n"/>
      <c r="E794" s="16" t="n"/>
      <c r="F794" s="19" t="n"/>
      <c r="G794" s="21" t="n"/>
      <c r="H794" s="17" t="n"/>
      <c r="I794" s="16" t="n"/>
    </row>
    <row r="795">
      <c r="A795" s="17" t="n"/>
      <c r="B795" s="16" t="n"/>
      <c r="C795" s="16">
        <f>IF($B795="","",IFERROR(INDEX(Equipamentos!$B$6:$B$405,MATCH($B795,Equipamentos!$A$6:$A$405,0)),"Código não cadastrado"))</f>
        <v/>
      </c>
      <c r="D795" s="16" t="n"/>
      <c r="E795" s="16" t="n"/>
      <c r="F795" s="19" t="n"/>
      <c r="G795" s="21" t="n"/>
      <c r="H795" s="17" t="n"/>
      <c r="I795" s="16" t="n"/>
    </row>
    <row r="796">
      <c r="A796" s="17" t="n"/>
      <c r="B796" s="16" t="n"/>
      <c r="C796" s="16">
        <f>IF($B796="","",IFERROR(INDEX(Equipamentos!$B$6:$B$405,MATCH($B796,Equipamentos!$A$6:$A$405,0)),"Código não cadastrado"))</f>
        <v/>
      </c>
      <c r="D796" s="16" t="n"/>
      <c r="E796" s="16" t="n"/>
      <c r="F796" s="19" t="n"/>
      <c r="G796" s="21" t="n"/>
      <c r="H796" s="17" t="n"/>
      <c r="I796" s="16" t="n"/>
    </row>
    <row r="797">
      <c r="A797" s="17" t="n"/>
      <c r="B797" s="16" t="n"/>
      <c r="C797" s="16">
        <f>IF($B797="","",IFERROR(INDEX(Equipamentos!$B$6:$B$405,MATCH($B797,Equipamentos!$A$6:$A$405,0)),"Código não cadastrado"))</f>
        <v/>
      </c>
      <c r="D797" s="16" t="n"/>
      <c r="E797" s="16" t="n"/>
      <c r="F797" s="19" t="n"/>
      <c r="G797" s="21" t="n"/>
      <c r="H797" s="17" t="n"/>
      <c r="I797" s="16" t="n"/>
    </row>
    <row r="798">
      <c r="A798" s="17" t="n"/>
      <c r="B798" s="16" t="n"/>
      <c r="C798" s="16">
        <f>IF($B798="","",IFERROR(INDEX(Equipamentos!$B$6:$B$405,MATCH($B798,Equipamentos!$A$6:$A$405,0)),"Código não cadastrado"))</f>
        <v/>
      </c>
      <c r="D798" s="16" t="n"/>
      <c r="E798" s="16" t="n"/>
      <c r="F798" s="19" t="n"/>
      <c r="G798" s="21" t="n"/>
      <c r="H798" s="17" t="n"/>
      <c r="I798" s="16" t="n"/>
    </row>
    <row r="799">
      <c r="A799" s="17" t="n"/>
      <c r="B799" s="16" t="n"/>
      <c r="C799" s="16">
        <f>IF($B799="","",IFERROR(INDEX(Equipamentos!$B$6:$B$405,MATCH($B799,Equipamentos!$A$6:$A$405,0)),"Código não cadastrado"))</f>
        <v/>
      </c>
      <c r="D799" s="16" t="n"/>
      <c r="E799" s="16" t="n"/>
      <c r="F799" s="19" t="n"/>
      <c r="G799" s="21" t="n"/>
      <c r="H799" s="17" t="n"/>
      <c r="I799" s="16" t="n"/>
    </row>
    <row r="800">
      <c r="A800" s="17" t="n"/>
      <c r="B800" s="16" t="n"/>
      <c r="C800" s="16">
        <f>IF($B800="","",IFERROR(INDEX(Equipamentos!$B$6:$B$405,MATCH($B800,Equipamentos!$A$6:$A$405,0)),"Código não cadastrado"))</f>
        <v/>
      </c>
      <c r="D800" s="16" t="n"/>
      <c r="E800" s="16" t="n"/>
      <c r="F800" s="19" t="n"/>
      <c r="G800" s="21" t="n"/>
      <c r="H800" s="17" t="n"/>
      <c r="I800" s="16" t="n"/>
    </row>
    <row r="801">
      <c r="A801" s="17" t="n"/>
      <c r="B801" s="16" t="n"/>
      <c r="C801" s="16">
        <f>IF($B801="","",IFERROR(INDEX(Equipamentos!$B$6:$B$405,MATCH($B801,Equipamentos!$A$6:$A$405,0)),"Código não cadastrado"))</f>
        <v/>
      </c>
      <c r="D801" s="16" t="n"/>
      <c r="E801" s="16" t="n"/>
      <c r="F801" s="19" t="n"/>
      <c r="G801" s="21" t="n"/>
      <c r="H801" s="17" t="n"/>
      <c r="I801" s="16" t="n"/>
    </row>
    <row r="802">
      <c r="A802" s="17" t="n"/>
      <c r="B802" s="16" t="n"/>
      <c r="C802" s="16">
        <f>IF($B802="","",IFERROR(INDEX(Equipamentos!$B$6:$B$405,MATCH($B802,Equipamentos!$A$6:$A$405,0)),"Código não cadastrado"))</f>
        <v/>
      </c>
      <c r="D802" s="16" t="n"/>
      <c r="E802" s="16" t="n"/>
      <c r="F802" s="19" t="n"/>
      <c r="G802" s="21" t="n"/>
      <c r="H802" s="17" t="n"/>
      <c r="I802" s="16" t="n"/>
    </row>
    <row r="803">
      <c r="A803" s="17" t="n"/>
      <c r="B803" s="16" t="n"/>
      <c r="C803" s="16">
        <f>IF($B803="","",IFERROR(INDEX(Equipamentos!$B$6:$B$405,MATCH($B803,Equipamentos!$A$6:$A$405,0)),"Código não cadastrado"))</f>
        <v/>
      </c>
      <c r="D803" s="16" t="n"/>
      <c r="E803" s="16" t="n"/>
      <c r="F803" s="19" t="n"/>
      <c r="G803" s="21" t="n"/>
      <c r="H803" s="17" t="n"/>
      <c r="I803" s="16" t="n"/>
    </row>
    <row r="804">
      <c r="A804" s="17" t="n"/>
      <c r="B804" s="16" t="n"/>
      <c r="C804" s="16">
        <f>IF($B804="","",IFERROR(INDEX(Equipamentos!$B$6:$B$405,MATCH($B804,Equipamentos!$A$6:$A$405,0)),"Código não cadastrado"))</f>
        <v/>
      </c>
      <c r="D804" s="16" t="n"/>
      <c r="E804" s="16" t="n"/>
      <c r="F804" s="19" t="n"/>
      <c r="G804" s="21" t="n"/>
      <c r="H804" s="17" t="n"/>
      <c r="I804" s="16" t="n"/>
    </row>
    <row r="805">
      <c r="A805" s="17" t="n"/>
      <c r="B805" s="16" t="n"/>
      <c r="C805" s="16">
        <f>IF($B805="","",IFERROR(INDEX(Equipamentos!$B$6:$B$405,MATCH($B805,Equipamentos!$A$6:$A$405,0)),"Código não cadastrado"))</f>
        <v/>
      </c>
      <c r="D805" s="16" t="n"/>
      <c r="E805" s="16" t="n"/>
      <c r="F805" s="19" t="n"/>
      <c r="G805" s="21" t="n"/>
      <c r="H805" s="17" t="n"/>
      <c r="I805" s="16" t="n"/>
    </row>
    <row r="806">
      <c r="A806" s="17" t="n"/>
      <c r="B806" s="16" t="n"/>
      <c r="C806" s="16">
        <f>IF($B806="","",IFERROR(INDEX(Equipamentos!$B$6:$B$405,MATCH($B806,Equipamentos!$A$6:$A$405,0)),"Código não cadastrado"))</f>
        <v/>
      </c>
      <c r="D806" s="16" t="n"/>
      <c r="E806" s="16" t="n"/>
      <c r="F806" s="19" t="n"/>
      <c r="G806" s="21" t="n"/>
      <c r="H806" s="17" t="n"/>
      <c r="I806" s="16" t="n"/>
    </row>
    <row r="807">
      <c r="A807" s="17" t="n"/>
      <c r="B807" s="16" t="n"/>
      <c r="C807" s="16">
        <f>IF($B807="","",IFERROR(INDEX(Equipamentos!$B$6:$B$405,MATCH($B807,Equipamentos!$A$6:$A$405,0)),"Código não cadastrado"))</f>
        <v/>
      </c>
      <c r="D807" s="16" t="n"/>
      <c r="E807" s="16" t="n"/>
      <c r="F807" s="19" t="n"/>
      <c r="G807" s="21" t="n"/>
      <c r="H807" s="17" t="n"/>
      <c r="I807" s="16" t="n"/>
    </row>
    <row r="808">
      <c r="A808" s="17" t="n"/>
      <c r="B808" s="16" t="n"/>
      <c r="C808" s="16">
        <f>IF($B808="","",IFERROR(INDEX(Equipamentos!$B$6:$B$405,MATCH($B808,Equipamentos!$A$6:$A$405,0)),"Código não cadastrado"))</f>
        <v/>
      </c>
      <c r="D808" s="16" t="n"/>
      <c r="E808" s="16" t="n"/>
      <c r="F808" s="19" t="n"/>
      <c r="G808" s="21" t="n"/>
      <c r="H808" s="17" t="n"/>
      <c r="I808" s="16" t="n"/>
    </row>
    <row r="809">
      <c r="A809" s="17" t="n"/>
      <c r="B809" s="16" t="n"/>
      <c r="C809" s="16">
        <f>IF($B809="","",IFERROR(INDEX(Equipamentos!$B$6:$B$405,MATCH($B809,Equipamentos!$A$6:$A$405,0)),"Código não cadastrado"))</f>
        <v/>
      </c>
      <c r="D809" s="16" t="n"/>
      <c r="E809" s="16" t="n"/>
      <c r="F809" s="19" t="n"/>
      <c r="G809" s="21" t="n"/>
      <c r="H809" s="17" t="n"/>
      <c r="I809" s="16" t="n"/>
    </row>
    <row r="810">
      <c r="A810" s="17" t="n"/>
      <c r="B810" s="16" t="n"/>
      <c r="C810" s="16">
        <f>IF($B810="","",IFERROR(INDEX(Equipamentos!$B$6:$B$405,MATCH($B810,Equipamentos!$A$6:$A$405,0)),"Código não cadastrado"))</f>
        <v/>
      </c>
      <c r="D810" s="16" t="n"/>
      <c r="E810" s="16" t="n"/>
      <c r="F810" s="19" t="n"/>
      <c r="G810" s="21" t="n"/>
      <c r="H810" s="17" t="n"/>
      <c r="I810" s="16" t="n"/>
    </row>
    <row r="811">
      <c r="A811" s="17" t="n"/>
      <c r="B811" s="16" t="n"/>
      <c r="C811" s="16">
        <f>IF($B811="","",IFERROR(INDEX(Equipamentos!$B$6:$B$405,MATCH($B811,Equipamentos!$A$6:$A$405,0)),"Código não cadastrado"))</f>
        <v/>
      </c>
      <c r="D811" s="16" t="n"/>
      <c r="E811" s="16" t="n"/>
      <c r="F811" s="19" t="n"/>
      <c r="G811" s="21" t="n"/>
      <c r="H811" s="17" t="n"/>
      <c r="I811" s="16" t="n"/>
    </row>
    <row r="812">
      <c r="A812" s="17" t="n"/>
      <c r="B812" s="16" t="n"/>
      <c r="C812" s="16">
        <f>IF($B812="","",IFERROR(INDEX(Equipamentos!$B$6:$B$405,MATCH($B812,Equipamentos!$A$6:$A$405,0)),"Código não cadastrado"))</f>
        <v/>
      </c>
      <c r="D812" s="16" t="n"/>
      <c r="E812" s="16" t="n"/>
      <c r="F812" s="19" t="n"/>
      <c r="G812" s="21" t="n"/>
      <c r="H812" s="17" t="n"/>
      <c r="I812" s="16" t="n"/>
    </row>
    <row r="813">
      <c r="A813" s="17" t="n"/>
      <c r="B813" s="16" t="n"/>
      <c r="C813" s="16">
        <f>IF($B813="","",IFERROR(INDEX(Equipamentos!$B$6:$B$405,MATCH($B813,Equipamentos!$A$6:$A$405,0)),"Código não cadastrado"))</f>
        <v/>
      </c>
      <c r="D813" s="16" t="n"/>
      <c r="E813" s="16" t="n"/>
      <c r="F813" s="19" t="n"/>
      <c r="G813" s="21" t="n"/>
      <c r="H813" s="17" t="n"/>
      <c r="I813" s="16" t="n"/>
    </row>
    <row r="814">
      <c r="A814" s="17" t="n"/>
      <c r="B814" s="16" t="n"/>
      <c r="C814" s="16">
        <f>IF($B814="","",IFERROR(INDEX(Equipamentos!$B$6:$B$405,MATCH($B814,Equipamentos!$A$6:$A$405,0)),"Código não cadastrado"))</f>
        <v/>
      </c>
      <c r="D814" s="16" t="n"/>
      <c r="E814" s="16" t="n"/>
      <c r="F814" s="19" t="n"/>
      <c r="G814" s="21" t="n"/>
      <c r="H814" s="17" t="n"/>
      <c r="I814" s="16" t="n"/>
    </row>
    <row r="815">
      <c r="A815" s="17" t="n"/>
      <c r="B815" s="16" t="n"/>
      <c r="C815" s="16">
        <f>IF($B815="","",IFERROR(INDEX(Equipamentos!$B$6:$B$405,MATCH($B815,Equipamentos!$A$6:$A$405,0)),"Código não cadastrado"))</f>
        <v/>
      </c>
      <c r="D815" s="16" t="n"/>
      <c r="E815" s="16" t="n"/>
      <c r="F815" s="19" t="n"/>
      <c r="G815" s="21" t="n"/>
      <c r="H815" s="17" t="n"/>
      <c r="I815" s="16" t="n"/>
    </row>
    <row r="816">
      <c r="A816" s="17" t="n"/>
      <c r="B816" s="16" t="n"/>
      <c r="C816" s="16">
        <f>IF($B816="","",IFERROR(INDEX(Equipamentos!$B$6:$B$405,MATCH($B816,Equipamentos!$A$6:$A$405,0)),"Código não cadastrado"))</f>
        <v/>
      </c>
      <c r="D816" s="16" t="n"/>
      <c r="E816" s="16" t="n"/>
      <c r="F816" s="19" t="n"/>
      <c r="G816" s="21" t="n"/>
      <c r="H816" s="17" t="n"/>
      <c r="I816" s="16" t="n"/>
    </row>
    <row r="817">
      <c r="A817" s="17" t="n"/>
      <c r="B817" s="16" t="n"/>
      <c r="C817" s="16">
        <f>IF($B817="","",IFERROR(INDEX(Equipamentos!$B$6:$B$405,MATCH($B817,Equipamentos!$A$6:$A$405,0)),"Código não cadastrado"))</f>
        <v/>
      </c>
      <c r="D817" s="16" t="n"/>
      <c r="E817" s="16" t="n"/>
      <c r="F817" s="19" t="n"/>
      <c r="G817" s="21" t="n"/>
      <c r="H817" s="17" t="n"/>
      <c r="I817" s="16" t="n"/>
    </row>
    <row r="818">
      <c r="A818" s="17" t="n"/>
      <c r="B818" s="16" t="n"/>
      <c r="C818" s="16">
        <f>IF($B818="","",IFERROR(INDEX(Equipamentos!$B$6:$B$405,MATCH($B818,Equipamentos!$A$6:$A$405,0)),"Código não cadastrado"))</f>
        <v/>
      </c>
      <c r="D818" s="16" t="n"/>
      <c r="E818" s="16" t="n"/>
      <c r="F818" s="19" t="n"/>
      <c r="G818" s="21" t="n"/>
      <c r="H818" s="17" t="n"/>
      <c r="I818" s="16" t="n"/>
    </row>
    <row r="819">
      <c r="A819" s="17" t="n"/>
      <c r="B819" s="16" t="n"/>
      <c r="C819" s="16">
        <f>IF($B819="","",IFERROR(INDEX(Equipamentos!$B$6:$B$405,MATCH($B819,Equipamentos!$A$6:$A$405,0)),"Código não cadastrado"))</f>
        <v/>
      </c>
      <c r="D819" s="16" t="n"/>
      <c r="E819" s="16" t="n"/>
      <c r="F819" s="19" t="n"/>
      <c r="G819" s="21" t="n"/>
      <c r="H819" s="17" t="n"/>
      <c r="I819" s="16" t="n"/>
    </row>
    <row r="820">
      <c r="A820" s="17" t="n"/>
      <c r="B820" s="16" t="n"/>
      <c r="C820" s="16">
        <f>IF($B820="","",IFERROR(INDEX(Equipamentos!$B$6:$B$405,MATCH($B820,Equipamentos!$A$6:$A$405,0)),"Código não cadastrado"))</f>
        <v/>
      </c>
      <c r="D820" s="16" t="n"/>
      <c r="E820" s="16" t="n"/>
      <c r="F820" s="19" t="n"/>
      <c r="G820" s="21" t="n"/>
      <c r="H820" s="17" t="n"/>
      <c r="I820" s="16" t="n"/>
    </row>
    <row r="821">
      <c r="A821" s="17" t="n"/>
      <c r="B821" s="16" t="n"/>
      <c r="C821" s="16">
        <f>IF($B821="","",IFERROR(INDEX(Equipamentos!$B$6:$B$405,MATCH($B821,Equipamentos!$A$6:$A$405,0)),"Código não cadastrado"))</f>
        <v/>
      </c>
      <c r="D821" s="16" t="n"/>
      <c r="E821" s="16" t="n"/>
      <c r="F821" s="19" t="n"/>
      <c r="G821" s="21" t="n"/>
      <c r="H821" s="17" t="n"/>
      <c r="I821" s="16" t="n"/>
    </row>
    <row r="822">
      <c r="A822" s="17" t="n"/>
      <c r="B822" s="16" t="n"/>
      <c r="C822" s="16">
        <f>IF($B822="","",IFERROR(INDEX(Equipamentos!$B$6:$B$405,MATCH($B822,Equipamentos!$A$6:$A$405,0)),"Código não cadastrado"))</f>
        <v/>
      </c>
      <c r="D822" s="16" t="n"/>
      <c r="E822" s="16" t="n"/>
      <c r="F822" s="19" t="n"/>
      <c r="G822" s="21" t="n"/>
      <c r="H822" s="17" t="n"/>
      <c r="I822" s="16" t="n"/>
    </row>
    <row r="823">
      <c r="A823" s="17" t="n"/>
      <c r="B823" s="16" t="n"/>
      <c r="C823" s="16">
        <f>IF($B823="","",IFERROR(INDEX(Equipamentos!$B$6:$B$405,MATCH($B823,Equipamentos!$A$6:$A$405,0)),"Código não cadastrado"))</f>
        <v/>
      </c>
      <c r="D823" s="16" t="n"/>
      <c r="E823" s="16" t="n"/>
      <c r="F823" s="19" t="n"/>
      <c r="G823" s="21" t="n"/>
      <c r="H823" s="17" t="n"/>
      <c r="I823" s="16" t="n"/>
    </row>
    <row r="824">
      <c r="A824" s="17" t="n"/>
      <c r="B824" s="16" t="n"/>
      <c r="C824" s="16">
        <f>IF($B824="","",IFERROR(INDEX(Equipamentos!$B$6:$B$405,MATCH($B824,Equipamentos!$A$6:$A$405,0)),"Código não cadastrado"))</f>
        <v/>
      </c>
      <c r="D824" s="16" t="n"/>
      <c r="E824" s="16" t="n"/>
      <c r="F824" s="19" t="n"/>
      <c r="G824" s="21" t="n"/>
      <c r="H824" s="17" t="n"/>
      <c r="I824" s="16" t="n"/>
    </row>
    <row r="825">
      <c r="A825" s="17" t="n"/>
      <c r="B825" s="16" t="n"/>
      <c r="C825" s="16">
        <f>IF($B825="","",IFERROR(INDEX(Equipamentos!$B$6:$B$405,MATCH($B825,Equipamentos!$A$6:$A$405,0)),"Código não cadastrado"))</f>
        <v/>
      </c>
      <c r="D825" s="16" t="n"/>
      <c r="E825" s="16" t="n"/>
      <c r="F825" s="19" t="n"/>
      <c r="G825" s="21" t="n"/>
      <c r="H825" s="17" t="n"/>
      <c r="I825" s="16" t="n"/>
    </row>
    <row r="826">
      <c r="A826" s="17" t="n"/>
      <c r="B826" s="16" t="n"/>
      <c r="C826" s="16">
        <f>IF($B826="","",IFERROR(INDEX(Equipamentos!$B$6:$B$405,MATCH($B826,Equipamentos!$A$6:$A$405,0)),"Código não cadastrado"))</f>
        <v/>
      </c>
      <c r="D826" s="16" t="n"/>
      <c r="E826" s="16" t="n"/>
      <c r="F826" s="19" t="n"/>
      <c r="G826" s="21" t="n"/>
      <c r="H826" s="17" t="n"/>
      <c r="I826" s="16" t="n"/>
    </row>
    <row r="827">
      <c r="A827" s="17" t="n"/>
      <c r="B827" s="16" t="n"/>
      <c r="C827" s="16">
        <f>IF($B827="","",IFERROR(INDEX(Equipamentos!$B$6:$B$405,MATCH($B827,Equipamentos!$A$6:$A$405,0)),"Código não cadastrado"))</f>
        <v/>
      </c>
      <c r="D827" s="16" t="n"/>
      <c r="E827" s="16" t="n"/>
      <c r="F827" s="19" t="n"/>
      <c r="G827" s="21" t="n"/>
      <c r="H827" s="17" t="n"/>
      <c r="I827" s="16" t="n"/>
    </row>
    <row r="828">
      <c r="A828" s="17" t="n"/>
      <c r="B828" s="16" t="n"/>
      <c r="C828" s="16">
        <f>IF($B828="","",IFERROR(INDEX(Equipamentos!$B$6:$B$405,MATCH($B828,Equipamentos!$A$6:$A$405,0)),"Código não cadastrado"))</f>
        <v/>
      </c>
      <c r="D828" s="16" t="n"/>
      <c r="E828" s="16" t="n"/>
      <c r="F828" s="19" t="n"/>
      <c r="G828" s="21" t="n"/>
      <c r="H828" s="17" t="n"/>
      <c r="I828" s="16" t="n"/>
    </row>
    <row r="829">
      <c r="A829" s="17" t="n"/>
      <c r="B829" s="16" t="n"/>
      <c r="C829" s="16">
        <f>IF($B829="","",IFERROR(INDEX(Equipamentos!$B$6:$B$405,MATCH($B829,Equipamentos!$A$6:$A$405,0)),"Código não cadastrado"))</f>
        <v/>
      </c>
      <c r="D829" s="16" t="n"/>
      <c r="E829" s="16" t="n"/>
      <c r="F829" s="19" t="n"/>
      <c r="G829" s="21" t="n"/>
      <c r="H829" s="17" t="n"/>
      <c r="I829" s="16" t="n"/>
    </row>
    <row r="830">
      <c r="A830" s="17" t="n"/>
      <c r="B830" s="16" t="n"/>
      <c r="C830" s="16">
        <f>IF($B830="","",IFERROR(INDEX(Equipamentos!$B$6:$B$405,MATCH($B830,Equipamentos!$A$6:$A$405,0)),"Código não cadastrado"))</f>
        <v/>
      </c>
      <c r="D830" s="16" t="n"/>
      <c r="E830" s="16" t="n"/>
      <c r="F830" s="19" t="n"/>
      <c r="G830" s="21" t="n"/>
      <c r="H830" s="17" t="n"/>
      <c r="I830" s="16" t="n"/>
    </row>
    <row r="831">
      <c r="A831" s="17" t="n"/>
      <c r="B831" s="16" t="n"/>
      <c r="C831" s="16">
        <f>IF($B831="","",IFERROR(INDEX(Equipamentos!$B$6:$B$405,MATCH($B831,Equipamentos!$A$6:$A$405,0)),"Código não cadastrado"))</f>
        <v/>
      </c>
      <c r="D831" s="16" t="n"/>
      <c r="E831" s="16" t="n"/>
      <c r="F831" s="19" t="n"/>
      <c r="G831" s="21" t="n"/>
      <c r="H831" s="17" t="n"/>
      <c r="I831" s="16" t="n"/>
    </row>
    <row r="832">
      <c r="A832" s="17" t="n"/>
      <c r="B832" s="16" t="n"/>
      <c r="C832" s="16">
        <f>IF($B832="","",IFERROR(INDEX(Equipamentos!$B$6:$B$405,MATCH($B832,Equipamentos!$A$6:$A$405,0)),"Código não cadastrado"))</f>
        <v/>
      </c>
      <c r="D832" s="16" t="n"/>
      <c r="E832" s="16" t="n"/>
      <c r="F832" s="19" t="n"/>
      <c r="G832" s="21" t="n"/>
      <c r="H832" s="17" t="n"/>
      <c r="I832" s="16" t="n"/>
    </row>
    <row r="833">
      <c r="A833" s="17" t="n"/>
      <c r="B833" s="16" t="n"/>
      <c r="C833" s="16">
        <f>IF($B833="","",IFERROR(INDEX(Equipamentos!$B$6:$B$405,MATCH($B833,Equipamentos!$A$6:$A$405,0)),"Código não cadastrado"))</f>
        <v/>
      </c>
      <c r="D833" s="16" t="n"/>
      <c r="E833" s="16" t="n"/>
      <c r="F833" s="19" t="n"/>
      <c r="G833" s="21" t="n"/>
      <c r="H833" s="17" t="n"/>
      <c r="I833" s="16" t="n"/>
    </row>
    <row r="834">
      <c r="A834" s="17" t="n"/>
      <c r="B834" s="16" t="n"/>
      <c r="C834" s="16">
        <f>IF($B834="","",IFERROR(INDEX(Equipamentos!$B$6:$B$405,MATCH($B834,Equipamentos!$A$6:$A$405,0)),"Código não cadastrado"))</f>
        <v/>
      </c>
      <c r="D834" s="16" t="n"/>
      <c r="E834" s="16" t="n"/>
      <c r="F834" s="19" t="n"/>
      <c r="G834" s="21" t="n"/>
      <c r="H834" s="17" t="n"/>
      <c r="I834" s="16" t="n"/>
    </row>
    <row r="835">
      <c r="A835" s="17" t="n"/>
      <c r="B835" s="16" t="n"/>
      <c r="C835" s="16">
        <f>IF($B835="","",IFERROR(INDEX(Equipamentos!$B$6:$B$405,MATCH($B835,Equipamentos!$A$6:$A$405,0)),"Código não cadastrado"))</f>
        <v/>
      </c>
      <c r="D835" s="16" t="n"/>
      <c r="E835" s="16" t="n"/>
      <c r="F835" s="19" t="n"/>
      <c r="G835" s="21" t="n"/>
      <c r="H835" s="17" t="n"/>
      <c r="I835" s="16" t="n"/>
    </row>
    <row r="836">
      <c r="A836" s="17" t="n"/>
      <c r="B836" s="16" t="n"/>
      <c r="C836" s="16">
        <f>IF($B836="","",IFERROR(INDEX(Equipamentos!$B$6:$B$405,MATCH($B836,Equipamentos!$A$6:$A$405,0)),"Código não cadastrado"))</f>
        <v/>
      </c>
      <c r="D836" s="16" t="n"/>
      <c r="E836" s="16" t="n"/>
      <c r="F836" s="19" t="n"/>
      <c r="G836" s="21" t="n"/>
      <c r="H836" s="17" t="n"/>
      <c r="I836" s="16" t="n"/>
    </row>
    <row r="837">
      <c r="A837" s="17" t="n"/>
      <c r="B837" s="16" t="n"/>
      <c r="C837" s="16">
        <f>IF($B837="","",IFERROR(INDEX(Equipamentos!$B$6:$B$405,MATCH($B837,Equipamentos!$A$6:$A$405,0)),"Código não cadastrado"))</f>
        <v/>
      </c>
      <c r="D837" s="16" t="n"/>
      <c r="E837" s="16" t="n"/>
      <c r="F837" s="19" t="n"/>
      <c r="G837" s="21" t="n"/>
      <c r="H837" s="17" t="n"/>
      <c r="I837" s="16" t="n"/>
    </row>
    <row r="838">
      <c r="A838" s="17" t="n"/>
      <c r="B838" s="16" t="n"/>
      <c r="C838" s="16">
        <f>IF($B838="","",IFERROR(INDEX(Equipamentos!$B$6:$B$405,MATCH($B838,Equipamentos!$A$6:$A$405,0)),"Código não cadastrado"))</f>
        <v/>
      </c>
      <c r="D838" s="16" t="n"/>
      <c r="E838" s="16" t="n"/>
      <c r="F838" s="19" t="n"/>
      <c r="G838" s="21" t="n"/>
      <c r="H838" s="17" t="n"/>
      <c r="I838" s="16" t="n"/>
    </row>
    <row r="839">
      <c r="A839" s="17" t="n"/>
      <c r="B839" s="16" t="n"/>
      <c r="C839" s="16">
        <f>IF($B839="","",IFERROR(INDEX(Equipamentos!$B$6:$B$405,MATCH($B839,Equipamentos!$A$6:$A$405,0)),"Código não cadastrado"))</f>
        <v/>
      </c>
      <c r="D839" s="16" t="n"/>
      <c r="E839" s="16" t="n"/>
      <c r="F839" s="19" t="n"/>
      <c r="G839" s="21" t="n"/>
      <c r="H839" s="17" t="n"/>
      <c r="I839" s="16" t="n"/>
    </row>
    <row r="840">
      <c r="A840" s="17" t="n"/>
      <c r="B840" s="16" t="n"/>
      <c r="C840" s="16">
        <f>IF($B840="","",IFERROR(INDEX(Equipamentos!$B$6:$B$405,MATCH($B840,Equipamentos!$A$6:$A$405,0)),"Código não cadastrado"))</f>
        <v/>
      </c>
      <c r="D840" s="16" t="n"/>
      <c r="E840" s="16" t="n"/>
      <c r="F840" s="19" t="n"/>
      <c r="G840" s="21" t="n"/>
      <c r="H840" s="17" t="n"/>
      <c r="I840" s="16" t="n"/>
    </row>
    <row r="841">
      <c r="A841" s="17" t="n"/>
      <c r="B841" s="16" t="n"/>
      <c r="C841" s="16">
        <f>IF($B841="","",IFERROR(INDEX(Equipamentos!$B$6:$B$405,MATCH($B841,Equipamentos!$A$6:$A$405,0)),"Código não cadastrado"))</f>
        <v/>
      </c>
      <c r="D841" s="16" t="n"/>
      <c r="E841" s="16" t="n"/>
      <c r="F841" s="19" t="n"/>
      <c r="G841" s="21" t="n"/>
      <c r="H841" s="17" t="n"/>
      <c r="I841" s="16" t="n"/>
    </row>
    <row r="842">
      <c r="A842" s="17" t="n"/>
      <c r="B842" s="16" t="n"/>
      <c r="C842" s="16">
        <f>IF($B842="","",IFERROR(INDEX(Equipamentos!$B$6:$B$405,MATCH($B842,Equipamentos!$A$6:$A$405,0)),"Código não cadastrado"))</f>
        <v/>
      </c>
      <c r="D842" s="16" t="n"/>
      <c r="E842" s="16" t="n"/>
      <c r="F842" s="19" t="n"/>
      <c r="G842" s="21" t="n"/>
      <c r="H842" s="17" t="n"/>
      <c r="I842" s="16" t="n"/>
    </row>
    <row r="843">
      <c r="A843" s="17" t="n"/>
      <c r="B843" s="16" t="n"/>
      <c r="C843" s="16">
        <f>IF($B843="","",IFERROR(INDEX(Equipamentos!$B$6:$B$405,MATCH($B843,Equipamentos!$A$6:$A$405,0)),"Código não cadastrado"))</f>
        <v/>
      </c>
      <c r="D843" s="16" t="n"/>
      <c r="E843" s="16" t="n"/>
      <c r="F843" s="19" t="n"/>
      <c r="G843" s="21" t="n"/>
      <c r="H843" s="17" t="n"/>
      <c r="I843" s="16" t="n"/>
    </row>
    <row r="844">
      <c r="A844" s="17" t="n"/>
      <c r="B844" s="16" t="n"/>
      <c r="C844" s="16">
        <f>IF($B844="","",IFERROR(INDEX(Equipamentos!$B$6:$B$405,MATCH($B844,Equipamentos!$A$6:$A$405,0)),"Código não cadastrado"))</f>
        <v/>
      </c>
      <c r="D844" s="16" t="n"/>
      <c r="E844" s="16" t="n"/>
      <c r="F844" s="19" t="n"/>
      <c r="G844" s="21" t="n"/>
      <c r="H844" s="17" t="n"/>
      <c r="I844" s="16" t="n"/>
    </row>
    <row r="845">
      <c r="A845" s="17" t="n"/>
      <c r="B845" s="16" t="n"/>
      <c r="C845" s="16">
        <f>IF($B845="","",IFERROR(INDEX(Equipamentos!$B$6:$B$405,MATCH($B845,Equipamentos!$A$6:$A$405,0)),"Código não cadastrado"))</f>
        <v/>
      </c>
      <c r="D845" s="16" t="n"/>
      <c r="E845" s="16" t="n"/>
      <c r="F845" s="19" t="n"/>
      <c r="G845" s="21" t="n"/>
      <c r="H845" s="17" t="n"/>
      <c r="I845" s="16" t="n"/>
    </row>
    <row r="846">
      <c r="A846" s="17" t="n"/>
      <c r="B846" s="16" t="n"/>
      <c r="C846" s="16">
        <f>IF($B846="","",IFERROR(INDEX(Equipamentos!$B$6:$B$405,MATCH($B846,Equipamentos!$A$6:$A$405,0)),"Código não cadastrado"))</f>
        <v/>
      </c>
      <c r="D846" s="16" t="n"/>
      <c r="E846" s="16" t="n"/>
      <c r="F846" s="19" t="n"/>
      <c r="G846" s="21" t="n"/>
      <c r="H846" s="17" t="n"/>
      <c r="I846" s="16" t="n"/>
    </row>
    <row r="847">
      <c r="A847" s="17" t="n"/>
      <c r="B847" s="16" t="n"/>
      <c r="C847" s="16">
        <f>IF($B847="","",IFERROR(INDEX(Equipamentos!$B$6:$B$405,MATCH($B847,Equipamentos!$A$6:$A$405,0)),"Código não cadastrado"))</f>
        <v/>
      </c>
      <c r="D847" s="16" t="n"/>
      <c r="E847" s="16" t="n"/>
      <c r="F847" s="19" t="n"/>
      <c r="G847" s="21" t="n"/>
      <c r="H847" s="17" t="n"/>
      <c r="I847" s="16" t="n"/>
    </row>
    <row r="848">
      <c r="A848" s="17" t="n"/>
      <c r="B848" s="16" t="n"/>
      <c r="C848" s="16">
        <f>IF($B848="","",IFERROR(INDEX(Equipamentos!$B$6:$B$405,MATCH($B848,Equipamentos!$A$6:$A$405,0)),"Código não cadastrado"))</f>
        <v/>
      </c>
      <c r="D848" s="16" t="n"/>
      <c r="E848" s="16" t="n"/>
      <c r="F848" s="19" t="n"/>
      <c r="G848" s="21" t="n"/>
      <c r="H848" s="17" t="n"/>
      <c r="I848" s="16" t="n"/>
    </row>
    <row r="849">
      <c r="A849" s="17" t="n"/>
      <c r="B849" s="16" t="n"/>
      <c r="C849" s="16">
        <f>IF($B849="","",IFERROR(INDEX(Equipamentos!$B$6:$B$405,MATCH($B849,Equipamentos!$A$6:$A$405,0)),"Código não cadastrado"))</f>
        <v/>
      </c>
      <c r="D849" s="16" t="n"/>
      <c r="E849" s="16" t="n"/>
      <c r="F849" s="19" t="n"/>
      <c r="G849" s="21" t="n"/>
      <c r="H849" s="17" t="n"/>
      <c r="I849" s="16" t="n"/>
    </row>
    <row r="850">
      <c r="A850" s="17" t="n"/>
      <c r="B850" s="16" t="n"/>
      <c r="C850" s="16">
        <f>IF($B850="","",IFERROR(INDEX(Equipamentos!$B$6:$B$405,MATCH($B850,Equipamentos!$A$6:$A$405,0)),"Código não cadastrado"))</f>
        <v/>
      </c>
      <c r="D850" s="16" t="n"/>
      <c r="E850" s="16" t="n"/>
      <c r="F850" s="19" t="n"/>
      <c r="G850" s="21" t="n"/>
      <c r="H850" s="17" t="n"/>
      <c r="I850" s="16" t="n"/>
    </row>
    <row r="851">
      <c r="A851" s="17" t="n"/>
      <c r="B851" s="16" t="n"/>
      <c r="C851" s="16">
        <f>IF($B851="","",IFERROR(INDEX(Equipamentos!$B$6:$B$405,MATCH($B851,Equipamentos!$A$6:$A$405,0)),"Código não cadastrado"))</f>
        <v/>
      </c>
      <c r="D851" s="16" t="n"/>
      <c r="E851" s="16" t="n"/>
      <c r="F851" s="19" t="n"/>
      <c r="G851" s="21" t="n"/>
      <c r="H851" s="17" t="n"/>
      <c r="I851" s="16" t="n"/>
    </row>
    <row r="852">
      <c r="A852" s="17" t="n"/>
      <c r="B852" s="16" t="n"/>
      <c r="C852" s="16">
        <f>IF($B852="","",IFERROR(INDEX(Equipamentos!$B$6:$B$405,MATCH($B852,Equipamentos!$A$6:$A$405,0)),"Código não cadastrado"))</f>
        <v/>
      </c>
      <c r="D852" s="16" t="n"/>
      <c r="E852" s="16" t="n"/>
      <c r="F852" s="19" t="n"/>
      <c r="G852" s="21" t="n"/>
      <c r="H852" s="17" t="n"/>
      <c r="I852" s="16" t="n"/>
    </row>
    <row r="853">
      <c r="A853" s="17" t="n"/>
      <c r="B853" s="16" t="n"/>
      <c r="C853" s="16">
        <f>IF($B853="","",IFERROR(INDEX(Equipamentos!$B$6:$B$405,MATCH($B853,Equipamentos!$A$6:$A$405,0)),"Código não cadastrado"))</f>
        <v/>
      </c>
      <c r="D853" s="16" t="n"/>
      <c r="E853" s="16" t="n"/>
      <c r="F853" s="19" t="n"/>
      <c r="G853" s="21" t="n"/>
      <c r="H853" s="17" t="n"/>
      <c r="I853" s="16" t="n"/>
    </row>
    <row r="854">
      <c r="A854" s="17" t="n"/>
      <c r="B854" s="16" t="n"/>
      <c r="C854" s="16">
        <f>IF($B854="","",IFERROR(INDEX(Equipamentos!$B$6:$B$405,MATCH($B854,Equipamentos!$A$6:$A$405,0)),"Código não cadastrado"))</f>
        <v/>
      </c>
      <c r="D854" s="16" t="n"/>
      <c r="E854" s="16" t="n"/>
      <c r="F854" s="19" t="n"/>
      <c r="G854" s="21" t="n"/>
      <c r="H854" s="17" t="n"/>
      <c r="I854" s="16" t="n"/>
    </row>
    <row r="855">
      <c r="A855" s="17" t="n"/>
      <c r="B855" s="16" t="n"/>
      <c r="C855" s="16">
        <f>IF($B855="","",IFERROR(INDEX(Equipamentos!$B$6:$B$405,MATCH($B855,Equipamentos!$A$6:$A$405,0)),"Código não cadastrado"))</f>
        <v/>
      </c>
      <c r="D855" s="16" t="n"/>
      <c r="E855" s="16" t="n"/>
      <c r="F855" s="19" t="n"/>
      <c r="G855" s="21" t="n"/>
      <c r="H855" s="17" t="n"/>
      <c r="I855" s="16" t="n"/>
    </row>
    <row r="856">
      <c r="A856" s="17" t="n"/>
      <c r="B856" s="16" t="n"/>
      <c r="C856" s="16">
        <f>IF($B856="","",IFERROR(INDEX(Equipamentos!$B$6:$B$405,MATCH($B856,Equipamentos!$A$6:$A$405,0)),"Código não cadastrado"))</f>
        <v/>
      </c>
      <c r="D856" s="16" t="n"/>
      <c r="E856" s="16" t="n"/>
      <c r="F856" s="19" t="n"/>
      <c r="G856" s="21" t="n"/>
      <c r="H856" s="17" t="n"/>
      <c r="I856" s="16" t="n"/>
    </row>
    <row r="857">
      <c r="A857" s="17" t="n"/>
      <c r="B857" s="16" t="n"/>
      <c r="C857" s="16">
        <f>IF($B857="","",IFERROR(INDEX(Equipamentos!$B$6:$B$405,MATCH($B857,Equipamentos!$A$6:$A$405,0)),"Código não cadastrado"))</f>
        <v/>
      </c>
      <c r="D857" s="16" t="n"/>
      <c r="E857" s="16" t="n"/>
      <c r="F857" s="19" t="n"/>
      <c r="G857" s="21" t="n"/>
      <c r="H857" s="17" t="n"/>
      <c r="I857" s="16" t="n"/>
    </row>
    <row r="858">
      <c r="A858" s="17" t="n"/>
      <c r="B858" s="16" t="n"/>
      <c r="C858" s="16">
        <f>IF($B858="","",IFERROR(INDEX(Equipamentos!$B$6:$B$405,MATCH($B858,Equipamentos!$A$6:$A$405,0)),"Código não cadastrado"))</f>
        <v/>
      </c>
      <c r="D858" s="16" t="n"/>
      <c r="E858" s="16" t="n"/>
      <c r="F858" s="19" t="n"/>
      <c r="G858" s="21" t="n"/>
      <c r="H858" s="17" t="n"/>
      <c r="I858" s="16" t="n"/>
    </row>
    <row r="859">
      <c r="A859" s="17" t="n"/>
      <c r="B859" s="16" t="n"/>
      <c r="C859" s="16">
        <f>IF($B859="","",IFERROR(INDEX(Equipamentos!$B$6:$B$405,MATCH($B859,Equipamentos!$A$6:$A$405,0)),"Código não cadastrado"))</f>
        <v/>
      </c>
      <c r="D859" s="16" t="n"/>
      <c r="E859" s="16" t="n"/>
      <c r="F859" s="19" t="n"/>
      <c r="G859" s="21" t="n"/>
      <c r="H859" s="17" t="n"/>
      <c r="I859" s="16" t="n"/>
    </row>
    <row r="860">
      <c r="A860" s="17" t="n"/>
      <c r="B860" s="16" t="n"/>
      <c r="C860" s="16">
        <f>IF($B860="","",IFERROR(INDEX(Equipamentos!$B$6:$B$405,MATCH($B860,Equipamentos!$A$6:$A$405,0)),"Código não cadastrado"))</f>
        <v/>
      </c>
      <c r="D860" s="16" t="n"/>
      <c r="E860" s="16" t="n"/>
      <c r="F860" s="19" t="n"/>
      <c r="G860" s="21" t="n"/>
      <c r="H860" s="17" t="n"/>
      <c r="I860" s="16" t="n"/>
    </row>
    <row r="861">
      <c r="A861" s="17" t="n"/>
      <c r="B861" s="16" t="n"/>
      <c r="C861" s="16">
        <f>IF($B861="","",IFERROR(INDEX(Equipamentos!$B$6:$B$405,MATCH($B861,Equipamentos!$A$6:$A$405,0)),"Código não cadastrado"))</f>
        <v/>
      </c>
      <c r="D861" s="16" t="n"/>
      <c r="E861" s="16" t="n"/>
      <c r="F861" s="19" t="n"/>
      <c r="G861" s="21" t="n"/>
      <c r="H861" s="17" t="n"/>
      <c r="I861" s="16" t="n"/>
    </row>
    <row r="862">
      <c r="A862" s="17" t="n"/>
      <c r="B862" s="16" t="n"/>
      <c r="C862" s="16">
        <f>IF($B862="","",IFERROR(INDEX(Equipamentos!$B$6:$B$405,MATCH($B862,Equipamentos!$A$6:$A$405,0)),"Código não cadastrado"))</f>
        <v/>
      </c>
      <c r="D862" s="16" t="n"/>
      <c r="E862" s="16" t="n"/>
      <c r="F862" s="19" t="n"/>
      <c r="G862" s="21" t="n"/>
      <c r="H862" s="17" t="n"/>
      <c r="I862" s="16" t="n"/>
    </row>
    <row r="863">
      <c r="A863" s="17" t="n"/>
      <c r="B863" s="16" t="n"/>
      <c r="C863" s="16">
        <f>IF($B863="","",IFERROR(INDEX(Equipamentos!$B$6:$B$405,MATCH($B863,Equipamentos!$A$6:$A$405,0)),"Código não cadastrado"))</f>
        <v/>
      </c>
      <c r="D863" s="16" t="n"/>
      <c r="E863" s="16" t="n"/>
      <c r="F863" s="19" t="n"/>
      <c r="G863" s="21" t="n"/>
      <c r="H863" s="17" t="n"/>
      <c r="I863" s="16" t="n"/>
    </row>
    <row r="864">
      <c r="A864" s="17" t="n"/>
      <c r="B864" s="16" t="n"/>
      <c r="C864" s="16">
        <f>IF($B864="","",IFERROR(INDEX(Equipamentos!$B$6:$B$405,MATCH($B864,Equipamentos!$A$6:$A$405,0)),"Código não cadastrado"))</f>
        <v/>
      </c>
      <c r="D864" s="16" t="n"/>
      <c r="E864" s="16" t="n"/>
      <c r="F864" s="19" t="n"/>
      <c r="G864" s="21" t="n"/>
      <c r="H864" s="17" t="n"/>
      <c r="I864" s="16" t="n"/>
    </row>
    <row r="865">
      <c r="A865" s="17" t="n"/>
      <c r="B865" s="16" t="n"/>
      <c r="C865" s="16">
        <f>IF($B865="","",IFERROR(INDEX(Equipamentos!$B$6:$B$405,MATCH($B865,Equipamentos!$A$6:$A$405,0)),"Código não cadastrado"))</f>
        <v/>
      </c>
      <c r="D865" s="16" t="n"/>
      <c r="E865" s="16" t="n"/>
      <c r="F865" s="19" t="n"/>
      <c r="G865" s="21" t="n"/>
      <c r="H865" s="17" t="n"/>
      <c r="I865" s="16" t="n"/>
    </row>
    <row r="866">
      <c r="A866" s="17" t="n"/>
      <c r="B866" s="16" t="n"/>
      <c r="C866" s="16">
        <f>IF($B866="","",IFERROR(INDEX(Equipamentos!$B$6:$B$405,MATCH($B866,Equipamentos!$A$6:$A$405,0)),"Código não cadastrado"))</f>
        <v/>
      </c>
      <c r="D866" s="16" t="n"/>
      <c r="E866" s="16" t="n"/>
      <c r="F866" s="19" t="n"/>
      <c r="G866" s="21" t="n"/>
      <c r="H866" s="17" t="n"/>
      <c r="I866" s="16" t="n"/>
    </row>
    <row r="867">
      <c r="A867" s="17" t="n"/>
      <c r="B867" s="16" t="n"/>
      <c r="C867" s="16">
        <f>IF($B867="","",IFERROR(INDEX(Equipamentos!$B$6:$B$405,MATCH($B867,Equipamentos!$A$6:$A$405,0)),"Código não cadastrado"))</f>
        <v/>
      </c>
      <c r="D867" s="16" t="n"/>
      <c r="E867" s="16" t="n"/>
      <c r="F867" s="19" t="n"/>
      <c r="G867" s="21" t="n"/>
      <c r="H867" s="17" t="n"/>
      <c r="I867" s="16" t="n"/>
    </row>
    <row r="868">
      <c r="A868" s="17" t="n"/>
      <c r="B868" s="16" t="n"/>
      <c r="C868" s="16">
        <f>IF($B868="","",IFERROR(INDEX(Equipamentos!$B$6:$B$405,MATCH($B868,Equipamentos!$A$6:$A$405,0)),"Código não cadastrado"))</f>
        <v/>
      </c>
      <c r="D868" s="16" t="n"/>
      <c r="E868" s="16" t="n"/>
      <c r="F868" s="19" t="n"/>
      <c r="G868" s="21" t="n"/>
      <c r="H868" s="17" t="n"/>
      <c r="I868" s="16" t="n"/>
    </row>
    <row r="869">
      <c r="A869" s="17" t="n"/>
      <c r="B869" s="16" t="n"/>
      <c r="C869" s="16">
        <f>IF($B869="","",IFERROR(INDEX(Equipamentos!$B$6:$B$405,MATCH($B869,Equipamentos!$A$6:$A$405,0)),"Código não cadastrado"))</f>
        <v/>
      </c>
      <c r="D869" s="16" t="n"/>
      <c r="E869" s="16" t="n"/>
      <c r="F869" s="19" t="n"/>
      <c r="G869" s="21" t="n"/>
      <c r="H869" s="17" t="n"/>
      <c r="I869" s="16" t="n"/>
    </row>
    <row r="870">
      <c r="A870" s="17" t="n"/>
      <c r="B870" s="16" t="n"/>
      <c r="C870" s="16">
        <f>IF($B870="","",IFERROR(INDEX(Equipamentos!$B$6:$B$405,MATCH($B870,Equipamentos!$A$6:$A$405,0)),"Código não cadastrado"))</f>
        <v/>
      </c>
      <c r="D870" s="16" t="n"/>
      <c r="E870" s="16" t="n"/>
      <c r="F870" s="19" t="n"/>
      <c r="G870" s="21" t="n"/>
      <c r="H870" s="17" t="n"/>
      <c r="I870" s="16" t="n"/>
    </row>
    <row r="871">
      <c r="A871" s="17" t="n"/>
      <c r="B871" s="16" t="n"/>
      <c r="C871" s="16">
        <f>IF($B871="","",IFERROR(INDEX(Equipamentos!$B$6:$B$405,MATCH($B871,Equipamentos!$A$6:$A$405,0)),"Código não cadastrado"))</f>
        <v/>
      </c>
      <c r="D871" s="16" t="n"/>
      <c r="E871" s="16" t="n"/>
      <c r="F871" s="19" t="n"/>
      <c r="G871" s="21" t="n"/>
      <c r="H871" s="17" t="n"/>
      <c r="I871" s="16" t="n"/>
    </row>
    <row r="872">
      <c r="A872" s="17" t="n"/>
      <c r="B872" s="16" t="n"/>
      <c r="C872" s="16">
        <f>IF($B872="","",IFERROR(INDEX(Equipamentos!$B$6:$B$405,MATCH($B872,Equipamentos!$A$6:$A$405,0)),"Código não cadastrado"))</f>
        <v/>
      </c>
      <c r="D872" s="16" t="n"/>
      <c r="E872" s="16" t="n"/>
      <c r="F872" s="19" t="n"/>
      <c r="G872" s="21" t="n"/>
      <c r="H872" s="17" t="n"/>
      <c r="I872" s="16" t="n"/>
    </row>
    <row r="873">
      <c r="A873" s="17" t="n"/>
      <c r="B873" s="16" t="n"/>
      <c r="C873" s="16">
        <f>IF($B873="","",IFERROR(INDEX(Equipamentos!$B$6:$B$405,MATCH($B873,Equipamentos!$A$6:$A$405,0)),"Código não cadastrado"))</f>
        <v/>
      </c>
      <c r="D873" s="16" t="n"/>
      <c r="E873" s="16" t="n"/>
      <c r="F873" s="19" t="n"/>
      <c r="G873" s="21" t="n"/>
      <c r="H873" s="17" t="n"/>
      <c r="I873" s="16" t="n"/>
    </row>
    <row r="874">
      <c r="A874" s="17" t="n"/>
      <c r="B874" s="16" t="n"/>
      <c r="C874" s="16">
        <f>IF($B874="","",IFERROR(INDEX(Equipamentos!$B$6:$B$405,MATCH($B874,Equipamentos!$A$6:$A$405,0)),"Código não cadastrado"))</f>
        <v/>
      </c>
      <c r="D874" s="16" t="n"/>
      <c r="E874" s="16" t="n"/>
      <c r="F874" s="19" t="n"/>
      <c r="G874" s="21" t="n"/>
      <c r="H874" s="17" t="n"/>
      <c r="I874" s="16" t="n"/>
    </row>
    <row r="875">
      <c r="A875" s="17" t="n"/>
      <c r="B875" s="16" t="n"/>
      <c r="C875" s="16">
        <f>IF($B875="","",IFERROR(INDEX(Equipamentos!$B$6:$B$405,MATCH($B875,Equipamentos!$A$6:$A$405,0)),"Código não cadastrado"))</f>
        <v/>
      </c>
      <c r="D875" s="16" t="n"/>
      <c r="E875" s="16" t="n"/>
      <c r="F875" s="19" t="n"/>
      <c r="G875" s="21" t="n"/>
      <c r="H875" s="17" t="n"/>
      <c r="I875" s="16" t="n"/>
    </row>
    <row r="876">
      <c r="A876" s="17" t="n"/>
      <c r="B876" s="16" t="n"/>
      <c r="C876" s="16">
        <f>IF($B876="","",IFERROR(INDEX(Equipamentos!$B$6:$B$405,MATCH($B876,Equipamentos!$A$6:$A$405,0)),"Código não cadastrado"))</f>
        <v/>
      </c>
      <c r="D876" s="16" t="n"/>
      <c r="E876" s="16" t="n"/>
      <c r="F876" s="19" t="n"/>
      <c r="G876" s="21" t="n"/>
      <c r="H876" s="17" t="n"/>
      <c r="I876" s="16" t="n"/>
    </row>
    <row r="877">
      <c r="A877" s="17" t="n"/>
      <c r="B877" s="16" t="n"/>
      <c r="C877" s="16">
        <f>IF($B877="","",IFERROR(INDEX(Equipamentos!$B$6:$B$405,MATCH($B877,Equipamentos!$A$6:$A$405,0)),"Código não cadastrado"))</f>
        <v/>
      </c>
      <c r="D877" s="16" t="n"/>
      <c r="E877" s="16" t="n"/>
      <c r="F877" s="19" t="n"/>
      <c r="G877" s="21" t="n"/>
      <c r="H877" s="17" t="n"/>
      <c r="I877" s="16" t="n"/>
    </row>
    <row r="878">
      <c r="A878" s="17" t="n"/>
      <c r="B878" s="16" t="n"/>
      <c r="C878" s="16">
        <f>IF($B878="","",IFERROR(INDEX(Equipamentos!$B$6:$B$405,MATCH($B878,Equipamentos!$A$6:$A$405,0)),"Código não cadastrado"))</f>
        <v/>
      </c>
      <c r="D878" s="16" t="n"/>
      <c r="E878" s="16" t="n"/>
      <c r="F878" s="19" t="n"/>
      <c r="G878" s="21" t="n"/>
      <c r="H878" s="17" t="n"/>
      <c r="I878" s="16" t="n"/>
    </row>
    <row r="879">
      <c r="A879" s="17" t="n"/>
      <c r="B879" s="16" t="n"/>
      <c r="C879" s="16">
        <f>IF($B879="","",IFERROR(INDEX(Equipamentos!$B$6:$B$405,MATCH($B879,Equipamentos!$A$6:$A$405,0)),"Código não cadastrado"))</f>
        <v/>
      </c>
      <c r="D879" s="16" t="n"/>
      <c r="E879" s="16" t="n"/>
      <c r="F879" s="19" t="n"/>
      <c r="G879" s="21" t="n"/>
      <c r="H879" s="17" t="n"/>
      <c r="I879" s="16" t="n"/>
    </row>
    <row r="880">
      <c r="A880" s="17" t="n"/>
      <c r="B880" s="16" t="n"/>
      <c r="C880" s="16">
        <f>IF($B880="","",IFERROR(INDEX(Equipamentos!$B$6:$B$405,MATCH($B880,Equipamentos!$A$6:$A$405,0)),"Código não cadastrado"))</f>
        <v/>
      </c>
      <c r="D880" s="16" t="n"/>
      <c r="E880" s="16" t="n"/>
      <c r="F880" s="19" t="n"/>
      <c r="G880" s="21" t="n"/>
      <c r="H880" s="17" t="n"/>
      <c r="I880" s="16" t="n"/>
    </row>
    <row r="881">
      <c r="A881" s="17" t="n"/>
      <c r="B881" s="16" t="n"/>
      <c r="C881" s="16">
        <f>IF($B881="","",IFERROR(INDEX(Equipamentos!$B$6:$B$405,MATCH($B881,Equipamentos!$A$6:$A$405,0)),"Código não cadastrado"))</f>
        <v/>
      </c>
      <c r="D881" s="16" t="n"/>
      <c r="E881" s="16" t="n"/>
      <c r="F881" s="19" t="n"/>
      <c r="G881" s="21" t="n"/>
      <c r="H881" s="17" t="n"/>
      <c r="I881" s="16" t="n"/>
    </row>
    <row r="882">
      <c r="A882" s="17" t="n"/>
      <c r="B882" s="16" t="n"/>
      <c r="C882" s="16">
        <f>IF($B882="","",IFERROR(INDEX(Equipamentos!$B$6:$B$405,MATCH($B882,Equipamentos!$A$6:$A$405,0)),"Código não cadastrado"))</f>
        <v/>
      </c>
      <c r="D882" s="16" t="n"/>
      <c r="E882" s="16" t="n"/>
      <c r="F882" s="19" t="n"/>
      <c r="G882" s="21" t="n"/>
      <c r="H882" s="17" t="n"/>
      <c r="I882" s="16" t="n"/>
    </row>
    <row r="883">
      <c r="A883" s="17" t="n"/>
      <c r="B883" s="16" t="n"/>
      <c r="C883" s="16">
        <f>IF($B883="","",IFERROR(INDEX(Equipamentos!$B$6:$B$405,MATCH($B883,Equipamentos!$A$6:$A$405,0)),"Código não cadastrado"))</f>
        <v/>
      </c>
      <c r="D883" s="16" t="n"/>
      <c r="E883" s="16" t="n"/>
      <c r="F883" s="19" t="n"/>
      <c r="G883" s="21" t="n"/>
      <c r="H883" s="17" t="n"/>
      <c r="I883" s="16" t="n"/>
    </row>
    <row r="884">
      <c r="A884" s="17" t="n"/>
      <c r="B884" s="16" t="n"/>
      <c r="C884" s="16">
        <f>IF($B884="","",IFERROR(INDEX(Equipamentos!$B$6:$B$405,MATCH($B884,Equipamentos!$A$6:$A$405,0)),"Código não cadastrado"))</f>
        <v/>
      </c>
      <c r="D884" s="16" t="n"/>
      <c r="E884" s="16" t="n"/>
      <c r="F884" s="19" t="n"/>
      <c r="G884" s="21" t="n"/>
      <c r="H884" s="17" t="n"/>
      <c r="I884" s="16" t="n"/>
    </row>
    <row r="885">
      <c r="A885" s="17" t="n"/>
      <c r="B885" s="16" t="n"/>
      <c r="C885" s="16">
        <f>IF($B885="","",IFERROR(INDEX(Equipamentos!$B$6:$B$405,MATCH($B885,Equipamentos!$A$6:$A$405,0)),"Código não cadastrado"))</f>
        <v/>
      </c>
      <c r="D885" s="16" t="n"/>
      <c r="E885" s="16" t="n"/>
      <c r="F885" s="19" t="n"/>
      <c r="G885" s="21" t="n"/>
      <c r="H885" s="17" t="n"/>
      <c r="I885" s="16" t="n"/>
    </row>
    <row r="886">
      <c r="A886" s="17" t="n"/>
      <c r="B886" s="16" t="n"/>
      <c r="C886" s="16">
        <f>IF($B886="","",IFERROR(INDEX(Equipamentos!$B$6:$B$405,MATCH($B886,Equipamentos!$A$6:$A$405,0)),"Código não cadastrado"))</f>
        <v/>
      </c>
      <c r="D886" s="16" t="n"/>
      <c r="E886" s="16" t="n"/>
      <c r="F886" s="19" t="n"/>
      <c r="G886" s="21" t="n"/>
      <c r="H886" s="17" t="n"/>
      <c r="I886" s="16" t="n"/>
    </row>
    <row r="887">
      <c r="A887" s="17" t="n"/>
      <c r="B887" s="16" t="n"/>
      <c r="C887" s="16">
        <f>IF($B887="","",IFERROR(INDEX(Equipamentos!$B$6:$B$405,MATCH($B887,Equipamentos!$A$6:$A$405,0)),"Código não cadastrado"))</f>
        <v/>
      </c>
      <c r="D887" s="16" t="n"/>
      <c r="E887" s="16" t="n"/>
      <c r="F887" s="19" t="n"/>
      <c r="G887" s="21" t="n"/>
      <c r="H887" s="17" t="n"/>
      <c r="I887" s="16" t="n"/>
    </row>
    <row r="888">
      <c r="A888" s="17" t="n"/>
      <c r="B888" s="16" t="n"/>
      <c r="C888" s="16">
        <f>IF($B888="","",IFERROR(INDEX(Equipamentos!$B$6:$B$405,MATCH($B888,Equipamentos!$A$6:$A$405,0)),"Código não cadastrado"))</f>
        <v/>
      </c>
      <c r="D888" s="16" t="n"/>
      <c r="E888" s="16" t="n"/>
      <c r="F888" s="19" t="n"/>
      <c r="G888" s="21" t="n"/>
      <c r="H888" s="17" t="n"/>
      <c r="I888" s="16" t="n"/>
    </row>
    <row r="889">
      <c r="A889" s="17" t="n"/>
      <c r="B889" s="16" t="n"/>
      <c r="C889" s="16">
        <f>IF($B889="","",IFERROR(INDEX(Equipamentos!$B$6:$B$405,MATCH($B889,Equipamentos!$A$6:$A$405,0)),"Código não cadastrado"))</f>
        <v/>
      </c>
      <c r="D889" s="16" t="n"/>
      <c r="E889" s="16" t="n"/>
      <c r="F889" s="19" t="n"/>
      <c r="G889" s="21" t="n"/>
      <c r="H889" s="17" t="n"/>
      <c r="I889" s="16" t="n"/>
    </row>
    <row r="890">
      <c r="A890" s="17" t="n"/>
      <c r="B890" s="16" t="n"/>
      <c r="C890" s="16">
        <f>IF($B890="","",IFERROR(INDEX(Equipamentos!$B$6:$B$405,MATCH($B890,Equipamentos!$A$6:$A$405,0)),"Código não cadastrado"))</f>
        <v/>
      </c>
      <c r="D890" s="16" t="n"/>
      <c r="E890" s="16" t="n"/>
      <c r="F890" s="19" t="n"/>
      <c r="G890" s="21" t="n"/>
      <c r="H890" s="17" t="n"/>
      <c r="I890" s="16" t="n"/>
    </row>
    <row r="891">
      <c r="A891" s="17" t="n"/>
      <c r="B891" s="16" t="n"/>
      <c r="C891" s="16">
        <f>IF($B891="","",IFERROR(INDEX(Equipamentos!$B$6:$B$405,MATCH($B891,Equipamentos!$A$6:$A$405,0)),"Código não cadastrado"))</f>
        <v/>
      </c>
      <c r="D891" s="16" t="n"/>
      <c r="E891" s="16" t="n"/>
      <c r="F891" s="19" t="n"/>
      <c r="G891" s="21" t="n"/>
      <c r="H891" s="17" t="n"/>
      <c r="I891" s="16" t="n"/>
    </row>
    <row r="892">
      <c r="A892" s="17" t="n"/>
      <c r="B892" s="16" t="n"/>
      <c r="C892" s="16">
        <f>IF($B892="","",IFERROR(INDEX(Equipamentos!$B$6:$B$405,MATCH($B892,Equipamentos!$A$6:$A$405,0)),"Código não cadastrado"))</f>
        <v/>
      </c>
      <c r="D892" s="16" t="n"/>
      <c r="E892" s="16" t="n"/>
      <c r="F892" s="19" t="n"/>
      <c r="G892" s="21" t="n"/>
      <c r="H892" s="17" t="n"/>
      <c r="I892" s="16" t="n"/>
    </row>
    <row r="893">
      <c r="A893" s="17" t="n"/>
      <c r="B893" s="16" t="n"/>
      <c r="C893" s="16">
        <f>IF($B893="","",IFERROR(INDEX(Equipamentos!$B$6:$B$405,MATCH($B893,Equipamentos!$A$6:$A$405,0)),"Código não cadastrado"))</f>
        <v/>
      </c>
      <c r="D893" s="16" t="n"/>
      <c r="E893" s="16" t="n"/>
      <c r="F893" s="19" t="n"/>
      <c r="G893" s="21" t="n"/>
      <c r="H893" s="17" t="n"/>
      <c r="I893" s="16" t="n"/>
    </row>
    <row r="894">
      <c r="A894" s="17" t="n"/>
      <c r="B894" s="16" t="n"/>
      <c r="C894" s="16">
        <f>IF($B894="","",IFERROR(INDEX(Equipamentos!$B$6:$B$405,MATCH($B894,Equipamentos!$A$6:$A$405,0)),"Código não cadastrado"))</f>
        <v/>
      </c>
      <c r="D894" s="16" t="n"/>
      <c r="E894" s="16" t="n"/>
      <c r="F894" s="19" t="n"/>
      <c r="G894" s="21" t="n"/>
      <c r="H894" s="17" t="n"/>
      <c r="I894" s="16" t="n"/>
    </row>
    <row r="895">
      <c r="A895" s="17" t="n"/>
      <c r="B895" s="16" t="n"/>
      <c r="C895" s="16">
        <f>IF($B895="","",IFERROR(INDEX(Equipamentos!$B$6:$B$405,MATCH($B895,Equipamentos!$A$6:$A$405,0)),"Código não cadastrado"))</f>
        <v/>
      </c>
      <c r="D895" s="16" t="n"/>
      <c r="E895" s="16" t="n"/>
      <c r="F895" s="19" t="n"/>
      <c r="G895" s="21" t="n"/>
      <c r="H895" s="17" t="n"/>
      <c r="I895" s="16" t="n"/>
    </row>
    <row r="896">
      <c r="A896" s="17" t="n"/>
      <c r="B896" s="16" t="n"/>
      <c r="C896" s="16">
        <f>IF($B896="","",IFERROR(INDEX(Equipamentos!$B$6:$B$405,MATCH($B896,Equipamentos!$A$6:$A$405,0)),"Código não cadastrado"))</f>
        <v/>
      </c>
      <c r="D896" s="16" t="n"/>
      <c r="E896" s="16" t="n"/>
      <c r="F896" s="19" t="n"/>
      <c r="G896" s="21" t="n"/>
      <c r="H896" s="17" t="n"/>
      <c r="I896" s="16" t="n"/>
    </row>
    <row r="897">
      <c r="A897" s="17" t="n"/>
      <c r="B897" s="16" t="n"/>
      <c r="C897" s="16">
        <f>IF($B897="","",IFERROR(INDEX(Equipamentos!$B$6:$B$405,MATCH($B897,Equipamentos!$A$6:$A$405,0)),"Código não cadastrado"))</f>
        <v/>
      </c>
      <c r="D897" s="16" t="n"/>
      <c r="E897" s="16" t="n"/>
      <c r="F897" s="19" t="n"/>
      <c r="G897" s="21" t="n"/>
      <c r="H897" s="17" t="n"/>
      <c r="I897" s="16" t="n"/>
    </row>
    <row r="898">
      <c r="A898" s="17" t="n"/>
      <c r="B898" s="16" t="n"/>
      <c r="C898" s="16">
        <f>IF($B898="","",IFERROR(INDEX(Equipamentos!$B$6:$B$405,MATCH($B898,Equipamentos!$A$6:$A$405,0)),"Código não cadastrado"))</f>
        <v/>
      </c>
      <c r="D898" s="16" t="n"/>
      <c r="E898" s="16" t="n"/>
      <c r="F898" s="19" t="n"/>
      <c r="G898" s="21" t="n"/>
      <c r="H898" s="17" t="n"/>
      <c r="I898" s="16" t="n"/>
    </row>
    <row r="899">
      <c r="A899" s="17" t="n"/>
      <c r="B899" s="16" t="n"/>
      <c r="C899" s="16">
        <f>IF($B899="","",IFERROR(INDEX(Equipamentos!$B$6:$B$405,MATCH($B899,Equipamentos!$A$6:$A$405,0)),"Código não cadastrado"))</f>
        <v/>
      </c>
      <c r="D899" s="16" t="n"/>
      <c r="E899" s="16" t="n"/>
      <c r="F899" s="19" t="n"/>
      <c r="G899" s="21" t="n"/>
      <c r="H899" s="17" t="n"/>
      <c r="I899" s="16" t="n"/>
    </row>
    <row r="900">
      <c r="A900" s="17" t="n"/>
      <c r="B900" s="16" t="n"/>
      <c r="C900" s="16">
        <f>IF($B900="","",IFERROR(INDEX(Equipamentos!$B$6:$B$405,MATCH($B900,Equipamentos!$A$6:$A$405,0)),"Código não cadastrado"))</f>
        <v/>
      </c>
      <c r="D900" s="16" t="n"/>
      <c r="E900" s="16" t="n"/>
      <c r="F900" s="19" t="n"/>
      <c r="G900" s="21" t="n"/>
      <c r="H900" s="17" t="n"/>
      <c r="I900" s="16" t="n"/>
    </row>
    <row r="901">
      <c r="A901" s="17" t="n"/>
      <c r="B901" s="16" t="n"/>
      <c r="C901" s="16">
        <f>IF($B901="","",IFERROR(INDEX(Equipamentos!$B$6:$B$405,MATCH($B901,Equipamentos!$A$6:$A$405,0)),"Código não cadastrado"))</f>
        <v/>
      </c>
      <c r="D901" s="16" t="n"/>
      <c r="E901" s="16" t="n"/>
      <c r="F901" s="19" t="n"/>
      <c r="G901" s="21" t="n"/>
      <c r="H901" s="17" t="n"/>
      <c r="I901" s="16" t="n"/>
    </row>
    <row r="902">
      <c r="A902" s="17" t="n"/>
      <c r="B902" s="16" t="n"/>
      <c r="C902" s="16">
        <f>IF($B902="","",IFERROR(INDEX(Equipamentos!$B$6:$B$405,MATCH($B902,Equipamentos!$A$6:$A$405,0)),"Código não cadastrado"))</f>
        <v/>
      </c>
      <c r="D902" s="16" t="n"/>
      <c r="E902" s="16" t="n"/>
      <c r="F902" s="19" t="n"/>
      <c r="G902" s="21" t="n"/>
      <c r="H902" s="17" t="n"/>
      <c r="I902" s="16" t="n"/>
    </row>
    <row r="903">
      <c r="A903" s="17" t="n"/>
      <c r="B903" s="16" t="n"/>
      <c r="C903" s="16">
        <f>IF($B903="","",IFERROR(INDEX(Equipamentos!$B$6:$B$405,MATCH($B903,Equipamentos!$A$6:$A$405,0)),"Código não cadastrado"))</f>
        <v/>
      </c>
      <c r="D903" s="16" t="n"/>
      <c r="E903" s="16" t="n"/>
      <c r="F903" s="19" t="n"/>
      <c r="G903" s="21" t="n"/>
      <c r="H903" s="17" t="n"/>
      <c r="I903" s="16" t="n"/>
    </row>
    <row r="904">
      <c r="A904" s="17" t="n"/>
      <c r="B904" s="16" t="n"/>
      <c r="C904" s="16">
        <f>IF($B904="","",IFERROR(INDEX(Equipamentos!$B$6:$B$405,MATCH($B904,Equipamentos!$A$6:$A$405,0)),"Código não cadastrado"))</f>
        <v/>
      </c>
      <c r="D904" s="16" t="n"/>
      <c r="E904" s="16" t="n"/>
      <c r="F904" s="19" t="n"/>
      <c r="G904" s="21" t="n"/>
      <c r="H904" s="17" t="n"/>
      <c r="I904" s="16" t="n"/>
    </row>
    <row r="905">
      <c r="A905" s="17" t="n"/>
      <c r="B905" s="16" t="n"/>
      <c r="C905" s="16">
        <f>IF($B905="","",IFERROR(INDEX(Equipamentos!$B$6:$B$405,MATCH($B905,Equipamentos!$A$6:$A$405,0)),"Código não cadastrado"))</f>
        <v/>
      </c>
      <c r="D905" s="16" t="n"/>
      <c r="E905" s="16" t="n"/>
      <c r="F905" s="19" t="n"/>
      <c r="G905" s="21" t="n"/>
      <c r="H905" s="17" t="n"/>
      <c r="I905" s="16" t="n"/>
    </row>
    <row r="906">
      <c r="A906" s="17" t="n"/>
      <c r="B906" s="16" t="n"/>
      <c r="C906" s="16">
        <f>IF($B906="","",IFERROR(INDEX(Equipamentos!$B$6:$B$405,MATCH($B906,Equipamentos!$A$6:$A$405,0)),"Código não cadastrado"))</f>
        <v/>
      </c>
      <c r="D906" s="16" t="n"/>
      <c r="E906" s="16" t="n"/>
      <c r="F906" s="19" t="n"/>
      <c r="G906" s="21" t="n"/>
      <c r="H906" s="17" t="n"/>
      <c r="I906" s="16" t="n"/>
    </row>
    <row r="907">
      <c r="A907" s="17" t="n"/>
      <c r="B907" s="16" t="n"/>
      <c r="C907" s="16">
        <f>IF($B907="","",IFERROR(INDEX(Equipamentos!$B$6:$B$405,MATCH($B907,Equipamentos!$A$6:$A$405,0)),"Código não cadastrado"))</f>
        <v/>
      </c>
      <c r="D907" s="16" t="n"/>
      <c r="E907" s="16" t="n"/>
      <c r="F907" s="19" t="n"/>
      <c r="G907" s="21" t="n"/>
      <c r="H907" s="17" t="n"/>
      <c r="I907" s="16" t="n"/>
    </row>
    <row r="908">
      <c r="A908" s="17" t="n"/>
      <c r="B908" s="16" t="n"/>
      <c r="C908" s="16">
        <f>IF($B908="","",IFERROR(INDEX(Equipamentos!$B$6:$B$405,MATCH($B908,Equipamentos!$A$6:$A$405,0)),"Código não cadastrado"))</f>
        <v/>
      </c>
      <c r="D908" s="16" t="n"/>
      <c r="E908" s="16" t="n"/>
      <c r="F908" s="19" t="n"/>
      <c r="G908" s="21" t="n"/>
      <c r="H908" s="17" t="n"/>
      <c r="I908" s="16" t="n"/>
    </row>
    <row r="909">
      <c r="A909" s="17" t="n"/>
      <c r="B909" s="16" t="n"/>
      <c r="C909" s="16">
        <f>IF($B909="","",IFERROR(INDEX(Equipamentos!$B$6:$B$405,MATCH($B909,Equipamentos!$A$6:$A$405,0)),"Código não cadastrado"))</f>
        <v/>
      </c>
      <c r="D909" s="16" t="n"/>
      <c r="E909" s="16" t="n"/>
      <c r="F909" s="19" t="n"/>
      <c r="G909" s="21" t="n"/>
      <c r="H909" s="17" t="n"/>
      <c r="I909" s="16" t="n"/>
    </row>
    <row r="910">
      <c r="A910" s="17" t="n"/>
      <c r="B910" s="16" t="n"/>
      <c r="C910" s="16">
        <f>IF($B910="","",IFERROR(INDEX(Equipamentos!$B$6:$B$405,MATCH($B910,Equipamentos!$A$6:$A$405,0)),"Código não cadastrado"))</f>
        <v/>
      </c>
      <c r="D910" s="16" t="n"/>
      <c r="E910" s="16" t="n"/>
      <c r="F910" s="19" t="n"/>
      <c r="G910" s="21" t="n"/>
      <c r="H910" s="17" t="n"/>
      <c r="I910" s="16" t="n"/>
    </row>
    <row r="911">
      <c r="A911" s="17" t="n"/>
      <c r="B911" s="16" t="n"/>
      <c r="C911" s="16">
        <f>IF($B911="","",IFERROR(INDEX(Equipamentos!$B$6:$B$405,MATCH($B911,Equipamentos!$A$6:$A$405,0)),"Código não cadastrado"))</f>
        <v/>
      </c>
      <c r="D911" s="16" t="n"/>
      <c r="E911" s="16" t="n"/>
      <c r="F911" s="19" t="n"/>
      <c r="G911" s="21" t="n"/>
      <c r="H911" s="17" t="n"/>
      <c r="I911" s="16" t="n"/>
    </row>
    <row r="912">
      <c r="A912" s="17" t="n"/>
      <c r="B912" s="16" t="n"/>
      <c r="C912" s="16">
        <f>IF($B912="","",IFERROR(INDEX(Equipamentos!$B$6:$B$405,MATCH($B912,Equipamentos!$A$6:$A$405,0)),"Código não cadastrado"))</f>
        <v/>
      </c>
      <c r="D912" s="16" t="n"/>
      <c r="E912" s="16" t="n"/>
      <c r="F912" s="19" t="n"/>
      <c r="G912" s="21" t="n"/>
      <c r="H912" s="17" t="n"/>
      <c r="I912" s="16" t="n"/>
    </row>
    <row r="913">
      <c r="A913" s="17" t="n"/>
      <c r="B913" s="16" t="n"/>
      <c r="C913" s="16">
        <f>IF($B913="","",IFERROR(INDEX(Equipamentos!$B$6:$B$405,MATCH($B913,Equipamentos!$A$6:$A$405,0)),"Código não cadastrado"))</f>
        <v/>
      </c>
      <c r="D913" s="16" t="n"/>
      <c r="E913" s="16" t="n"/>
      <c r="F913" s="19" t="n"/>
      <c r="G913" s="21" t="n"/>
      <c r="H913" s="17" t="n"/>
      <c r="I913" s="16" t="n"/>
    </row>
    <row r="914">
      <c r="A914" s="17" t="n"/>
      <c r="B914" s="16" t="n"/>
      <c r="C914" s="16">
        <f>IF($B914="","",IFERROR(INDEX(Equipamentos!$B$6:$B$405,MATCH($B914,Equipamentos!$A$6:$A$405,0)),"Código não cadastrado"))</f>
        <v/>
      </c>
      <c r="D914" s="16" t="n"/>
      <c r="E914" s="16" t="n"/>
      <c r="F914" s="19" t="n"/>
      <c r="G914" s="21" t="n"/>
      <c r="H914" s="17" t="n"/>
      <c r="I914" s="16" t="n"/>
    </row>
    <row r="915">
      <c r="A915" s="17" t="n"/>
      <c r="B915" s="16" t="n"/>
      <c r="C915" s="16">
        <f>IF($B915="","",IFERROR(INDEX(Equipamentos!$B$6:$B$405,MATCH($B915,Equipamentos!$A$6:$A$405,0)),"Código não cadastrado"))</f>
        <v/>
      </c>
      <c r="D915" s="16" t="n"/>
      <c r="E915" s="16" t="n"/>
      <c r="F915" s="19" t="n"/>
      <c r="G915" s="21" t="n"/>
      <c r="H915" s="17" t="n"/>
      <c r="I915" s="16" t="n"/>
    </row>
    <row r="916">
      <c r="A916" s="17" t="n"/>
      <c r="B916" s="16" t="n"/>
      <c r="C916" s="16">
        <f>IF($B916="","",IFERROR(INDEX(Equipamentos!$B$6:$B$405,MATCH($B916,Equipamentos!$A$6:$A$405,0)),"Código não cadastrado"))</f>
        <v/>
      </c>
      <c r="D916" s="16" t="n"/>
      <c r="E916" s="16" t="n"/>
      <c r="F916" s="19" t="n"/>
      <c r="G916" s="21" t="n"/>
      <c r="H916" s="17" t="n"/>
      <c r="I916" s="16" t="n"/>
    </row>
    <row r="917">
      <c r="A917" s="17" t="n"/>
      <c r="B917" s="16" t="n"/>
      <c r="C917" s="16">
        <f>IF($B917="","",IFERROR(INDEX(Equipamentos!$B$6:$B$405,MATCH($B917,Equipamentos!$A$6:$A$405,0)),"Código não cadastrado"))</f>
        <v/>
      </c>
      <c r="D917" s="16" t="n"/>
      <c r="E917" s="16" t="n"/>
      <c r="F917" s="19" t="n"/>
      <c r="G917" s="21" t="n"/>
      <c r="H917" s="17" t="n"/>
      <c r="I917" s="16" t="n"/>
    </row>
    <row r="918">
      <c r="A918" s="17" t="n"/>
      <c r="B918" s="16" t="n"/>
      <c r="C918" s="16">
        <f>IF($B918="","",IFERROR(INDEX(Equipamentos!$B$6:$B$405,MATCH($B918,Equipamentos!$A$6:$A$405,0)),"Código não cadastrado"))</f>
        <v/>
      </c>
      <c r="D918" s="16" t="n"/>
      <c r="E918" s="16" t="n"/>
      <c r="F918" s="19" t="n"/>
      <c r="G918" s="21" t="n"/>
      <c r="H918" s="17" t="n"/>
      <c r="I918" s="16" t="n"/>
    </row>
    <row r="919">
      <c r="A919" s="17" t="n"/>
      <c r="B919" s="16" t="n"/>
      <c r="C919" s="16">
        <f>IF($B919="","",IFERROR(INDEX(Equipamentos!$B$6:$B$405,MATCH($B919,Equipamentos!$A$6:$A$405,0)),"Código não cadastrado"))</f>
        <v/>
      </c>
      <c r="D919" s="16" t="n"/>
      <c r="E919" s="16" t="n"/>
      <c r="F919" s="19" t="n"/>
      <c r="G919" s="21" t="n"/>
      <c r="H919" s="17" t="n"/>
      <c r="I919" s="16" t="n"/>
    </row>
    <row r="920">
      <c r="A920" s="17" t="n"/>
      <c r="B920" s="16" t="n"/>
      <c r="C920" s="16">
        <f>IF($B920="","",IFERROR(INDEX(Equipamentos!$B$6:$B$405,MATCH($B920,Equipamentos!$A$6:$A$405,0)),"Código não cadastrado"))</f>
        <v/>
      </c>
      <c r="D920" s="16" t="n"/>
      <c r="E920" s="16" t="n"/>
      <c r="F920" s="19" t="n"/>
      <c r="G920" s="21" t="n"/>
      <c r="H920" s="17" t="n"/>
      <c r="I920" s="16" t="n"/>
    </row>
    <row r="921">
      <c r="A921" s="17" t="n"/>
      <c r="B921" s="16" t="n"/>
      <c r="C921" s="16">
        <f>IF($B921="","",IFERROR(INDEX(Equipamentos!$B$6:$B$405,MATCH($B921,Equipamentos!$A$6:$A$405,0)),"Código não cadastrado"))</f>
        <v/>
      </c>
      <c r="D921" s="16" t="n"/>
      <c r="E921" s="16" t="n"/>
      <c r="F921" s="19" t="n"/>
      <c r="G921" s="21" t="n"/>
      <c r="H921" s="17" t="n"/>
      <c r="I921" s="16" t="n"/>
    </row>
    <row r="922">
      <c r="A922" s="17" t="n"/>
      <c r="B922" s="16" t="n"/>
      <c r="C922" s="16">
        <f>IF($B922="","",IFERROR(INDEX(Equipamentos!$B$6:$B$405,MATCH($B922,Equipamentos!$A$6:$A$405,0)),"Código não cadastrado"))</f>
        <v/>
      </c>
      <c r="D922" s="16" t="n"/>
      <c r="E922" s="16" t="n"/>
      <c r="F922" s="19" t="n"/>
      <c r="G922" s="21" t="n"/>
      <c r="H922" s="17" t="n"/>
      <c r="I922" s="16" t="n"/>
    </row>
    <row r="923">
      <c r="A923" s="17" t="n"/>
      <c r="B923" s="16" t="n"/>
      <c r="C923" s="16">
        <f>IF($B923="","",IFERROR(INDEX(Equipamentos!$B$6:$B$405,MATCH($B923,Equipamentos!$A$6:$A$405,0)),"Código não cadastrado"))</f>
        <v/>
      </c>
      <c r="D923" s="16" t="n"/>
      <c r="E923" s="16" t="n"/>
      <c r="F923" s="19" t="n"/>
      <c r="G923" s="21" t="n"/>
      <c r="H923" s="17" t="n"/>
      <c r="I923" s="16" t="n"/>
    </row>
    <row r="924">
      <c r="A924" s="17" t="n"/>
      <c r="B924" s="16" t="n"/>
      <c r="C924" s="16">
        <f>IF($B924="","",IFERROR(INDEX(Equipamentos!$B$6:$B$405,MATCH($B924,Equipamentos!$A$6:$A$405,0)),"Código não cadastrado"))</f>
        <v/>
      </c>
      <c r="D924" s="16" t="n"/>
      <c r="E924" s="16" t="n"/>
      <c r="F924" s="19" t="n"/>
      <c r="G924" s="21" t="n"/>
      <c r="H924" s="17" t="n"/>
      <c r="I924" s="16" t="n"/>
    </row>
    <row r="925">
      <c r="A925" s="17" t="n"/>
      <c r="B925" s="16" t="n"/>
      <c r="C925" s="16">
        <f>IF($B925="","",IFERROR(INDEX(Equipamentos!$B$6:$B$405,MATCH($B925,Equipamentos!$A$6:$A$405,0)),"Código não cadastrado"))</f>
        <v/>
      </c>
      <c r="D925" s="16" t="n"/>
      <c r="E925" s="16" t="n"/>
      <c r="F925" s="19" t="n"/>
      <c r="G925" s="21" t="n"/>
      <c r="H925" s="17" t="n"/>
      <c r="I925" s="16" t="n"/>
    </row>
    <row r="926">
      <c r="A926" s="17" t="n"/>
      <c r="B926" s="16" t="n"/>
      <c r="C926" s="16">
        <f>IF($B926="","",IFERROR(INDEX(Equipamentos!$B$6:$B$405,MATCH($B926,Equipamentos!$A$6:$A$405,0)),"Código não cadastrado"))</f>
        <v/>
      </c>
      <c r="D926" s="16" t="n"/>
      <c r="E926" s="16" t="n"/>
      <c r="F926" s="19" t="n"/>
      <c r="G926" s="21" t="n"/>
      <c r="H926" s="17" t="n"/>
      <c r="I926" s="16" t="n"/>
    </row>
    <row r="927">
      <c r="A927" s="17" t="n"/>
      <c r="B927" s="16" t="n"/>
      <c r="C927" s="16">
        <f>IF($B927="","",IFERROR(INDEX(Equipamentos!$B$6:$B$405,MATCH($B927,Equipamentos!$A$6:$A$405,0)),"Código não cadastrado"))</f>
        <v/>
      </c>
      <c r="D927" s="16" t="n"/>
      <c r="E927" s="16" t="n"/>
      <c r="F927" s="19" t="n"/>
      <c r="G927" s="21" t="n"/>
      <c r="H927" s="17" t="n"/>
      <c r="I927" s="16" t="n"/>
    </row>
    <row r="928">
      <c r="A928" s="17" t="n"/>
      <c r="B928" s="16" t="n"/>
      <c r="C928" s="16">
        <f>IF($B928="","",IFERROR(INDEX(Equipamentos!$B$6:$B$405,MATCH($B928,Equipamentos!$A$6:$A$405,0)),"Código não cadastrado"))</f>
        <v/>
      </c>
      <c r="D928" s="16" t="n"/>
      <c r="E928" s="16" t="n"/>
      <c r="F928" s="19" t="n"/>
      <c r="G928" s="21" t="n"/>
      <c r="H928" s="17" t="n"/>
      <c r="I928" s="16" t="n"/>
    </row>
    <row r="929">
      <c r="A929" s="17" t="n"/>
      <c r="B929" s="16" t="n"/>
      <c r="C929" s="16">
        <f>IF($B929="","",IFERROR(INDEX(Equipamentos!$B$6:$B$405,MATCH($B929,Equipamentos!$A$6:$A$405,0)),"Código não cadastrado"))</f>
        <v/>
      </c>
      <c r="D929" s="16" t="n"/>
      <c r="E929" s="16" t="n"/>
      <c r="F929" s="19" t="n"/>
      <c r="G929" s="21" t="n"/>
      <c r="H929" s="17" t="n"/>
      <c r="I929" s="16" t="n"/>
    </row>
    <row r="930">
      <c r="A930" s="17" t="n"/>
      <c r="B930" s="16" t="n"/>
      <c r="C930" s="16">
        <f>IF($B930="","",IFERROR(INDEX(Equipamentos!$B$6:$B$405,MATCH($B930,Equipamentos!$A$6:$A$405,0)),"Código não cadastrado"))</f>
        <v/>
      </c>
      <c r="D930" s="16" t="n"/>
      <c r="E930" s="16" t="n"/>
      <c r="F930" s="19" t="n"/>
      <c r="G930" s="21" t="n"/>
      <c r="H930" s="17" t="n"/>
      <c r="I930" s="16" t="n"/>
    </row>
    <row r="931">
      <c r="A931" s="17" t="n"/>
      <c r="B931" s="16" t="n"/>
      <c r="C931" s="16">
        <f>IF($B931="","",IFERROR(INDEX(Equipamentos!$B$6:$B$405,MATCH($B931,Equipamentos!$A$6:$A$405,0)),"Código não cadastrado"))</f>
        <v/>
      </c>
      <c r="D931" s="16" t="n"/>
      <c r="E931" s="16" t="n"/>
      <c r="F931" s="19" t="n"/>
      <c r="G931" s="21" t="n"/>
      <c r="H931" s="17" t="n"/>
      <c r="I931" s="16" t="n"/>
    </row>
    <row r="932">
      <c r="A932" s="17" t="n"/>
      <c r="B932" s="16" t="n"/>
      <c r="C932" s="16">
        <f>IF($B932="","",IFERROR(INDEX(Equipamentos!$B$6:$B$405,MATCH($B932,Equipamentos!$A$6:$A$405,0)),"Código não cadastrado"))</f>
        <v/>
      </c>
      <c r="D932" s="16" t="n"/>
      <c r="E932" s="16" t="n"/>
      <c r="F932" s="19" t="n"/>
      <c r="G932" s="21" t="n"/>
      <c r="H932" s="17" t="n"/>
      <c r="I932" s="16" t="n"/>
    </row>
    <row r="933">
      <c r="A933" s="17" t="n"/>
      <c r="B933" s="16" t="n"/>
      <c r="C933" s="16">
        <f>IF($B933="","",IFERROR(INDEX(Equipamentos!$B$6:$B$405,MATCH($B933,Equipamentos!$A$6:$A$405,0)),"Código não cadastrado"))</f>
        <v/>
      </c>
      <c r="D933" s="16" t="n"/>
      <c r="E933" s="16" t="n"/>
      <c r="F933" s="19" t="n"/>
      <c r="G933" s="21" t="n"/>
      <c r="H933" s="17" t="n"/>
      <c r="I933" s="16" t="n"/>
    </row>
    <row r="934">
      <c r="A934" s="17" t="n"/>
      <c r="B934" s="16" t="n"/>
      <c r="C934" s="16">
        <f>IF($B934="","",IFERROR(INDEX(Equipamentos!$B$6:$B$405,MATCH($B934,Equipamentos!$A$6:$A$405,0)),"Código não cadastrado"))</f>
        <v/>
      </c>
      <c r="D934" s="16" t="n"/>
      <c r="E934" s="16" t="n"/>
      <c r="F934" s="19" t="n"/>
      <c r="G934" s="21" t="n"/>
      <c r="H934" s="17" t="n"/>
      <c r="I934" s="16" t="n"/>
    </row>
    <row r="935">
      <c r="A935" s="17" t="n"/>
      <c r="B935" s="16" t="n"/>
      <c r="C935" s="16">
        <f>IF($B935="","",IFERROR(INDEX(Equipamentos!$B$6:$B$405,MATCH($B935,Equipamentos!$A$6:$A$405,0)),"Código não cadastrado"))</f>
        <v/>
      </c>
      <c r="D935" s="16" t="n"/>
      <c r="E935" s="16" t="n"/>
      <c r="F935" s="19" t="n"/>
      <c r="G935" s="21" t="n"/>
      <c r="H935" s="17" t="n"/>
      <c r="I935" s="16" t="n"/>
    </row>
    <row r="936">
      <c r="A936" s="17" t="n"/>
      <c r="B936" s="16" t="n"/>
      <c r="C936" s="16">
        <f>IF($B936="","",IFERROR(INDEX(Equipamentos!$B$6:$B$405,MATCH($B936,Equipamentos!$A$6:$A$405,0)),"Código não cadastrado"))</f>
        <v/>
      </c>
      <c r="D936" s="16" t="n"/>
      <c r="E936" s="16" t="n"/>
      <c r="F936" s="19" t="n"/>
      <c r="G936" s="21" t="n"/>
      <c r="H936" s="17" t="n"/>
      <c r="I936" s="16" t="n"/>
    </row>
    <row r="937">
      <c r="A937" s="17" t="n"/>
      <c r="B937" s="16" t="n"/>
      <c r="C937" s="16">
        <f>IF($B937="","",IFERROR(INDEX(Equipamentos!$B$6:$B$405,MATCH($B937,Equipamentos!$A$6:$A$405,0)),"Código não cadastrado"))</f>
        <v/>
      </c>
      <c r="D937" s="16" t="n"/>
      <c r="E937" s="16" t="n"/>
      <c r="F937" s="19" t="n"/>
      <c r="G937" s="21" t="n"/>
      <c r="H937" s="17" t="n"/>
      <c r="I937" s="16" t="n"/>
    </row>
    <row r="938">
      <c r="A938" s="17" t="n"/>
      <c r="B938" s="16" t="n"/>
      <c r="C938" s="16">
        <f>IF($B938="","",IFERROR(INDEX(Equipamentos!$B$6:$B$405,MATCH($B938,Equipamentos!$A$6:$A$405,0)),"Código não cadastrado"))</f>
        <v/>
      </c>
      <c r="D938" s="16" t="n"/>
      <c r="E938" s="16" t="n"/>
      <c r="F938" s="19" t="n"/>
      <c r="G938" s="21" t="n"/>
      <c r="H938" s="17" t="n"/>
      <c r="I938" s="16" t="n"/>
    </row>
    <row r="939">
      <c r="A939" s="17" t="n"/>
      <c r="B939" s="16" t="n"/>
      <c r="C939" s="16">
        <f>IF($B939="","",IFERROR(INDEX(Equipamentos!$B$6:$B$405,MATCH($B939,Equipamentos!$A$6:$A$405,0)),"Código não cadastrado"))</f>
        <v/>
      </c>
      <c r="D939" s="16" t="n"/>
      <c r="E939" s="16" t="n"/>
      <c r="F939" s="19" t="n"/>
      <c r="G939" s="21" t="n"/>
      <c r="H939" s="17" t="n"/>
      <c r="I939" s="16" t="n"/>
    </row>
    <row r="940">
      <c r="A940" s="17" t="n"/>
      <c r="B940" s="16" t="n"/>
      <c r="C940" s="16">
        <f>IF($B940="","",IFERROR(INDEX(Equipamentos!$B$6:$B$405,MATCH($B940,Equipamentos!$A$6:$A$405,0)),"Código não cadastrado"))</f>
        <v/>
      </c>
      <c r="D940" s="16" t="n"/>
      <c r="E940" s="16" t="n"/>
      <c r="F940" s="19" t="n"/>
      <c r="G940" s="21" t="n"/>
      <c r="H940" s="17" t="n"/>
      <c r="I940" s="16" t="n"/>
    </row>
    <row r="941">
      <c r="A941" s="17" t="n"/>
      <c r="B941" s="16" t="n"/>
      <c r="C941" s="16">
        <f>IF($B941="","",IFERROR(INDEX(Equipamentos!$B$6:$B$405,MATCH($B941,Equipamentos!$A$6:$A$405,0)),"Código não cadastrado"))</f>
        <v/>
      </c>
      <c r="D941" s="16" t="n"/>
      <c r="E941" s="16" t="n"/>
      <c r="F941" s="19" t="n"/>
      <c r="G941" s="21" t="n"/>
      <c r="H941" s="17" t="n"/>
      <c r="I941" s="16" t="n"/>
    </row>
    <row r="942">
      <c r="A942" s="17" t="n"/>
      <c r="B942" s="16" t="n"/>
      <c r="C942" s="16">
        <f>IF($B942="","",IFERROR(INDEX(Equipamentos!$B$6:$B$405,MATCH($B942,Equipamentos!$A$6:$A$405,0)),"Código não cadastrado"))</f>
        <v/>
      </c>
      <c r="D942" s="16" t="n"/>
      <c r="E942" s="16" t="n"/>
      <c r="F942" s="19" t="n"/>
      <c r="G942" s="21" t="n"/>
      <c r="H942" s="17" t="n"/>
      <c r="I942" s="16" t="n"/>
    </row>
    <row r="943">
      <c r="A943" s="17" t="n"/>
      <c r="B943" s="16" t="n"/>
      <c r="C943" s="16">
        <f>IF($B943="","",IFERROR(INDEX(Equipamentos!$B$6:$B$405,MATCH($B943,Equipamentos!$A$6:$A$405,0)),"Código não cadastrado"))</f>
        <v/>
      </c>
      <c r="D943" s="16" t="n"/>
      <c r="E943" s="16" t="n"/>
      <c r="F943" s="19" t="n"/>
      <c r="G943" s="21" t="n"/>
      <c r="H943" s="17" t="n"/>
      <c r="I943" s="16" t="n"/>
    </row>
    <row r="944">
      <c r="A944" s="17" t="n"/>
      <c r="B944" s="16" t="n"/>
      <c r="C944" s="16">
        <f>IF($B944="","",IFERROR(INDEX(Equipamentos!$B$6:$B$405,MATCH($B944,Equipamentos!$A$6:$A$405,0)),"Código não cadastrado"))</f>
        <v/>
      </c>
      <c r="D944" s="16" t="n"/>
      <c r="E944" s="16" t="n"/>
      <c r="F944" s="19" t="n"/>
      <c r="G944" s="21" t="n"/>
      <c r="H944" s="17" t="n"/>
      <c r="I944" s="16" t="n"/>
    </row>
    <row r="945">
      <c r="A945" s="17" t="n"/>
      <c r="B945" s="16" t="n"/>
      <c r="C945" s="16">
        <f>IF($B945="","",IFERROR(INDEX(Equipamentos!$B$6:$B$405,MATCH($B945,Equipamentos!$A$6:$A$405,0)),"Código não cadastrado"))</f>
        <v/>
      </c>
      <c r="D945" s="16" t="n"/>
      <c r="E945" s="16" t="n"/>
      <c r="F945" s="19" t="n"/>
      <c r="G945" s="21" t="n"/>
      <c r="H945" s="17" t="n"/>
      <c r="I945" s="16" t="n"/>
    </row>
    <row r="946">
      <c r="A946" s="17" t="n"/>
      <c r="B946" s="16" t="n"/>
      <c r="C946" s="16">
        <f>IF($B946="","",IFERROR(INDEX(Equipamentos!$B$6:$B$405,MATCH($B946,Equipamentos!$A$6:$A$405,0)),"Código não cadastrado"))</f>
        <v/>
      </c>
      <c r="D946" s="16" t="n"/>
      <c r="E946" s="16" t="n"/>
      <c r="F946" s="19" t="n"/>
      <c r="G946" s="21" t="n"/>
      <c r="H946" s="17" t="n"/>
      <c r="I946" s="16" t="n"/>
    </row>
    <row r="947">
      <c r="A947" s="17" t="n"/>
      <c r="B947" s="16" t="n"/>
      <c r="C947" s="16">
        <f>IF($B947="","",IFERROR(INDEX(Equipamentos!$B$6:$B$405,MATCH($B947,Equipamentos!$A$6:$A$405,0)),"Código não cadastrado"))</f>
        <v/>
      </c>
      <c r="D947" s="16" t="n"/>
      <c r="E947" s="16" t="n"/>
      <c r="F947" s="19" t="n"/>
      <c r="G947" s="21" t="n"/>
      <c r="H947" s="17" t="n"/>
      <c r="I947" s="16" t="n"/>
    </row>
    <row r="948">
      <c r="A948" s="17" t="n"/>
      <c r="B948" s="16" t="n"/>
      <c r="C948" s="16">
        <f>IF($B948="","",IFERROR(INDEX(Equipamentos!$B$6:$B$405,MATCH($B948,Equipamentos!$A$6:$A$405,0)),"Código não cadastrado"))</f>
        <v/>
      </c>
      <c r="D948" s="16" t="n"/>
      <c r="E948" s="16" t="n"/>
      <c r="F948" s="19" t="n"/>
      <c r="G948" s="21" t="n"/>
      <c r="H948" s="17" t="n"/>
      <c r="I948" s="16" t="n"/>
    </row>
    <row r="949">
      <c r="A949" s="17" t="n"/>
      <c r="B949" s="16" t="n"/>
      <c r="C949" s="16">
        <f>IF($B949="","",IFERROR(INDEX(Equipamentos!$B$6:$B$405,MATCH($B949,Equipamentos!$A$6:$A$405,0)),"Código não cadastrado"))</f>
        <v/>
      </c>
      <c r="D949" s="16" t="n"/>
      <c r="E949" s="16" t="n"/>
      <c r="F949" s="19" t="n"/>
      <c r="G949" s="21" t="n"/>
      <c r="H949" s="17" t="n"/>
      <c r="I949" s="16" t="n"/>
    </row>
    <row r="950">
      <c r="A950" s="17" t="n"/>
      <c r="B950" s="16" t="n"/>
      <c r="C950" s="16">
        <f>IF($B950="","",IFERROR(INDEX(Equipamentos!$B$6:$B$405,MATCH($B950,Equipamentos!$A$6:$A$405,0)),"Código não cadastrado"))</f>
        <v/>
      </c>
      <c r="D950" s="16" t="n"/>
      <c r="E950" s="16" t="n"/>
      <c r="F950" s="19" t="n"/>
      <c r="G950" s="21" t="n"/>
      <c r="H950" s="17" t="n"/>
      <c r="I950" s="16" t="n"/>
    </row>
    <row r="951">
      <c r="A951" s="17" t="n"/>
      <c r="B951" s="16" t="n"/>
      <c r="C951" s="16">
        <f>IF($B951="","",IFERROR(INDEX(Equipamentos!$B$6:$B$405,MATCH($B951,Equipamentos!$A$6:$A$405,0)),"Código não cadastrado"))</f>
        <v/>
      </c>
      <c r="D951" s="16" t="n"/>
      <c r="E951" s="16" t="n"/>
      <c r="F951" s="19" t="n"/>
      <c r="G951" s="21" t="n"/>
      <c r="H951" s="17" t="n"/>
      <c r="I951" s="16" t="n"/>
    </row>
    <row r="952">
      <c r="A952" s="17" t="n"/>
      <c r="B952" s="16" t="n"/>
      <c r="C952" s="16">
        <f>IF($B952="","",IFERROR(INDEX(Equipamentos!$B$6:$B$405,MATCH($B952,Equipamentos!$A$6:$A$405,0)),"Código não cadastrado"))</f>
        <v/>
      </c>
      <c r="D952" s="16" t="n"/>
      <c r="E952" s="16" t="n"/>
      <c r="F952" s="19" t="n"/>
      <c r="G952" s="21" t="n"/>
      <c r="H952" s="17" t="n"/>
      <c r="I952" s="16" t="n"/>
    </row>
    <row r="953">
      <c r="A953" s="17" t="n"/>
      <c r="B953" s="16" t="n"/>
      <c r="C953" s="16">
        <f>IF($B953="","",IFERROR(INDEX(Equipamentos!$B$6:$B$405,MATCH($B953,Equipamentos!$A$6:$A$405,0)),"Código não cadastrado"))</f>
        <v/>
      </c>
      <c r="D953" s="16" t="n"/>
      <c r="E953" s="16" t="n"/>
      <c r="F953" s="19" t="n"/>
      <c r="G953" s="21" t="n"/>
      <c r="H953" s="17" t="n"/>
      <c r="I953" s="16" t="n"/>
    </row>
    <row r="954">
      <c r="A954" s="17" t="n"/>
      <c r="B954" s="16" t="n"/>
      <c r="C954" s="16">
        <f>IF($B954="","",IFERROR(INDEX(Equipamentos!$B$6:$B$405,MATCH($B954,Equipamentos!$A$6:$A$405,0)),"Código não cadastrado"))</f>
        <v/>
      </c>
      <c r="D954" s="16" t="n"/>
      <c r="E954" s="16" t="n"/>
      <c r="F954" s="19" t="n"/>
      <c r="G954" s="21" t="n"/>
      <c r="H954" s="17" t="n"/>
      <c r="I954" s="16" t="n"/>
    </row>
    <row r="955">
      <c r="A955" s="17" t="n"/>
      <c r="B955" s="16" t="n"/>
      <c r="C955" s="16">
        <f>IF($B955="","",IFERROR(INDEX(Equipamentos!$B$6:$B$405,MATCH($B955,Equipamentos!$A$6:$A$405,0)),"Código não cadastrado"))</f>
        <v/>
      </c>
      <c r="D955" s="16" t="n"/>
      <c r="E955" s="16" t="n"/>
      <c r="F955" s="19" t="n"/>
      <c r="G955" s="21" t="n"/>
      <c r="H955" s="17" t="n"/>
      <c r="I955" s="16" t="n"/>
    </row>
    <row r="956">
      <c r="A956" s="17" t="n"/>
      <c r="B956" s="16" t="n"/>
      <c r="C956" s="16">
        <f>IF($B956="","",IFERROR(INDEX(Equipamentos!$B$6:$B$405,MATCH($B956,Equipamentos!$A$6:$A$405,0)),"Código não cadastrado"))</f>
        <v/>
      </c>
      <c r="D956" s="16" t="n"/>
      <c r="E956" s="16" t="n"/>
      <c r="F956" s="19" t="n"/>
      <c r="G956" s="21" t="n"/>
      <c r="H956" s="17" t="n"/>
      <c r="I956" s="16" t="n"/>
    </row>
    <row r="957">
      <c r="A957" s="17" t="n"/>
      <c r="B957" s="16" t="n"/>
      <c r="C957" s="16">
        <f>IF($B957="","",IFERROR(INDEX(Equipamentos!$B$6:$B$405,MATCH($B957,Equipamentos!$A$6:$A$405,0)),"Código não cadastrado"))</f>
        <v/>
      </c>
      <c r="D957" s="16" t="n"/>
      <c r="E957" s="16" t="n"/>
      <c r="F957" s="19" t="n"/>
      <c r="G957" s="21" t="n"/>
      <c r="H957" s="17" t="n"/>
      <c r="I957" s="16" t="n"/>
    </row>
    <row r="958">
      <c r="A958" s="17" t="n"/>
      <c r="B958" s="16" t="n"/>
      <c r="C958" s="16">
        <f>IF($B958="","",IFERROR(INDEX(Equipamentos!$B$6:$B$405,MATCH($B958,Equipamentos!$A$6:$A$405,0)),"Código não cadastrado"))</f>
        <v/>
      </c>
      <c r="D958" s="16" t="n"/>
      <c r="E958" s="16" t="n"/>
      <c r="F958" s="19" t="n"/>
      <c r="G958" s="21" t="n"/>
      <c r="H958" s="17" t="n"/>
      <c r="I958" s="16" t="n"/>
    </row>
    <row r="959">
      <c r="A959" s="17" t="n"/>
      <c r="B959" s="16" t="n"/>
      <c r="C959" s="16">
        <f>IF($B959="","",IFERROR(INDEX(Equipamentos!$B$6:$B$405,MATCH($B959,Equipamentos!$A$6:$A$405,0)),"Código não cadastrado"))</f>
        <v/>
      </c>
      <c r="D959" s="16" t="n"/>
      <c r="E959" s="16" t="n"/>
      <c r="F959" s="19" t="n"/>
      <c r="G959" s="21" t="n"/>
      <c r="H959" s="17" t="n"/>
      <c r="I959" s="16" t="n"/>
    </row>
    <row r="960">
      <c r="A960" s="17" t="n"/>
      <c r="B960" s="16" t="n"/>
      <c r="C960" s="16">
        <f>IF($B960="","",IFERROR(INDEX(Equipamentos!$B$6:$B$405,MATCH($B960,Equipamentos!$A$6:$A$405,0)),"Código não cadastrado"))</f>
        <v/>
      </c>
      <c r="D960" s="16" t="n"/>
      <c r="E960" s="16" t="n"/>
      <c r="F960" s="19" t="n"/>
      <c r="G960" s="21" t="n"/>
      <c r="H960" s="17" t="n"/>
      <c r="I960" s="16" t="n"/>
    </row>
    <row r="961">
      <c r="A961" s="17" t="n"/>
      <c r="B961" s="16" t="n"/>
      <c r="C961" s="16">
        <f>IF($B961="","",IFERROR(INDEX(Equipamentos!$B$6:$B$405,MATCH($B961,Equipamentos!$A$6:$A$405,0)),"Código não cadastrado"))</f>
        <v/>
      </c>
      <c r="D961" s="16" t="n"/>
      <c r="E961" s="16" t="n"/>
      <c r="F961" s="19" t="n"/>
      <c r="G961" s="21" t="n"/>
      <c r="H961" s="17" t="n"/>
      <c r="I961" s="16" t="n"/>
    </row>
    <row r="962">
      <c r="A962" s="17" t="n"/>
      <c r="B962" s="16" t="n"/>
      <c r="C962" s="16">
        <f>IF($B962="","",IFERROR(INDEX(Equipamentos!$B$6:$B$405,MATCH($B962,Equipamentos!$A$6:$A$405,0)),"Código não cadastrado"))</f>
        <v/>
      </c>
      <c r="D962" s="16" t="n"/>
      <c r="E962" s="16" t="n"/>
      <c r="F962" s="19" t="n"/>
      <c r="G962" s="21" t="n"/>
      <c r="H962" s="17" t="n"/>
      <c r="I962" s="16" t="n"/>
    </row>
    <row r="963">
      <c r="A963" s="17" t="n"/>
      <c r="B963" s="16" t="n"/>
      <c r="C963" s="16">
        <f>IF($B963="","",IFERROR(INDEX(Equipamentos!$B$6:$B$405,MATCH($B963,Equipamentos!$A$6:$A$405,0)),"Código não cadastrado"))</f>
        <v/>
      </c>
      <c r="D963" s="16" t="n"/>
      <c r="E963" s="16" t="n"/>
      <c r="F963" s="19" t="n"/>
      <c r="G963" s="21" t="n"/>
      <c r="H963" s="17" t="n"/>
      <c r="I963" s="16" t="n"/>
    </row>
    <row r="964">
      <c r="A964" s="17" t="n"/>
      <c r="B964" s="16" t="n"/>
      <c r="C964" s="16">
        <f>IF($B964="","",IFERROR(INDEX(Equipamentos!$B$6:$B$405,MATCH($B964,Equipamentos!$A$6:$A$405,0)),"Código não cadastrado"))</f>
        <v/>
      </c>
      <c r="D964" s="16" t="n"/>
      <c r="E964" s="16" t="n"/>
      <c r="F964" s="19" t="n"/>
      <c r="G964" s="21" t="n"/>
      <c r="H964" s="17" t="n"/>
      <c r="I964" s="16" t="n"/>
    </row>
    <row r="965">
      <c r="A965" s="17" t="n"/>
      <c r="B965" s="16" t="n"/>
      <c r="C965" s="16">
        <f>IF($B965="","",IFERROR(INDEX(Equipamentos!$B$6:$B$405,MATCH($B965,Equipamentos!$A$6:$A$405,0)),"Código não cadastrado"))</f>
        <v/>
      </c>
      <c r="D965" s="16" t="n"/>
      <c r="E965" s="16" t="n"/>
      <c r="F965" s="19" t="n"/>
      <c r="G965" s="21" t="n"/>
      <c r="H965" s="17" t="n"/>
      <c r="I965" s="16" t="n"/>
    </row>
    <row r="966">
      <c r="A966" s="17" t="n"/>
      <c r="B966" s="16" t="n"/>
      <c r="C966" s="16">
        <f>IF($B966="","",IFERROR(INDEX(Equipamentos!$B$6:$B$405,MATCH($B966,Equipamentos!$A$6:$A$405,0)),"Código não cadastrado"))</f>
        <v/>
      </c>
      <c r="D966" s="16" t="n"/>
      <c r="E966" s="16" t="n"/>
      <c r="F966" s="19" t="n"/>
      <c r="G966" s="21" t="n"/>
      <c r="H966" s="17" t="n"/>
      <c r="I966" s="16" t="n"/>
    </row>
    <row r="967">
      <c r="A967" s="17" t="n"/>
      <c r="B967" s="16" t="n"/>
      <c r="C967" s="16">
        <f>IF($B967="","",IFERROR(INDEX(Equipamentos!$B$6:$B$405,MATCH($B967,Equipamentos!$A$6:$A$405,0)),"Código não cadastrado"))</f>
        <v/>
      </c>
      <c r="D967" s="16" t="n"/>
      <c r="E967" s="16" t="n"/>
      <c r="F967" s="19" t="n"/>
      <c r="G967" s="21" t="n"/>
      <c r="H967" s="17" t="n"/>
      <c r="I967" s="16" t="n"/>
    </row>
    <row r="968">
      <c r="A968" s="17" t="n"/>
      <c r="B968" s="16" t="n"/>
      <c r="C968" s="16">
        <f>IF($B968="","",IFERROR(INDEX(Equipamentos!$B$6:$B$405,MATCH($B968,Equipamentos!$A$6:$A$405,0)),"Código não cadastrado"))</f>
        <v/>
      </c>
      <c r="D968" s="16" t="n"/>
      <c r="E968" s="16" t="n"/>
      <c r="F968" s="19" t="n"/>
      <c r="G968" s="21" t="n"/>
      <c r="H968" s="17" t="n"/>
      <c r="I968" s="16" t="n"/>
    </row>
    <row r="969">
      <c r="A969" s="17" t="n"/>
      <c r="B969" s="16" t="n"/>
      <c r="C969" s="16">
        <f>IF($B969="","",IFERROR(INDEX(Equipamentos!$B$6:$B$405,MATCH($B969,Equipamentos!$A$6:$A$405,0)),"Código não cadastrado"))</f>
        <v/>
      </c>
      <c r="D969" s="16" t="n"/>
      <c r="E969" s="16" t="n"/>
      <c r="F969" s="19" t="n"/>
      <c r="G969" s="21" t="n"/>
      <c r="H969" s="17" t="n"/>
      <c r="I969" s="16" t="n"/>
    </row>
    <row r="970">
      <c r="A970" s="17" t="n"/>
      <c r="B970" s="16" t="n"/>
      <c r="C970" s="16">
        <f>IF($B970="","",IFERROR(INDEX(Equipamentos!$B$6:$B$405,MATCH($B970,Equipamentos!$A$6:$A$405,0)),"Código não cadastrado"))</f>
        <v/>
      </c>
      <c r="D970" s="16" t="n"/>
      <c r="E970" s="16" t="n"/>
      <c r="F970" s="19" t="n"/>
      <c r="G970" s="21" t="n"/>
      <c r="H970" s="17" t="n"/>
      <c r="I970" s="16" t="n"/>
    </row>
    <row r="971">
      <c r="A971" s="17" t="n"/>
      <c r="B971" s="16" t="n"/>
      <c r="C971" s="16">
        <f>IF($B971="","",IFERROR(INDEX(Equipamentos!$B$6:$B$405,MATCH($B971,Equipamentos!$A$6:$A$405,0)),"Código não cadastrado"))</f>
        <v/>
      </c>
      <c r="D971" s="16" t="n"/>
      <c r="E971" s="16" t="n"/>
      <c r="F971" s="19" t="n"/>
      <c r="G971" s="21" t="n"/>
      <c r="H971" s="17" t="n"/>
      <c r="I971" s="16" t="n"/>
    </row>
    <row r="972">
      <c r="A972" s="17" t="n"/>
      <c r="B972" s="16" t="n"/>
      <c r="C972" s="16">
        <f>IF($B972="","",IFERROR(INDEX(Equipamentos!$B$6:$B$405,MATCH($B972,Equipamentos!$A$6:$A$405,0)),"Código não cadastrado"))</f>
        <v/>
      </c>
      <c r="D972" s="16" t="n"/>
      <c r="E972" s="16" t="n"/>
      <c r="F972" s="19" t="n"/>
      <c r="G972" s="21" t="n"/>
      <c r="H972" s="17" t="n"/>
      <c r="I972" s="16" t="n"/>
    </row>
    <row r="973">
      <c r="A973" s="17" t="n"/>
      <c r="B973" s="16" t="n"/>
      <c r="C973" s="16">
        <f>IF($B973="","",IFERROR(INDEX(Equipamentos!$B$6:$B$405,MATCH($B973,Equipamentos!$A$6:$A$405,0)),"Código não cadastrado"))</f>
        <v/>
      </c>
      <c r="D973" s="16" t="n"/>
      <c r="E973" s="16" t="n"/>
      <c r="F973" s="19" t="n"/>
      <c r="G973" s="21" t="n"/>
      <c r="H973" s="17" t="n"/>
      <c r="I973" s="16" t="n"/>
    </row>
    <row r="974">
      <c r="A974" s="17" t="n"/>
      <c r="B974" s="16" t="n"/>
      <c r="C974" s="16">
        <f>IF($B974="","",IFERROR(INDEX(Equipamentos!$B$6:$B$405,MATCH($B974,Equipamentos!$A$6:$A$405,0)),"Código não cadastrado"))</f>
        <v/>
      </c>
      <c r="D974" s="16" t="n"/>
      <c r="E974" s="16" t="n"/>
      <c r="F974" s="19" t="n"/>
      <c r="G974" s="21" t="n"/>
      <c r="H974" s="17" t="n"/>
      <c r="I974" s="16" t="n"/>
    </row>
    <row r="975">
      <c r="A975" s="17" t="n"/>
      <c r="B975" s="16" t="n"/>
      <c r="C975" s="16">
        <f>IF($B975="","",IFERROR(INDEX(Equipamentos!$B$6:$B$405,MATCH($B975,Equipamentos!$A$6:$A$405,0)),"Código não cadastrado"))</f>
        <v/>
      </c>
      <c r="D975" s="16" t="n"/>
      <c r="E975" s="16" t="n"/>
      <c r="F975" s="19" t="n"/>
      <c r="G975" s="21" t="n"/>
      <c r="H975" s="17" t="n"/>
      <c r="I975" s="16" t="n"/>
    </row>
    <row r="976">
      <c r="A976" s="17" t="n"/>
      <c r="B976" s="16" t="n"/>
      <c r="C976" s="16">
        <f>IF($B976="","",IFERROR(INDEX(Equipamentos!$B$6:$B$405,MATCH($B976,Equipamentos!$A$6:$A$405,0)),"Código não cadastrado"))</f>
        <v/>
      </c>
      <c r="D976" s="16" t="n"/>
      <c r="E976" s="16" t="n"/>
      <c r="F976" s="19" t="n"/>
      <c r="G976" s="21" t="n"/>
      <c r="H976" s="17" t="n"/>
      <c r="I976" s="16" t="n"/>
    </row>
    <row r="977">
      <c r="A977" s="17" t="n"/>
      <c r="B977" s="16" t="n"/>
      <c r="C977" s="16">
        <f>IF($B977="","",IFERROR(INDEX(Equipamentos!$B$6:$B$405,MATCH($B977,Equipamentos!$A$6:$A$405,0)),"Código não cadastrado"))</f>
        <v/>
      </c>
      <c r="D977" s="16" t="n"/>
      <c r="E977" s="16" t="n"/>
      <c r="F977" s="19" t="n"/>
      <c r="G977" s="21" t="n"/>
      <c r="H977" s="17" t="n"/>
      <c r="I977" s="16" t="n"/>
    </row>
    <row r="978">
      <c r="A978" s="17" t="n"/>
      <c r="B978" s="16" t="n"/>
      <c r="C978" s="16">
        <f>IF($B978="","",IFERROR(INDEX(Equipamentos!$B$6:$B$405,MATCH($B978,Equipamentos!$A$6:$A$405,0)),"Código não cadastrado"))</f>
        <v/>
      </c>
      <c r="D978" s="16" t="n"/>
      <c r="E978" s="16" t="n"/>
      <c r="F978" s="19" t="n"/>
      <c r="G978" s="21" t="n"/>
      <c r="H978" s="17" t="n"/>
      <c r="I978" s="16" t="n"/>
    </row>
    <row r="979">
      <c r="A979" s="17" t="n"/>
      <c r="B979" s="16" t="n"/>
      <c r="C979" s="16">
        <f>IF($B979="","",IFERROR(INDEX(Equipamentos!$B$6:$B$405,MATCH($B979,Equipamentos!$A$6:$A$405,0)),"Código não cadastrado"))</f>
        <v/>
      </c>
      <c r="D979" s="16" t="n"/>
      <c r="E979" s="16" t="n"/>
      <c r="F979" s="19" t="n"/>
      <c r="G979" s="21" t="n"/>
      <c r="H979" s="17" t="n"/>
      <c r="I979" s="16" t="n"/>
    </row>
    <row r="980">
      <c r="A980" s="17" t="n"/>
      <c r="B980" s="16" t="n"/>
      <c r="C980" s="16">
        <f>IF($B980="","",IFERROR(INDEX(Equipamentos!$B$6:$B$405,MATCH($B980,Equipamentos!$A$6:$A$405,0)),"Código não cadastrado"))</f>
        <v/>
      </c>
      <c r="D980" s="16" t="n"/>
      <c r="E980" s="16" t="n"/>
      <c r="F980" s="19" t="n"/>
      <c r="G980" s="21" t="n"/>
      <c r="H980" s="17" t="n"/>
      <c r="I980" s="16" t="n"/>
    </row>
    <row r="981">
      <c r="A981" s="17" t="n"/>
      <c r="B981" s="16" t="n"/>
      <c r="C981" s="16">
        <f>IF($B981="","",IFERROR(INDEX(Equipamentos!$B$6:$B$405,MATCH($B981,Equipamentos!$A$6:$A$405,0)),"Código não cadastrado"))</f>
        <v/>
      </c>
      <c r="D981" s="16" t="n"/>
      <c r="E981" s="16" t="n"/>
      <c r="F981" s="19" t="n"/>
      <c r="G981" s="21" t="n"/>
      <c r="H981" s="17" t="n"/>
      <c r="I981" s="16" t="n"/>
    </row>
    <row r="982">
      <c r="A982" s="17" t="n"/>
      <c r="B982" s="16" t="n"/>
      <c r="C982" s="16">
        <f>IF($B982="","",IFERROR(INDEX(Equipamentos!$B$6:$B$405,MATCH($B982,Equipamentos!$A$6:$A$405,0)),"Código não cadastrado"))</f>
        <v/>
      </c>
      <c r="D982" s="16" t="n"/>
      <c r="E982" s="16" t="n"/>
      <c r="F982" s="19" t="n"/>
      <c r="G982" s="21" t="n"/>
      <c r="H982" s="17" t="n"/>
      <c r="I982" s="16" t="n"/>
    </row>
    <row r="983">
      <c r="A983" s="17" t="n"/>
      <c r="B983" s="16" t="n"/>
      <c r="C983" s="16">
        <f>IF($B983="","",IFERROR(INDEX(Equipamentos!$B$6:$B$405,MATCH($B983,Equipamentos!$A$6:$A$405,0)),"Código não cadastrado"))</f>
        <v/>
      </c>
      <c r="D983" s="16" t="n"/>
      <c r="E983" s="16" t="n"/>
      <c r="F983" s="19" t="n"/>
      <c r="G983" s="21" t="n"/>
      <c r="H983" s="17" t="n"/>
      <c r="I983" s="16" t="n"/>
    </row>
    <row r="984">
      <c r="A984" s="17" t="n"/>
      <c r="B984" s="16" t="n"/>
      <c r="C984" s="16">
        <f>IF($B984="","",IFERROR(INDEX(Equipamentos!$B$6:$B$405,MATCH($B984,Equipamentos!$A$6:$A$405,0)),"Código não cadastrado"))</f>
        <v/>
      </c>
      <c r="D984" s="16" t="n"/>
      <c r="E984" s="16" t="n"/>
      <c r="F984" s="19" t="n"/>
      <c r="G984" s="21" t="n"/>
      <c r="H984" s="17" t="n"/>
      <c r="I984" s="16" t="n"/>
    </row>
    <row r="985">
      <c r="A985" s="17" t="n"/>
      <c r="B985" s="16" t="n"/>
      <c r="C985" s="16">
        <f>IF($B985="","",IFERROR(INDEX(Equipamentos!$B$6:$B$405,MATCH($B985,Equipamentos!$A$6:$A$405,0)),"Código não cadastrado"))</f>
        <v/>
      </c>
      <c r="D985" s="16" t="n"/>
      <c r="E985" s="16" t="n"/>
      <c r="F985" s="19" t="n"/>
      <c r="G985" s="21" t="n"/>
      <c r="H985" s="17" t="n"/>
      <c r="I985" s="16" t="n"/>
    </row>
    <row r="986">
      <c r="A986" s="17" t="n"/>
      <c r="B986" s="16" t="n"/>
      <c r="C986" s="16">
        <f>IF($B986="","",IFERROR(INDEX(Equipamentos!$B$6:$B$405,MATCH($B986,Equipamentos!$A$6:$A$405,0)),"Código não cadastrado"))</f>
        <v/>
      </c>
      <c r="D986" s="16" t="n"/>
      <c r="E986" s="16" t="n"/>
      <c r="F986" s="19" t="n"/>
      <c r="G986" s="21" t="n"/>
      <c r="H986" s="17" t="n"/>
      <c r="I986" s="16" t="n"/>
    </row>
    <row r="987">
      <c r="A987" s="17" t="n"/>
      <c r="B987" s="16" t="n"/>
      <c r="C987" s="16">
        <f>IF($B987="","",IFERROR(INDEX(Equipamentos!$B$6:$B$405,MATCH($B987,Equipamentos!$A$6:$A$405,0)),"Código não cadastrado"))</f>
        <v/>
      </c>
      <c r="D987" s="16" t="n"/>
      <c r="E987" s="16" t="n"/>
      <c r="F987" s="19" t="n"/>
      <c r="G987" s="21" t="n"/>
      <c r="H987" s="17" t="n"/>
      <c r="I987" s="16" t="n"/>
    </row>
    <row r="988">
      <c r="A988" s="17" t="n"/>
      <c r="B988" s="16" t="n"/>
      <c r="C988" s="16">
        <f>IF($B988="","",IFERROR(INDEX(Equipamentos!$B$6:$B$405,MATCH($B988,Equipamentos!$A$6:$A$405,0)),"Código não cadastrado"))</f>
        <v/>
      </c>
      <c r="D988" s="16" t="n"/>
      <c r="E988" s="16" t="n"/>
      <c r="F988" s="19" t="n"/>
      <c r="G988" s="21" t="n"/>
      <c r="H988" s="17" t="n"/>
      <c r="I988" s="16" t="n"/>
    </row>
    <row r="989">
      <c r="A989" s="17" t="n"/>
      <c r="B989" s="16" t="n"/>
      <c r="C989" s="16">
        <f>IF($B989="","",IFERROR(INDEX(Equipamentos!$B$6:$B$405,MATCH($B989,Equipamentos!$A$6:$A$405,0)),"Código não cadastrado"))</f>
        <v/>
      </c>
      <c r="D989" s="16" t="n"/>
      <c r="E989" s="16" t="n"/>
      <c r="F989" s="19" t="n"/>
      <c r="G989" s="21" t="n"/>
      <c r="H989" s="17" t="n"/>
      <c r="I989" s="16" t="n"/>
    </row>
    <row r="990">
      <c r="A990" s="17" t="n"/>
      <c r="B990" s="16" t="n"/>
      <c r="C990" s="16">
        <f>IF($B990="","",IFERROR(INDEX(Equipamentos!$B$6:$B$405,MATCH($B990,Equipamentos!$A$6:$A$405,0)),"Código não cadastrado"))</f>
        <v/>
      </c>
      <c r="D990" s="16" t="n"/>
      <c r="E990" s="16" t="n"/>
      <c r="F990" s="19" t="n"/>
      <c r="G990" s="21" t="n"/>
      <c r="H990" s="17" t="n"/>
      <c r="I990" s="16" t="n"/>
    </row>
    <row r="991">
      <c r="A991" s="17" t="n"/>
      <c r="B991" s="16" t="n"/>
      <c r="C991" s="16">
        <f>IF($B991="","",IFERROR(INDEX(Equipamentos!$B$6:$B$405,MATCH($B991,Equipamentos!$A$6:$A$405,0)),"Código não cadastrado"))</f>
        <v/>
      </c>
      <c r="D991" s="16" t="n"/>
      <c r="E991" s="16" t="n"/>
      <c r="F991" s="19" t="n"/>
      <c r="G991" s="21" t="n"/>
      <c r="H991" s="17" t="n"/>
      <c r="I991" s="16" t="n"/>
    </row>
    <row r="992">
      <c r="A992" s="17" t="n"/>
      <c r="B992" s="16" t="n"/>
      <c r="C992" s="16">
        <f>IF($B992="","",IFERROR(INDEX(Equipamentos!$B$6:$B$405,MATCH($B992,Equipamentos!$A$6:$A$405,0)),"Código não cadastrado"))</f>
        <v/>
      </c>
      <c r="D992" s="16" t="n"/>
      <c r="E992" s="16" t="n"/>
      <c r="F992" s="19" t="n"/>
      <c r="G992" s="21" t="n"/>
      <c r="H992" s="17" t="n"/>
      <c r="I992" s="16" t="n"/>
    </row>
    <row r="993">
      <c r="A993" s="17" t="n"/>
      <c r="B993" s="16" t="n"/>
      <c r="C993" s="16">
        <f>IF($B993="","",IFERROR(INDEX(Equipamentos!$B$6:$B$405,MATCH($B993,Equipamentos!$A$6:$A$405,0)),"Código não cadastrado"))</f>
        <v/>
      </c>
      <c r="D993" s="16" t="n"/>
      <c r="E993" s="16" t="n"/>
      <c r="F993" s="19" t="n"/>
      <c r="G993" s="21" t="n"/>
      <c r="H993" s="17" t="n"/>
      <c r="I993" s="16" t="n"/>
    </row>
    <row r="994">
      <c r="A994" s="17" t="n"/>
      <c r="B994" s="16" t="n"/>
      <c r="C994" s="16">
        <f>IF($B994="","",IFERROR(INDEX(Equipamentos!$B$6:$B$405,MATCH($B994,Equipamentos!$A$6:$A$405,0)),"Código não cadastrado"))</f>
        <v/>
      </c>
      <c r="D994" s="16" t="n"/>
      <c r="E994" s="16" t="n"/>
      <c r="F994" s="19" t="n"/>
      <c r="G994" s="21" t="n"/>
      <c r="H994" s="17" t="n"/>
      <c r="I994" s="16" t="n"/>
    </row>
    <row r="995">
      <c r="A995" s="17" t="n"/>
      <c r="B995" s="16" t="n"/>
      <c r="C995" s="16">
        <f>IF($B995="","",IFERROR(INDEX(Equipamentos!$B$6:$B$405,MATCH($B995,Equipamentos!$A$6:$A$405,0)),"Código não cadastrado"))</f>
        <v/>
      </c>
      <c r="D995" s="16" t="n"/>
      <c r="E995" s="16" t="n"/>
      <c r="F995" s="19" t="n"/>
      <c r="G995" s="21" t="n"/>
      <c r="H995" s="17" t="n"/>
      <c r="I995" s="16" t="n"/>
    </row>
    <row r="996">
      <c r="A996" s="17" t="n"/>
      <c r="B996" s="16" t="n"/>
      <c r="C996" s="16">
        <f>IF($B996="","",IFERROR(INDEX(Equipamentos!$B$6:$B$405,MATCH($B996,Equipamentos!$A$6:$A$405,0)),"Código não cadastrado"))</f>
        <v/>
      </c>
      <c r="D996" s="16" t="n"/>
      <c r="E996" s="16" t="n"/>
      <c r="F996" s="19" t="n"/>
      <c r="G996" s="21" t="n"/>
      <c r="H996" s="17" t="n"/>
      <c r="I996" s="16" t="n"/>
    </row>
    <row r="997">
      <c r="A997" s="17" t="n"/>
      <c r="B997" s="16" t="n"/>
      <c r="C997" s="16">
        <f>IF($B997="","",IFERROR(INDEX(Equipamentos!$B$6:$B$405,MATCH($B997,Equipamentos!$A$6:$A$405,0)),"Código não cadastrado"))</f>
        <v/>
      </c>
      <c r="D997" s="16" t="n"/>
      <c r="E997" s="16" t="n"/>
      <c r="F997" s="19" t="n"/>
      <c r="G997" s="21" t="n"/>
      <c r="H997" s="17" t="n"/>
      <c r="I997" s="16" t="n"/>
    </row>
    <row r="998">
      <c r="A998" s="17" t="n"/>
      <c r="B998" s="16" t="n"/>
      <c r="C998" s="16">
        <f>IF($B998="","",IFERROR(INDEX(Equipamentos!$B$6:$B$405,MATCH($B998,Equipamentos!$A$6:$A$405,0)),"Código não cadastrado"))</f>
        <v/>
      </c>
      <c r="D998" s="16" t="n"/>
      <c r="E998" s="16" t="n"/>
      <c r="F998" s="19" t="n"/>
      <c r="G998" s="21" t="n"/>
      <c r="H998" s="17" t="n"/>
      <c r="I998" s="16" t="n"/>
    </row>
    <row r="999">
      <c r="A999" s="17" t="n"/>
      <c r="B999" s="16" t="n"/>
      <c r="C999" s="16">
        <f>IF($B999="","",IFERROR(INDEX(Equipamentos!$B$6:$B$405,MATCH($B999,Equipamentos!$A$6:$A$405,0)),"Código não cadastrado"))</f>
        <v/>
      </c>
      <c r="D999" s="16" t="n"/>
      <c r="E999" s="16" t="n"/>
      <c r="F999" s="19" t="n"/>
      <c r="G999" s="21" t="n"/>
      <c r="H999" s="17" t="n"/>
      <c r="I999" s="16" t="n"/>
    </row>
    <row r="1000">
      <c r="A1000" s="17" t="n"/>
      <c r="B1000" s="16" t="n"/>
      <c r="C1000" s="16">
        <f>IF($B1000="","",IFERROR(INDEX(Equipamentos!$B$6:$B$405,MATCH($B1000,Equipamentos!$A$6:$A$405,0)),"Código não cadastrado"))</f>
        <v/>
      </c>
      <c r="D1000" s="16" t="n"/>
      <c r="E1000" s="16" t="n"/>
      <c r="F1000" s="19" t="n"/>
      <c r="G1000" s="21" t="n"/>
      <c r="H1000" s="17" t="n"/>
      <c r="I1000" s="16" t="n"/>
    </row>
    <row r="1001">
      <c r="A1001" s="17" t="n"/>
      <c r="B1001" s="16" t="n"/>
      <c r="C1001" s="16">
        <f>IF($B1001="","",IFERROR(INDEX(Equipamentos!$B$6:$B$405,MATCH($B1001,Equipamentos!$A$6:$A$405,0)),"Código não cadastrado"))</f>
        <v/>
      </c>
      <c r="D1001" s="16" t="n"/>
      <c r="E1001" s="16" t="n"/>
      <c r="F1001" s="19" t="n"/>
      <c r="G1001" s="21" t="n"/>
      <c r="H1001" s="17" t="n"/>
      <c r="I1001" s="16" t="n"/>
    </row>
    <row r="1002">
      <c r="A1002" s="17" t="n"/>
      <c r="B1002" s="16" t="n"/>
      <c r="C1002" s="16">
        <f>IF($B1002="","",IFERROR(INDEX(Equipamentos!$B$6:$B$405,MATCH($B1002,Equipamentos!$A$6:$A$405,0)),"Código não cadastrado"))</f>
        <v/>
      </c>
      <c r="D1002" s="16" t="n"/>
      <c r="E1002" s="16" t="n"/>
      <c r="F1002" s="19" t="n"/>
      <c r="G1002" s="21" t="n"/>
      <c r="H1002" s="17" t="n"/>
      <c r="I1002" s="16" t="n"/>
    </row>
    <row r="1003">
      <c r="A1003" s="17" t="n"/>
      <c r="B1003" s="16" t="n"/>
      <c r="C1003" s="16">
        <f>IF($B1003="","",IFERROR(INDEX(Equipamentos!$B$6:$B$405,MATCH($B1003,Equipamentos!$A$6:$A$405,0)),"Código não cadastrado"))</f>
        <v/>
      </c>
      <c r="D1003" s="16" t="n"/>
      <c r="E1003" s="16" t="n"/>
      <c r="F1003" s="19" t="n"/>
      <c r="G1003" s="21" t="n"/>
      <c r="H1003" s="17" t="n"/>
      <c r="I1003" s="16" t="n"/>
    </row>
    <row r="1004">
      <c r="A1004" s="17" t="n"/>
      <c r="B1004" s="16" t="n"/>
      <c r="C1004" s="16">
        <f>IF($B1004="","",IFERROR(INDEX(Equipamentos!$B$6:$B$405,MATCH($B1004,Equipamentos!$A$6:$A$405,0)),"Código não cadastrado"))</f>
        <v/>
      </c>
      <c r="D1004" s="16" t="n"/>
      <c r="E1004" s="16" t="n"/>
      <c r="F1004" s="19" t="n"/>
      <c r="G1004" s="21" t="n"/>
      <c r="H1004" s="17" t="n"/>
      <c r="I1004" s="16" t="n"/>
    </row>
    <row r="1005">
      <c r="A1005" s="17" t="n"/>
      <c r="B1005" s="16" t="n"/>
      <c r="C1005" s="16">
        <f>IF($B1005="","",IFERROR(INDEX(Equipamentos!$B$6:$B$405,MATCH($B1005,Equipamentos!$A$6:$A$405,0)),"Código não cadastrado"))</f>
        <v/>
      </c>
      <c r="D1005" s="16" t="n"/>
      <c r="E1005" s="16" t="n"/>
      <c r="F1005" s="19" t="n"/>
      <c r="G1005" s="21" t="n"/>
      <c r="H1005" s="17" t="n"/>
      <c r="I1005" s="16" t="n"/>
    </row>
    <row r="1006">
      <c r="A1006" s="17" t="n"/>
      <c r="B1006" s="16" t="n"/>
      <c r="C1006" s="16">
        <f>IF($B1006="","",IFERROR(INDEX(Equipamentos!$B$6:$B$405,MATCH($B1006,Equipamentos!$A$6:$A$405,0)),"Código não cadastrado"))</f>
        <v/>
      </c>
      <c r="D1006" s="16" t="n"/>
      <c r="E1006" s="16" t="n"/>
      <c r="F1006" s="19" t="n"/>
      <c r="G1006" s="21" t="n"/>
      <c r="H1006" s="17" t="n"/>
      <c r="I1006" s="16" t="n"/>
    </row>
    <row r="1007">
      <c r="A1007" s="17" t="n"/>
      <c r="B1007" s="16" t="n"/>
      <c r="C1007" s="16">
        <f>IF($B1007="","",IFERROR(INDEX(Equipamentos!$B$6:$B$405,MATCH($B1007,Equipamentos!$A$6:$A$405,0)),"Código não cadastrado"))</f>
        <v/>
      </c>
      <c r="D1007" s="16" t="n"/>
      <c r="E1007" s="16" t="n"/>
      <c r="F1007" s="19" t="n"/>
      <c r="G1007" s="21" t="n"/>
      <c r="H1007" s="17" t="n"/>
      <c r="I1007" s="16" t="n"/>
    </row>
    <row r="1008">
      <c r="A1008" s="17" t="n"/>
      <c r="B1008" s="16" t="n"/>
      <c r="C1008" s="16">
        <f>IF($B1008="","",IFERROR(INDEX(Equipamentos!$B$6:$B$405,MATCH($B1008,Equipamentos!$A$6:$A$405,0)),"Código não cadastrado"))</f>
        <v/>
      </c>
      <c r="D1008" s="16" t="n"/>
      <c r="E1008" s="16" t="n"/>
      <c r="F1008" s="19" t="n"/>
      <c r="G1008" s="21" t="n"/>
      <c r="H1008" s="17" t="n"/>
      <c r="I1008" s="16" t="n"/>
    </row>
    <row r="1009">
      <c r="A1009" s="17" t="n"/>
      <c r="B1009" s="16" t="n"/>
      <c r="C1009" s="16">
        <f>IF($B1009="","",IFERROR(INDEX(Equipamentos!$B$6:$B$405,MATCH($B1009,Equipamentos!$A$6:$A$405,0)),"Código não cadastrado"))</f>
        <v/>
      </c>
      <c r="D1009" s="16" t="n"/>
      <c r="E1009" s="16" t="n"/>
      <c r="F1009" s="19" t="n"/>
      <c r="G1009" s="21" t="n"/>
      <c r="H1009" s="17" t="n"/>
      <c r="I1009" s="16" t="n"/>
    </row>
    <row r="1010">
      <c r="A1010" s="17" t="n"/>
      <c r="B1010" s="16" t="n"/>
      <c r="C1010" s="16">
        <f>IF($B1010="","",IFERROR(INDEX(Equipamentos!$B$6:$B$405,MATCH($B1010,Equipamentos!$A$6:$A$405,0)),"Código não cadastrado"))</f>
        <v/>
      </c>
      <c r="D1010" s="16" t="n"/>
      <c r="E1010" s="16" t="n"/>
      <c r="F1010" s="19" t="n"/>
      <c r="G1010" s="21" t="n"/>
      <c r="H1010" s="17" t="n"/>
      <c r="I1010" s="16" t="n"/>
    </row>
    <row r="1011">
      <c r="A1011" s="17" t="n"/>
      <c r="B1011" s="16" t="n"/>
      <c r="C1011" s="16">
        <f>IF($B1011="","",IFERROR(INDEX(Equipamentos!$B$6:$B$405,MATCH($B1011,Equipamentos!$A$6:$A$405,0)),"Código não cadastrado"))</f>
        <v/>
      </c>
      <c r="D1011" s="16" t="n"/>
      <c r="E1011" s="16" t="n"/>
      <c r="F1011" s="19" t="n"/>
      <c r="G1011" s="21" t="n"/>
      <c r="H1011" s="17" t="n"/>
      <c r="I1011" s="16" t="n"/>
    </row>
    <row r="1012">
      <c r="A1012" s="17" t="n"/>
      <c r="B1012" s="16" t="n"/>
      <c r="C1012" s="16">
        <f>IF($B1012="","",IFERROR(INDEX(Equipamentos!$B$6:$B$405,MATCH($B1012,Equipamentos!$A$6:$A$405,0)),"Código não cadastrado"))</f>
        <v/>
      </c>
      <c r="D1012" s="16" t="n"/>
      <c r="E1012" s="16" t="n"/>
      <c r="F1012" s="19" t="n"/>
      <c r="G1012" s="21" t="n"/>
      <c r="H1012" s="17" t="n"/>
      <c r="I1012" s="16" t="n"/>
    </row>
    <row r="1013">
      <c r="A1013" s="17" t="n"/>
      <c r="B1013" s="16" t="n"/>
      <c r="C1013" s="16">
        <f>IF($B1013="","",IFERROR(INDEX(Equipamentos!$B$6:$B$405,MATCH($B1013,Equipamentos!$A$6:$A$405,0)),"Código não cadastrado"))</f>
        <v/>
      </c>
      <c r="D1013" s="16" t="n"/>
      <c r="E1013" s="16" t="n"/>
      <c r="F1013" s="19" t="n"/>
      <c r="G1013" s="21" t="n"/>
      <c r="H1013" s="17" t="n"/>
      <c r="I1013" s="16" t="n"/>
    </row>
    <row r="1014">
      <c r="A1014" s="17" t="n"/>
      <c r="B1014" s="16" t="n"/>
      <c r="C1014" s="16">
        <f>IF($B1014="","",IFERROR(INDEX(Equipamentos!$B$6:$B$405,MATCH($B1014,Equipamentos!$A$6:$A$405,0)),"Código não cadastrado"))</f>
        <v/>
      </c>
      <c r="D1014" s="16" t="n"/>
      <c r="E1014" s="16" t="n"/>
      <c r="F1014" s="19" t="n"/>
      <c r="G1014" s="21" t="n"/>
      <c r="H1014" s="17" t="n"/>
      <c r="I1014" s="16" t="n"/>
    </row>
    <row r="1015">
      <c r="A1015" s="17" t="n"/>
      <c r="B1015" s="16" t="n"/>
      <c r="C1015" s="16">
        <f>IF($B1015="","",IFERROR(INDEX(Equipamentos!$B$6:$B$405,MATCH($B1015,Equipamentos!$A$6:$A$405,0)),"Código não cadastrado"))</f>
        <v/>
      </c>
      <c r="D1015" s="16" t="n"/>
      <c r="E1015" s="16" t="n"/>
      <c r="F1015" s="19" t="n"/>
      <c r="G1015" s="21" t="n"/>
      <c r="H1015" s="17" t="n"/>
      <c r="I1015" s="16" t="n"/>
    </row>
    <row r="1016">
      <c r="A1016" s="17" t="n"/>
      <c r="B1016" s="16" t="n"/>
      <c r="C1016" s="16">
        <f>IF($B1016="","",IFERROR(INDEX(Equipamentos!$B$6:$B$405,MATCH($B1016,Equipamentos!$A$6:$A$405,0)),"Código não cadastrado"))</f>
        <v/>
      </c>
      <c r="D1016" s="16" t="n"/>
      <c r="E1016" s="16" t="n"/>
      <c r="F1016" s="19" t="n"/>
      <c r="G1016" s="21" t="n"/>
      <c r="H1016" s="17" t="n"/>
      <c r="I1016" s="16" t="n"/>
    </row>
    <row r="1017">
      <c r="A1017" s="17" t="n"/>
      <c r="B1017" s="16" t="n"/>
      <c r="C1017" s="16">
        <f>IF($B1017="","",IFERROR(INDEX(Equipamentos!$B$6:$B$405,MATCH($B1017,Equipamentos!$A$6:$A$405,0)),"Código não cadastrado"))</f>
        <v/>
      </c>
      <c r="D1017" s="16" t="n"/>
      <c r="E1017" s="16" t="n"/>
      <c r="F1017" s="19" t="n"/>
      <c r="G1017" s="21" t="n"/>
      <c r="H1017" s="17" t="n"/>
      <c r="I1017" s="16" t="n"/>
    </row>
    <row r="1018">
      <c r="A1018" s="17" t="n"/>
      <c r="B1018" s="16" t="n"/>
      <c r="C1018" s="16">
        <f>IF($B1018="","",IFERROR(INDEX(Equipamentos!$B$6:$B$405,MATCH($B1018,Equipamentos!$A$6:$A$405,0)),"Código não cadastrado"))</f>
        <v/>
      </c>
      <c r="D1018" s="16" t="n"/>
      <c r="E1018" s="16" t="n"/>
      <c r="F1018" s="19" t="n"/>
      <c r="G1018" s="21" t="n"/>
      <c r="H1018" s="17" t="n"/>
      <c r="I1018" s="16" t="n"/>
    </row>
    <row r="1019">
      <c r="A1019" s="17" t="n"/>
      <c r="B1019" s="16" t="n"/>
      <c r="C1019" s="16">
        <f>IF($B1019="","",IFERROR(INDEX(Equipamentos!$B$6:$B$405,MATCH($B1019,Equipamentos!$A$6:$A$405,0)),"Código não cadastrado"))</f>
        <v/>
      </c>
      <c r="D1019" s="16" t="n"/>
      <c r="E1019" s="16" t="n"/>
      <c r="F1019" s="19" t="n"/>
      <c r="G1019" s="21" t="n"/>
      <c r="H1019" s="17" t="n"/>
      <c r="I1019" s="16" t="n"/>
    </row>
    <row r="1020">
      <c r="A1020" s="17" t="n"/>
      <c r="B1020" s="16" t="n"/>
      <c r="C1020" s="16">
        <f>IF($B1020="","",IFERROR(INDEX(Equipamentos!$B$6:$B$405,MATCH($B1020,Equipamentos!$A$6:$A$405,0)),"Código não cadastrado"))</f>
        <v/>
      </c>
      <c r="D1020" s="16" t="n"/>
      <c r="E1020" s="16" t="n"/>
      <c r="F1020" s="19" t="n"/>
      <c r="G1020" s="21" t="n"/>
      <c r="H1020" s="17" t="n"/>
      <c r="I1020" s="16" t="n"/>
    </row>
    <row r="1021">
      <c r="A1021" s="17" t="n"/>
      <c r="B1021" s="16" t="n"/>
      <c r="C1021" s="16">
        <f>IF($B1021="","",IFERROR(INDEX(Equipamentos!$B$6:$B$405,MATCH($B1021,Equipamentos!$A$6:$A$405,0)),"Código não cadastrado"))</f>
        <v/>
      </c>
      <c r="D1021" s="16" t="n"/>
      <c r="E1021" s="16" t="n"/>
      <c r="F1021" s="19" t="n"/>
      <c r="G1021" s="21" t="n"/>
      <c r="H1021" s="17" t="n"/>
      <c r="I1021" s="16" t="n"/>
    </row>
    <row r="1022">
      <c r="A1022" s="17" t="n"/>
      <c r="B1022" s="16" t="n"/>
      <c r="C1022" s="16">
        <f>IF($B1022="","",IFERROR(INDEX(Equipamentos!$B$6:$B$405,MATCH($B1022,Equipamentos!$A$6:$A$405,0)),"Código não cadastrado"))</f>
        <v/>
      </c>
      <c r="D1022" s="16" t="n"/>
      <c r="E1022" s="16" t="n"/>
      <c r="F1022" s="19" t="n"/>
      <c r="G1022" s="21" t="n"/>
      <c r="H1022" s="17" t="n"/>
      <c r="I1022" s="16" t="n"/>
    </row>
    <row r="1023">
      <c r="A1023" s="17" t="n"/>
      <c r="B1023" s="16" t="n"/>
      <c r="C1023" s="16">
        <f>IF($B1023="","",IFERROR(INDEX(Equipamentos!$B$6:$B$405,MATCH($B1023,Equipamentos!$A$6:$A$405,0)),"Código não cadastrado"))</f>
        <v/>
      </c>
      <c r="D1023" s="16" t="n"/>
      <c r="E1023" s="16" t="n"/>
      <c r="F1023" s="19" t="n"/>
      <c r="G1023" s="21" t="n"/>
      <c r="H1023" s="17" t="n"/>
      <c r="I1023" s="16" t="n"/>
    </row>
    <row r="1024">
      <c r="A1024" s="17" t="n"/>
      <c r="B1024" s="16" t="n"/>
      <c r="C1024" s="16">
        <f>IF($B1024="","",IFERROR(INDEX(Equipamentos!$B$6:$B$405,MATCH($B1024,Equipamentos!$A$6:$A$405,0)),"Código não cadastrado"))</f>
        <v/>
      </c>
      <c r="D1024" s="16" t="n"/>
      <c r="E1024" s="16" t="n"/>
      <c r="F1024" s="19" t="n"/>
      <c r="G1024" s="21" t="n"/>
      <c r="H1024" s="17" t="n"/>
      <c r="I1024" s="16" t="n"/>
    </row>
    <row r="1025">
      <c r="A1025" s="17" t="n"/>
      <c r="B1025" s="16" t="n"/>
      <c r="C1025" s="16">
        <f>IF($B1025="","",IFERROR(INDEX(Equipamentos!$B$6:$B$405,MATCH($B1025,Equipamentos!$A$6:$A$405,0)),"Código não cadastrado"))</f>
        <v/>
      </c>
      <c r="D1025" s="16" t="n"/>
      <c r="E1025" s="16" t="n"/>
      <c r="F1025" s="19" t="n"/>
      <c r="G1025" s="21" t="n"/>
      <c r="H1025" s="17" t="n"/>
      <c r="I1025" s="16" t="n"/>
    </row>
    <row r="1026">
      <c r="A1026" s="17" t="n"/>
      <c r="B1026" s="16" t="n"/>
      <c r="C1026" s="16">
        <f>IF($B1026="","",IFERROR(INDEX(Equipamentos!$B$6:$B$405,MATCH($B1026,Equipamentos!$A$6:$A$405,0)),"Código não cadastrado"))</f>
        <v/>
      </c>
      <c r="D1026" s="16" t="n"/>
      <c r="E1026" s="16" t="n"/>
      <c r="F1026" s="19" t="n"/>
      <c r="G1026" s="21" t="n"/>
      <c r="H1026" s="17" t="n"/>
      <c r="I1026" s="16" t="n"/>
    </row>
    <row r="1027">
      <c r="A1027" s="17" t="n"/>
      <c r="B1027" s="16" t="n"/>
      <c r="C1027" s="16">
        <f>IF($B1027="","",IFERROR(INDEX(Equipamentos!$B$6:$B$405,MATCH($B1027,Equipamentos!$A$6:$A$405,0)),"Código não cadastrado"))</f>
        <v/>
      </c>
      <c r="D1027" s="16" t="n"/>
      <c r="E1027" s="16" t="n"/>
      <c r="F1027" s="19" t="n"/>
      <c r="G1027" s="21" t="n"/>
      <c r="H1027" s="17" t="n"/>
      <c r="I1027" s="16" t="n"/>
    </row>
    <row r="1028">
      <c r="A1028" s="17" t="n"/>
      <c r="B1028" s="16" t="n"/>
      <c r="C1028" s="16">
        <f>IF($B1028="","",IFERROR(INDEX(Equipamentos!$B$6:$B$405,MATCH($B1028,Equipamentos!$A$6:$A$405,0)),"Código não cadastrado"))</f>
        <v/>
      </c>
      <c r="D1028" s="16" t="n"/>
      <c r="E1028" s="16" t="n"/>
      <c r="F1028" s="19" t="n"/>
      <c r="G1028" s="21" t="n"/>
      <c r="H1028" s="17" t="n"/>
      <c r="I1028" s="16" t="n"/>
    </row>
    <row r="1029">
      <c r="A1029" s="17" t="n"/>
      <c r="B1029" s="16" t="n"/>
      <c r="C1029" s="16">
        <f>IF($B1029="","",IFERROR(INDEX(Equipamentos!$B$6:$B$405,MATCH($B1029,Equipamentos!$A$6:$A$405,0)),"Código não cadastrado"))</f>
        <v/>
      </c>
      <c r="D1029" s="16" t="n"/>
      <c r="E1029" s="16" t="n"/>
      <c r="F1029" s="19" t="n"/>
      <c r="G1029" s="21" t="n"/>
      <c r="H1029" s="17" t="n"/>
      <c r="I1029" s="16" t="n"/>
    </row>
    <row r="1030">
      <c r="A1030" s="17" t="n"/>
      <c r="B1030" s="16" t="n"/>
      <c r="C1030" s="16">
        <f>IF($B1030="","",IFERROR(INDEX(Equipamentos!$B$6:$B$405,MATCH($B1030,Equipamentos!$A$6:$A$405,0)),"Código não cadastrado"))</f>
        <v/>
      </c>
      <c r="D1030" s="16" t="n"/>
      <c r="E1030" s="16" t="n"/>
      <c r="F1030" s="19" t="n"/>
      <c r="G1030" s="21" t="n"/>
      <c r="H1030" s="17" t="n"/>
      <c r="I1030" s="16" t="n"/>
    </row>
    <row r="1031">
      <c r="A1031" s="17" t="n"/>
      <c r="B1031" s="16" t="n"/>
      <c r="C1031" s="16">
        <f>IF($B1031="","",IFERROR(INDEX(Equipamentos!$B$6:$B$405,MATCH($B1031,Equipamentos!$A$6:$A$405,0)),"Código não cadastrado"))</f>
        <v/>
      </c>
      <c r="D1031" s="16" t="n"/>
      <c r="E1031" s="16" t="n"/>
      <c r="F1031" s="19" t="n"/>
      <c r="G1031" s="21" t="n"/>
      <c r="H1031" s="17" t="n"/>
      <c r="I1031" s="16" t="n"/>
    </row>
    <row r="1032">
      <c r="A1032" s="17" t="n"/>
      <c r="B1032" s="16" t="n"/>
      <c r="C1032" s="16">
        <f>IF($B1032="","",IFERROR(INDEX(Equipamentos!$B$6:$B$405,MATCH($B1032,Equipamentos!$A$6:$A$405,0)),"Código não cadastrado"))</f>
        <v/>
      </c>
      <c r="D1032" s="16" t="n"/>
      <c r="E1032" s="16" t="n"/>
      <c r="F1032" s="19" t="n"/>
      <c r="G1032" s="21" t="n"/>
      <c r="H1032" s="17" t="n"/>
      <c r="I1032" s="16" t="n"/>
    </row>
    <row r="1033">
      <c r="A1033" s="17" t="n"/>
      <c r="B1033" s="16" t="n"/>
      <c r="C1033" s="16">
        <f>IF($B1033="","",IFERROR(INDEX(Equipamentos!$B$6:$B$405,MATCH($B1033,Equipamentos!$A$6:$A$405,0)),"Código não cadastrado"))</f>
        <v/>
      </c>
      <c r="D1033" s="16" t="n"/>
      <c r="E1033" s="16" t="n"/>
      <c r="F1033" s="19" t="n"/>
      <c r="G1033" s="21" t="n"/>
      <c r="H1033" s="17" t="n"/>
      <c r="I1033" s="16" t="n"/>
    </row>
    <row r="1034">
      <c r="A1034" s="17" t="n"/>
      <c r="B1034" s="16" t="n"/>
      <c r="C1034" s="16">
        <f>IF($B1034="","",IFERROR(INDEX(Equipamentos!$B$6:$B$405,MATCH($B1034,Equipamentos!$A$6:$A$405,0)),"Código não cadastrado"))</f>
        <v/>
      </c>
      <c r="D1034" s="16" t="n"/>
      <c r="E1034" s="16" t="n"/>
      <c r="F1034" s="19" t="n"/>
      <c r="G1034" s="21" t="n"/>
      <c r="H1034" s="17" t="n"/>
      <c r="I1034" s="16" t="n"/>
    </row>
    <row r="1035">
      <c r="A1035" s="17" t="n"/>
      <c r="B1035" s="16" t="n"/>
      <c r="C1035" s="16">
        <f>IF($B1035="","",IFERROR(INDEX(Equipamentos!$B$6:$B$405,MATCH($B1035,Equipamentos!$A$6:$A$405,0)),"Código não cadastrado"))</f>
        <v/>
      </c>
      <c r="D1035" s="16" t="n"/>
      <c r="E1035" s="16" t="n"/>
      <c r="F1035" s="19" t="n"/>
      <c r="G1035" s="21" t="n"/>
      <c r="H1035" s="17" t="n"/>
      <c r="I1035" s="16" t="n"/>
    </row>
    <row r="1036">
      <c r="A1036" s="17" t="n"/>
      <c r="B1036" s="16" t="n"/>
      <c r="C1036" s="16">
        <f>IF($B1036="","",IFERROR(INDEX(Equipamentos!$B$6:$B$405,MATCH($B1036,Equipamentos!$A$6:$A$405,0)),"Código não cadastrado"))</f>
        <v/>
      </c>
      <c r="D1036" s="16" t="n"/>
      <c r="E1036" s="16" t="n"/>
      <c r="F1036" s="19" t="n"/>
      <c r="G1036" s="21" t="n"/>
      <c r="H1036" s="17" t="n"/>
      <c r="I1036" s="16" t="n"/>
    </row>
    <row r="1037">
      <c r="A1037" s="17" t="n"/>
      <c r="B1037" s="16" t="n"/>
      <c r="C1037" s="16">
        <f>IF($B1037="","",IFERROR(INDEX(Equipamentos!$B$6:$B$405,MATCH($B1037,Equipamentos!$A$6:$A$405,0)),"Código não cadastrado"))</f>
        <v/>
      </c>
      <c r="D1037" s="16" t="n"/>
      <c r="E1037" s="16" t="n"/>
      <c r="F1037" s="19" t="n"/>
      <c r="G1037" s="21" t="n"/>
      <c r="H1037" s="17" t="n"/>
      <c r="I1037" s="16" t="n"/>
    </row>
    <row r="1038">
      <c r="A1038" s="17" t="n"/>
      <c r="B1038" s="16" t="n"/>
      <c r="C1038" s="16">
        <f>IF($B1038="","",IFERROR(INDEX(Equipamentos!$B$6:$B$405,MATCH($B1038,Equipamentos!$A$6:$A$405,0)),"Código não cadastrado"))</f>
        <v/>
      </c>
      <c r="D1038" s="16" t="n"/>
      <c r="E1038" s="16" t="n"/>
      <c r="F1038" s="19" t="n"/>
      <c r="G1038" s="21" t="n"/>
      <c r="H1038" s="17" t="n"/>
      <c r="I1038" s="16" t="n"/>
    </row>
    <row r="1039">
      <c r="A1039" s="17" t="n"/>
      <c r="B1039" s="16" t="n"/>
      <c r="C1039" s="16">
        <f>IF($B1039="","",IFERROR(INDEX(Equipamentos!$B$6:$B$405,MATCH($B1039,Equipamentos!$A$6:$A$405,0)),"Código não cadastrado"))</f>
        <v/>
      </c>
      <c r="D1039" s="16" t="n"/>
      <c r="E1039" s="16" t="n"/>
      <c r="F1039" s="19" t="n"/>
      <c r="G1039" s="21" t="n"/>
      <c r="H1039" s="17" t="n"/>
      <c r="I1039" s="16" t="n"/>
    </row>
    <row r="1040">
      <c r="A1040" s="17" t="n"/>
      <c r="B1040" s="16" t="n"/>
      <c r="C1040" s="16">
        <f>IF($B1040="","",IFERROR(INDEX(Equipamentos!$B$6:$B$405,MATCH($B1040,Equipamentos!$A$6:$A$405,0)),"Código não cadastrado"))</f>
        <v/>
      </c>
      <c r="D1040" s="16" t="n"/>
      <c r="E1040" s="16" t="n"/>
      <c r="F1040" s="19" t="n"/>
      <c r="G1040" s="21" t="n"/>
      <c r="H1040" s="17" t="n"/>
      <c r="I1040" s="16" t="n"/>
    </row>
    <row r="1041">
      <c r="A1041" s="17" t="n"/>
      <c r="B1041" s="16" t="n"/>
      <c r="C1041" s="16">
        <f>IF($B1041="","",IFERROR(INDEX(Equipamentos!$B$6:$B$405,MATCH($B1041,Equipamentos!$A$6:$A$405,0)),"Código não cadastrado"))</f>
        <v/>
      </c>
      <c r="D1041" s="16" t="n"/>
      <c r="E1041" s="16" t="n"/>
      <c r="F1041" s="19" t="n"/>
      <c r="G1041" s="21" t="n"/>
      <c r="H1041" s="17" t="n"/>
      <c r="I1041" s="16" t="n"/>
    </row>
    <row r="1042">
      <c r="A1042" s="17" t="n"/>
      <c r="B1042" s="16" t="n"/>
      <c r="C1042" s="16">
        <f>IF($B1042="","",IFERROR(INDEX(Equipamentos!$B$6:$B$405,MATCH($B1042,Equipamentos!$A$6:$A$405,0)),"Código não cadastrado"))</f>
        <v/>
      </c>
      <c r="D1042" s="16" t="n"/>
      <c r="E1042" s="16" t="n"/>
      <c r="F1042" s="19" t="n"/>
      <c r="G1042" s="21" t="n"/>
      <c r="H1042" s="17" t="n"/>
      <c r="I1042" s="16" t="n"/>
    </row>
    <row r="1043">
      <c r="A1043" s="17" t="n"/>
      <c r="B1043" s="16" t="n"/>
      <c r="C1043" s="16">
        <f>IF($B1043="","",IFERROR(INDEX(Equipamentos!$B$6:$B$405,MATCH($B1043,Equipamentos!$A$6:$A$405,0)),"Código não cadastrado"))</f>
        <v/>
      </c>
      <c r="D1043" s="16" t="n"/>
      <c r="E1043" s="16" t="n"/>
      <c r="F1043" s="19" t="n"/>
      <c r="G1043" s="21" t="n"/>
      <c r="H1043" s="17" t="n"/>
      <c r="I1043" s="16" t="n"/>
    </row>
    <row r="1044">
      <c r="A1044" s="17" t="n"/>
      <c r="B1044" s="16" t="n"/>
      <c r="C1044" s="16">
        <f>IF($B1044="","",IFERROR(INDEX(Equipamentos!$B$6:$B$405,MATCH($B1044,Equipamentos!$A$6:$A$405,0)),"Código não cadastrado"))</f>
        <v/>
      </c>
      <c r="D1044" s="16" t="n"/>
      <c r="E1044" s="16" t="n"/>
      <c r="F1044" s="19" t="n"/>
      <c r="G1044" s="21" t="n"/>
      <c r="H1044" s="17" t="n"/>
      <c r="I1044" s="16" t="n"/>
    </row>
    <row r="1045">
      <c r="A1045" s="17" t="n"/>
      <c r="B1045" s="16" t="n"/>
      <c r="C1045" s="16">
        <f>IF($B1045="","",IFERROR(INDEX(Equipamentos!$B$6:$B$405,MATCH($B1045,Equipamentos!$A$6:$A$405,0)),"Código não cadastrado"))</f>
        <v/>
      </c>
      <c r="D1045" s="16" t="n"/>
      <c r="E1045" s="16" t="n"/>
      <c r="F1045" s="19" t="n"/>
      <c r="G1045" s="21" t="n"/>
      <c r="H1045" s="17" t="n"/>
      <c r="I1045" s="16" t="n"/>
    </row>
    <row r="1046">
      <c r="A1046" s="17" t="n"/>
      <c r="B1046" s="16" t="n"/>
      <c r="C1046" s="16">
        <f>IF($B1046="","",IFERROR(INDEX(Equipamentos!$B$6:$B$405,MATCH($B1046,Equipamentos!$A$6:$A$405,0)),"Código não cadastrado"))</f>
        <v/>
      </c>
      <c r="D1046" s="16" t="n"/>
      <c r="E1046" s="16" t="n"/>
      <c r="F1046" s="19" t="n"/>
      <c r="G1046" s="21" t="n"/>
      <c r="H1046" s="17" t="n"/>
      <c r="I1046" s="16" t="n"/>
    </row>
    <row r="1047">
      <c r="A1047" s="17" t="n"/>
      <c r="B1047" s="16" t="n"/>
      <c r="C1047" s="16">
        <f>IF($B1047="","",IFERROR(INDEX(Equipamentos!$B$6:$B$405,MATCH($B1047,Equipamentos!$A$6:$A$405,0)),"Código não cadastrado"))</f>
        <v/>
      </c>
      <c r="D1047" s="16" t="n"/>
      <c r="E1047" s="16" t="n"/>
      <c r="F1047" s="19" t="n"/>
      <c r="G1047" s="21" t="n"/>
      <c r="H1047" s="17" t="n"/>
      <c r="I1047" s="16" t="n"/>
    </row>
    <row r="1048">
      <c r="A1048" s="17" t="n"/>
      <c r="B1048" s="16" t="n"/>
      <c r="C1048" s="16">
        <f>IF($B1048="","",IFERROR(INDEX(Equipamentos!$B$6:$B$405,MATCH($B1048,Equipamentos!$A$6:$A$405,0)),"Código não cadastrado"))</f>
        <v/>
      </c>
      <c r="D1048" s="16" t="n"/>
      <c r="E1048" s="16" t="n"/>
      <c r="F1048" s="19" t="n"/>
      <c r="G1048" s="21" t="n"/>
      <c r="H1048" s="17" t="n"/>
      <c r="I1048" s="16" t="n"/>
    </row>
    <row r="1049">
      <c r="A1049" s="17" t="n"/>
      <c r="B1049" s="16" t="n"/>
      <c r="C1049" s="16">
        <f>IF($B1049="","",IFERROR(INDEX(Equipamentos!$B$6:$B$405,MATCH($B1049,Equipamentos!$A$6:$A$405,0)),"Código não cadastrado"))</f>
        <v/>
      </c>
      <c r="D1049" s="16" t="n"/>
      <c r="E1049" s="16" t="n"/>
      <c r="F1049" s="19" t="n"/>
      <c r="G1049" s="21" t="n"/>
      <c r="H1049" s="17" t="n"/>
      <c r="I1049" s="16" t="n"/>
    </row>
    <row r="1050">
      <c r="A1050" s="17" t="n"/>
      <c r="B1050" s="16" t="n"/>
      <c r="C1050" s="16">
        <f>IF($B1050="","",IFERROR(INDEX(Equipamentos!$B$6:$B$405,MATCH($B1050,Equipamentos!$A$6:$A$405,0)),"Código não cadastrado"))</f>
        <v/>
      </c>
      <c r="D1050" s="16" t="n"/>
      <c r="E1050" s="16" t="n"/>
      <c r="F1050" s="19" t="n"/>
      <c r="G1050" s="21" t="n"/>
      <c r="H1050" s="17" t="n"/>
      <c r="I1050" s="16" t="n"/>
    </row>
    <row r="1051">
      <c r="A1051" s="17" t="n"/>
      <c r="B1051" s="16" t="n"/>
      <c r="C1051" s="16">
        <f>IF($B1051="","",IFERROR(INDEX(Equipamentos!$B$6:$B$405,MATCH($B1051,Equipamentos!$A$6:$A$405,0)),"Código não cadastrado"))</f>
        <v/>
      </c>
      <c r="D1051" s="16" t="n"/>
      <c r="E1051" s="16" t="n"/>
      <c r="F1051" s="19" t="n"/>
      <c r="G1051" s="21" t="n"/>
      <c r="H1051" s="17" t="n"/>
      <c r="I1051" s="16" t="n"/>
    </row>
    <row r="1052">
      <c r="A1052" s="17" t="n"/>
      <c r="B1052" s="16" t="n"/>
      <c r="C1052" s="16">
        <f>IF($B1052="","",IFERROR(INDEX(Equipamentos!$B$6:$B$405,MATCH($B1052,Equipamentos!$A$6:$A$405,0)),"Código não cadastrado"))</f>
        <v/>
      </c>
      <c r="D1052" s="16" t="n"/>
      <c r="E1052" s="16" t="n"/>
      <c r="F1052" s="19" t="n"/>
      <c r="G1052" s="21" t="n"/>
      <c r="H1052" s="17" t="n"/>
      <c r="I1052" s="16" t="n"/>
    </row>
    <row r="1053">
      <c r="A1053" s="17" t="n"/>
      <c r="B1053" s="16" t="n"/>
      <c r="C1053" s="16">
        <f>IF($B1053="","",IFERROR(INDEX(Equipamentos!$B$6:$B$405,MATCH($B1053,Equipamentos!$A$6:$A$405,0)),"Código não cadastrado"))</f>
        <v/>
      </c>
      <c r="D1053" s="16" t="n"/>
      <c r="E1053" s="16" t="n"/>
      <c r="F1053" s="19" t="n"/>
      <c r="G1053" s="21" t="n"/>
      <c r="H1053" s="17" t="n"/>
      <c r="I1053" s="16" t="n"/>
    </row>
    <row r="1054">
      <c r="A1054" s="17" t="n"/>
      <c r="B1054" s="16" t="n"/>
      <c r="C1054" s="16">
        <f>IF($B1054="","",IFERROR(INDEX(Equipamentos!$B$6:$B$405,MATCH($B1054,Equipamentos!$A$6:$A$405,0)),"Código não cadastrado"))</f>
        <v/>
      </c>
      <c r="D1054" s="16" t="n"/>
      <c r="E1054" s="16" t="n"/>
      <c r="F1054" s="19" t="n"/>
      <c r="G1054" s="21" t="n"/>
      <c r="H1054" s="17" t="n"/>
      <c r="I1054" s="16" t="n"/>
    </row>
    <row r="1055">
      <c r="A1055" s="17" t="n"/>
      <c r="B1055" s="16" t="n"/>
      <c r="C1055" s="16">
        <f>IF($B1055="","",IFERROR(INDEX(Equipamentos!$B$6:$B$405,MATCH($B1055,Equipamentos!$A$6:$A$405,0)),"Código não cadastrado"))</f>
        <v/>
      </c>
      <c r="D1055" s="16" t="n"/>
      <c r="E1055" s="16" t="n"/>
      <c r="F1055" s="19" t="n"/>
      <c r="G1055" s="21" t="n"/>
      <c r="H1055" s="17" t="n"/>
      <c r="I1055" s="16" t="n"/>
    </row>
    <row r="1056">
      <c r="A1056" s="17" t="n"/>
      <c r="B1056" s="16" t="n"/>
      <c r="C1056" s="16">
        <f>IF($B1056="","",IFERROR(INDEX(Equipamentos!$B$6:$B$405,MATCH($B1056,Equipamentos!$A$6:$A$405,0)),"Código não cadastrado"))</f>
        <v/>
      </c>
      <c r="D1056" s="16" t="n"/>
      <c r="E1056" s="16" t="n"/>
      <c r="F1056" s="19" t="n"/>
      <c r="G1056" s="21" t="n"/>
      <c r="H1056" s="17" t="n"/>
      <c r="I1056" s="16" t="n"/>
    </row>
    <row r="1057">
      <c r="A1057" s="17" t="n"/>
      <c r="B1057" s="16" t="n"/>
      <c r="C1057" s="16">
        <f>IF($B1057="","",IFERROR(INDEX(Equipamentos!$B$6:$B$405,MATCH($B1057,Equipamentos!$A$6:$A$405,0)),"Código não cadastrado"))</f>
        <v/>
      </c>
      <c r="D1057" s="16" t="n"/>
      <c r="E1057" s="16" t="n"/>
      <c r="F1057" s="19" t="n"/>
      <c r="G1057" s="21" t="n"/>
      <c r="H1057" s="17" t="n"/>
      <c r="I1057" s="16" t="n"/>
    </row>
    <row r="1058">
      <c r="A1058" s="17" t="n"/>
      <c r="B1058" s="16" t="n"/>
      <c r="C1058" s="16">
        <f>IF($B1058="","",IFERROR(INDEX(Equipamentos!$B$6:$B$405,MATCH($B1058,Equipamentos!$A$6:$A$405,0)),"Código não cadastrado"))</f>
        <v/>
      </c>
      <c r="D1058" s="16" t="n"/>
      <c r="E1058" s="16" t="n"/>
      <c r="F1058" s="19" t="n"/>
      <c r="G1058" s="21" t="n"/>
      <c r="H1058" s="17" t="n"/>
      <c r="I1058" s="16" t="n"/>
    </row>
    <row r="1059">
      <c r="A1059" s="17" t="n"/>
      <c r="B1059" s="16" t="n"/>
      <c r="C1059" s="16">
        <f>IF($B1059="","",IFERROR(INDEX(Equipamentos!$B$6:$B$405,MATCH($B1059,Equipamentos!$A$6:$A$405,0)),"Código não cadastrado"))</f>
        <v/>
      </c>
      <c r="D1059" s="16" t="n"/>
      <c r="E1059" s="16" t="n"/>
      <c r="F1059" s="19" t="n"/>
      <c r="G1059" s="21" t="n"/>
      <c r="H1059" s="17" t="n"/>
      <c r="I1059" s="16" t="n"/>
    </row>
    <row r="1060">
      <c r="A1060" s="17" t="n"/>
      <c r="B1060" s="16" t="n"/>
      <c r="C1060" s="16">
        <f>IF($B1060="","",IFERROR(INDEX(Equipamentos!$B$6:$B$405,MATCH($B1060,Equipamentos!$A$6:$A$405,0)),"Código não cadastrado"))</f>
        <v/>
      </c>
      <c r="D1060" s="16" t="n"/>
      <c r="E1060" s="16" t="n"/>
      <c r="F1060" s="19" t="n"/>
      <c r="G1060" s="21" t="n"/>
      <c r="H1060" s="17" t="n"/>
      <c r="I1060" s="16" t="n"/>
    </row>
    <row r="1061">
      <c r="A1061" s="17" t="n"/>
      <c r="B1061" s="16" t="n"/>
      <c r="C1061" s="16">
        <f>IF($B1061="","",IFERROR(INDEX(Equipamentos!$B$6:$B$405,MATCH($B1061,Equipamentos!$A$6:$A$405,0)),"Código não cadastrado"))</f>
        <v/>
      </c>
      <c r="D1061" s="16" t="n"/>
      <c r="E1061" s="16" t="n"/>
      <c r="F1061" s="19" t="n"/>
      <c r="G1061" s="21" t="n"/>
      <c r="H1061" s="17" t="n"/>
      <c r="I1061" s="16" t="n"/>
    </row>
    <row r="1062">
      <c r="A1062" s="17" t="n"/>
      <c r="B1062" s="16" t="n"/>
      <c r="C1062" s="16">
        <f>IF($B1062="","",IFERROR(INDEX(Equipamentos!$B$6:$B$405,MATCH($B1062,Equipamentos!$A$6:$A$405,0)),"Código não cadastrado"))</f>
        <v/>
      </c>
      <c r="D1062" s="16" t="n"/>
      <c r="E1062" s="16" t="n"/>
      <c r="F1062" s="19" t="n"/>
      <c r="G1062" s="21" t="n"/>
      <c r="H1062" s="17" t="n"/>
      <c r="I1062" s="16" t="n"/>
    </row>
    <row r="1063">
      <c r="A1063" s="17" t="n"/>
      <c r="B1063" s="16" t="n"/>
      <c r="C1063" s="16">
        <f>IF($B1063="","",IFERROR(INDEX(Equipamentos!$B$6:$B$405,MATCH($B1063,Equipamentos!$A$6:$A$405,0)),"Código não cadastrado"))</f>
        <v/>
      </c>
      <c r="D1063" s="16" t="n"/>
      <c r="E1063" s="16" t="n"/>
      <c r="F1063" s="19" t="n"/>
      <c r="G1063" s="21" t="n"/>
      <c r="H1063" s="17" t="n"/>
      <c r="I1063" s="16" t="n"/>
    </row>
    <row r="1064">
      <c r="A1064" s="17" t="n"/>
      <c r="B1064" s="16" t="n"/>
      <c r="C1064" s="16">
        <f>IF($B1064="","",IFERROR(INDEX(Equipamentos!$B$6:$B$405,MATCH($B1064,Equipamentos!$A$6:$A$405,0)),"Código não cadastrado"))</f>
        <v/>
      </c>
      <c r="D1064" s="16" t="n"/>
      <c r="E1064" s="16" t="n"/>
      <c r="F1064" s="19" t="n"/>
      <c r="G1064" s="21" t="n"/>
      <c r="H1064" s="17" t="n"/>
      <c r="I1064" s="16" t="n"/>
    </row>
    <row r="1065">
      <c r="A1065" s="17" t="n"/>
      <c r="B1065" s="16" t="n"/>
      <c r="C1065" s="16">
        <f>IF($B1065="","",IFERROR(INDEX(Equipamentos!$B$6:$B$405,MATCH($B1065,Equipamentos!$A$6:$A$405,0)),"Código não cadastrado"))</f>
        <v/>
      </c>
      <c r="D1065" s="16" t="n"/>
      <c r="E1065" s="16" t="n"/>
      <c r="F1065" s="19" t="n"/>
      <c r="G1065" s="21" t="n"/>
      <c r="H1065" s="17" t="n"/>
      <c r="I1065" s="16" t="n"/>
    </row>
    <row r="1066">
      <c r="A1066" s="17" t="n"/>
      <c r="B1066" s="16" t="n"/>
      <c r="C1066" s="16">
        <f>IF($B1066="","",IFERROR(INDEX(Equipamentos!$B$6:$B$405,MATCH($B1066,Equipamentos!$A$6:$A$405,0)),"Código não cadastrado"))</f>
        <v/>
      </c>
      <c r="D1066" s="16" t="n"/>
      <c r="E1066" s="16" t="n"/>
      <c r="F1066" s="19" t="n"/>
      <c r="G1066" s="21" t="n"/>
      <c r="H1066" s="17" t="n"/>
      <c r="I1066" s="16" t="n"/>
    </row>
    <row r="1067">
      <c r="A1067" s="17" t="n"/>
      <c r="B1067" s="16" t="n"/>
      <c r="C1067" s="16">
        <f>IF($B1067="","",IFERROR(INDEX(Equipamentos!$B$6:$B$405,MATCH($B1067,Equipamentos!$A$6:$A$405,0)),"Código não cadastrado"))</f>
        <v/>
      </c>
      <c r="D1067" s="16" t="n"/>
      <c r="E1067" s="16" t="n"/>
      <c r="F1067" s="19" t="n"/>
      <c r="G1067" s="21" t="n"/>
      <c r="H1067" s="17" t="n"/>
      <c r="I1067" s="16" t="n"/>
    </row>
    <row r="1068">
      <c r="A1068" s="17" t="n"/>
      <c r="B1068" s="16" t="n"/>
      <c r="C1068" s="16">
        <f>IF($B1068="","",IFERROR(INDEX(Equipamentos!$B$6:$B$405,MATCH($B1068,Equipamentos!$A$6:$A$405,0)),"Código não cadastrado"))</f>
        <v/>
      </c>
      <c r="D1068" s="16" t="n"/>
      <c r="E1068" s="16" t="n"/>
      <c r="F1068" s="19" t="n"/>
      <c r="G1068" s="21" t="n"/>
      <c r="H1068" s="17" t="n"/>
      <c r="I1068" s="16" t="n"/>
    </row>
    <row r="1069">
      <c r="A1069" s="17" t="n"/>
      <c r="B1069" s="16" t="n"/>
      <c r="C1069" s="16">
        <f>IF($B1069="","",IFERROR(INDEX(Equipamentos!$B$6:$B$405,MATCH($B1069,Equipamentos!$A$6:$A$405,0)),"Código não cadastrado"))</f>
        <v/>
      </c>
      <c r="D1069" s="16" t="n"/>
      <c r="E1069" s="16" t="n"/>
      <c r="F1069" s="19" t="n"/>
      <c r="G1069" s="21" t="n"/>
      <c r="H1069" s="17" t="n"/>
      <c r="I1069" s="16" t="n"/>
    </row>
    <row r="1070">
      <c r="A1070" s="17" t="n"/>
      <c r="B1070" s="16" t="n"/>
      <c r="C1070" s="16">
        <f>IF($B1070="","",IFERROR(INDEX(Equipamentos!$B$6:$B$405,MATCH($B1070,Equipamentos!$A$6:$A$405,0)),"Código não cadastrado"))</f>
        <v/>
      </c>
      <c r="D1070" s="16" t="n"/>
      <c r="E1070" s="16" t="n"/>
      <c r="F1070" s="19" t="n"/>
      <c r="G1070" s="21" t="n"/>
      <c r="H1070" s="17" t="n"/>
      <c r="I1070" s="16" t="n"/>
    </row>
    <row r="1071">
      <c r="A1071" s="17" t="n"/>
      <c r="B1071" s="16" t="n"/>
      <c r="C1071" s="16">
        <f>IF($B1071="","",IFERROR(INDEX(Equipamentos!$B$6:$B$405,MATCH($B1071,Equipamentos!$A$6:$A$405,0)),"Código não cadastrado"))</f>
        <v/>
      </c>
      <c r="D1071" s="16" t="n"/>
      <c r="E1071" s="16" t="n"/>
      <c r="F1071" s="19" t="n"/>
      <c r="G1071" s="21" t="n"/>
      <c r="H1071" s="17" t="n"/>
      <c r="I1071" s="16" t="n"/>
    </row>
    <row r="1072">
      <c r="A1072" s="17" t="n"/>
      <c r="B1072" s="16" t="n"/>
      <c r="C1072" s="16">
        <f>IF($B1072="","",IFERROR(INDEX(Equipamentos!$B$6:$B$405,MATCH($B1072,Equipamentos!$A$6:$A$405,0)),"Código não cadastrado"))</f>
        <v/>
      </c>
      <c r="D1072" s="16" t="n"/>
      <c r="E1072" s="16" t="n"/>
      <c r="F1072" s="19" t="n"/>
      <c r="G1072" s="21" t="n"/>
      <c r="H1072" s="17" t="n"/>
      <c r="I1072" s="16" t="n"/>
    </row>
    <row r="1073">
      <c r="A1073" s="17" t="n"/>
      <c r="B1073" s="16" t="n"/>
      <c r="C1073" s="16">
        <f>IF($B1073="","",IFERROR(INDEX(Equipamentos!$B$6:$B$405,MATCH($B1073,Equipamentos!$A$6:$A$405,0)),"Código não cadastrado"))</f>
        <v/>
      </c>
      <c r="D1073" s="16" t="n"/>
      <c r="E1073" s="16" t="n"/>
      <c r="F1073" s="19" t="n"/>
      <c r="G1073" s="21" t="n"/>
      <c r="H1073" s="17" t="n"/>
      <c r="I1073" s="16" t="n"/>
    </row>
    <row r="1074">
      <c r="A1074" s="17" t="n"/>
      <c r="B1074" s="16" t="n"/>
      <c r="C1074" s="16">
        <f>IF($B1074="","",IFERROR(INDEX(Equipamentos!$B$6:$B$405,MATCH($B1074,Equipamentos!$A$6:$A$405,0)),"Código não cadastrado"))</f>
        <v/>
      </c>
      <c r="D1074" s="16" t="n"/>
      <c r="E1074" s="16" t="n"/>
      <c r="F1074" s="19" t="n"/>
      <c r="G1074" s="21" t="n"/>
      <c r="H1074" s="17" t="n"/>
      <c r="I1074" s="16" t="n"/>
    </row>
    <row r="1075">
      <c r="A1075" s="17" t="n"/>
      <c r="B1075" s="16" t="n"/>
      <c r="C1075" s="16">
        <f>IF($B1075="","",IFERROR(INDEX(Equipamentos!$B$6:$B$405,MATCH($B1075,Equipamentos!$A$6:$A$405,0)),"Código não cadastrado"))</f>
        <v/>
      </c>
      <c r="D1075" s="16" t="n"/>
      <c r="E1075" s="16" t="n"/>
      <c r="F1075" s="19" t="n"/>
      <c r="G1075" s="21" t="n"/>
      <c r="H1075" s="17" t="n"/>
      <c r="I1075" s="16" t="n"/>
    </row>
    <row r="1076">
      <c r="A1076" s="17" t="n"/>
      <c r="B1076" s="16" t="n"/>
      <c r="C1076" s="16">
        <f>IF($B1076="","",IFERROR(INDEX(Equipamentos!$B$6:$B$405,MATCH($B1076,Equipamentos!$A$6:$A$405,0)),"Código não cadastrado"))</f>
        <v/>
      </c>
      <c r="D1076" s="16" t="n"/>
      <c r="E1076" s="16" t="n"/>
      <c r="F1076" s="19" t="n"/>
      <c r="G1076" s="21" t="n"/>
      <c r="H1076" s="17" t="n"/>
      <c r="I1076" s="16" t="n"/>
    </row>
    <row r="1077">
      <c r="A1077" s="17" t="n"/>
      <c r="B1077" s="16" t="n"/>
      <c r="C1077" s="16">
        <f>IF($B1077="","",IFERROR(INDEX(Equipamentos!$B$6:$B$405,MATCH($B1077,Equipamentos!$A$6:$A$405,0)),"Código não cadastrado"))</f>
        <v/>
      </c>
      <c r="D1077" s="16" t="n"/>
      <c r="E1077" s="16" t="n"/>
      <c r="F1077" s="19" t="n"/>
      <c r="G1077" s="21" t="n"/>
      <c r="H1077" s="17" t="n"/>
      <c r="I1077" s="16" t="n"/>
    </row>
    <row r="1078">
      <c r="A1078" s="17" t="n"/>
      <c r="B1078" s="16" t="n"/>
      <c r="C1078" s="16">
        <f>IF($B1078="","",IFERROR(INDEX(Equipamentos!$B$6:$B$405,MATCH($B1078,Equipamentos!$A$6:$A$405,0)),"Código não cadastrado"))</f>
        <v/>
      </c>
      <c r="D1078" s="16" t="n"/>
      <c r="E1078" s="16" t="n"/>
      <c r="F1078" s="19" t="n"/>
      <c r="G1078" s="21" t="n"/>
      <c r="H1078" s="17" t="n"/>
      <c r="I1078" s="16" t="n"/>
    </row>
    <row r="1079">
      <c r="A1079" s="17" t="n"/>
      <c r="B1079" s="16" t="n"/>
      <c r="C1079" s="16">
        <f>IF($B1079="","",IFERROR(INDEX(Equipamentos!$B$6:$B$405,MATCH($B1079,Equipamentos!$A$6:$A$405,0)),"Código não cadastrado"))</f>
        <v/>
      </c>
      <c r="D1079" s="16" t="n"/>
      <c r="E1079" s="16" t="n"/>
      <c r="F1079" s="19" t="n"/>
      <c r="G1079" s="21" t="n"/>
      <c r="H1079" s="17" t="n"/>
      <c r="I1079" s="16" t="n"/>
    </row>
    <row r="1080">
      <c r="A1080" s="17" t="n"/>
      <c r="B1080" s="16" t="n"/>
      <c r="C1080" s="16">
        <f>IF($B1080="","",IFERROR(INDEX(Equipamentos!$B$6:$B$405,MATCH($B1080,Equipamentos!$A$6:$A$405,0)),"Código não cadastrado"))</f>
        <v/>
      </c>
      <c r="D1080" s="16" t="n"/>
      <c r="E1080" s="16" t="n"/>
      <c r="F1080" s="19" t="n"/>
      <c r="G1080" s="21" t="n"/>
      <c r="H1080" s="17" t="n"/>
      <c r="I1080" s="16" t="n"/>
    </row>
    <row r="1081">
      <c r="A1081" s="17" t="n"/>
      <c r="B1081" s="16" t="n"/>
      <c r="C1081" s="16">
        <f>IF($B1081="","",IFERROR(INDEX(Equipamentos!$B$6:$B$405,MATCH($B1081,Equipamentos!$A$6:$A$405,0)),"Código não cadastrado"))</f>
        <v/>
      </c>
      <c r="D1081" s="16" t="n"/>
      <c r="E1081" s="16" t="n"/>
      <c r="F1081" s="19" t="n"/>
      <c r="G1081" s="21" t="n"/>
      <c r="H1081" s="17" t="n"/>
      <c r="I1081" s="16" t="n"/>
    </row>
    <row r="1082">
      <c r="A1082" s="17" t="n"/>
      <c r="B1082" s="16" t="n"/>
      <c r="C1082" s="16">
        <f>IF($B1082="","",IFERROR(INDEX(Equipamentos!$B$6:$B$405,MATCH($B1082,Equipamentos!$A$6:$A$405,0)),"Código não cadastrado"))</f>
        <v/>
      </c>
      <c r="D1082" s="16" t="n"/>
      <c r="E1082" s="16" t="n"/>
      <c r="F1082" s="19" t="n"/>
      <c r="G1082" s="21" t="n"/>
      <c r="H1082" s="17" t="n"/>
      <c r="I1082" s="16" t="n"/>
    </row>
    <row r="1083">
      <c r="A1083" s="17" t="n"/>
      <c r="B1083" s="16" t="n"/>
      <c r="C1083" s="16">
        <f>IF($B1083="","",IFERROR(INDEX(Equipamentos!$B$6:$B$405,MATCH($B1083,Equipamentos!$A$6:$A$405,0)),"Código não cadastrado"))</f>
        <v/>
      </c>
      <c r="D1083" s="16" t="n"/>
      <c r="E1083" s="16" t="n"/>
      <c r="F1083" s="19" t="n"/>
      <c r="G1083" s="21" t="n"/>
      <c r="H1083" s="17" t="n"/>
      <c r="I1083" s="16" t="n"/>
    </row>
    <row r="1084">
      <c r="A1084" s="17" t="n"/>
      <c r="B1084" s="16" t="n"/>
      <c r="C1084" s="16">
        <f>IF($B1084="","",IFERROR(INDEX(Equipamentos!$B$6:$B$405,MATCH($B1084,Equipamentos!$A$6:$A$405,0)),"Código não cadastrado"))</f>
        <v/>
      </c>
      <c r="D1084" s="16" t="n"/>
      <c r="E1084" s="16" t="n"/>
      <c r="F1084" s="19" t="n"/>
      <c r="G1084" s="21" t="n"/>
      <c r="H1084" s="17" t="n"/>
      <c r="I1084" s="16" t="n"/>
    </row>
    <row r="1085">
      <c r="A1085" s="17" t="n"/>
      <c r="B1085" s="16" t="n"/>
      <c r="C1085" s="16">
        <f>IF($B1085="","",IFERROR(INDEX(Equipamentos!$B$6:$B$405,MATCH($B1085,Equipamentos!$A$6:$A$405,0)),"Código não cadastrado"))</f>
        <v/>
      </c>
      <c r="D1085" s="16" t="n"/>
      <c r="E1085" s="16" t="n"/>
      <c r="F1085" s="19" t="n"/>
      <c r="G1085" s="21" t="n"/>
      <c r="H1085" s="17" t="n"/>
      <c r="I1085" s="16" t="n"/>
    </row>
    <row r="1086">
      <c r="A1086" s="17" t="n"/>
      <c r="B1086" s="16" t="n"/>
      <c r="C1086" s="16">
        <f>IF($B1086="","",IFERROR(INDEX(Equipamentos!$B$6:$B$405,MATCH($B1086,Equipamentos!$A$6:$A$405,0)),"Código não cadastrado"))</f>
        <v/>
      </c>
      <c r="D1086" s="16" t="n"/>
      <c r="E1086" s="16" t="n"/>
      <c r="F1086" s="19" t="n"/>
      <c r="G1086" s="21" t="n"/>
      <c r="H1086" s="17" t="n"/>
      <c r="I1086" s="16" t="n"/>
    </row>
    <row r="1087">
      <c r="A1087" s="17" t="n"/>
      <c r="B1087" s="16" t="n"/>
      <c r="C1087" s="16">
        <f>IF($B1087="","",IFERROR(INDEX(Equipamentos!$B$6:$B$405,MATCH($B1087,Equipamentos!$A$6:$A$405,0)),"Código não cadastrado"))</f>
        <v/>
      </c>
      <c r="D1087" s="16" t="n"/>
      <c r="E1087" s="16" t="n"/>
      <c r="F1087" s="19" t="n"/>
      <c r="G1087" s="21" t="n"/>
      <c r="H1087" s="17" t="n"/>
      <c r="I1087" s="16" t="n"/>
    </row>
    <row r="1088">
      <c r="A1088" s="17" t="n"/>
      <c r="B1088" s="16" t="n"/>
      <c r="C1088" s="16">
        <f>IF($B1088="","",IFERROR(INDEX(Equipamentos!$B$6:$B$405,MATCH($B1088,Equipamentos!$A$6:$A$405,0)),"Código não cadastrado"))</f>
        <v/>
      </c>
      <c r="D1088" s="16" t="n"/>
      <c r="E1088" s="16" t="n"/>
      <c r="F1088" s="19" t="n"/>
      <c r="G1088" s="21" t="n"/>
      <c r="H1088" s="17" t="n"/>
      <c r="I1088" s="16" t="n"/>
    </row>
    <row r="1089">
      <c r="A1089" s="17" t="n"/>
      <c r="B1089" s="16" t="n"/>
      <c r="C1089" s="16">
        <f>IF($B1089="","",IFERROR(INDEX(Equipamentos!$B$6:$B$405,MATCH($B1089,Equipamentos!$A$6:$A$405,0)),"Código não cadastrado"))</f>
        <v/>
      </c>
      <c r="D1089" s="16" t="n"/>
      <c r="E1089" s="16" t="n"/>
      <c r="F1089" s="19" t="n"/>
      <c r="G1089" s="21" t="n"/>
      <c r="H1089" s="17" t="n"/>
      <c r="I1089" s="16" t="n"/>
    </row>
    <row r="1090">
      <c r="A1090" s="17" t="n"/>
      <c r="B1090" s="16" t="n"/>
      <c r="C1090" s="16">
        <f>IF($B1090="","",IFERROR(INDEX(Equipamentos!$B$6:$B$405,MATCH($B1090,Equipamentos!$A$6:$A$405,0)),"Código não cadastrado"))</f>
        <v/>
      </c>
      <c r="D1090" s="16" t="n"/>
      <c r="E1090" s="16" t="n"/>
      <c r="F1090" s="19" t="n"/>
      <c r="G1090" s="21" t="n"/>
      <c r="H1090" s="17" t="n"/>
      <c r="I1090" s="16" t="n"/>
    </row>
    <row r="1091">
      <c r="A1091" s="17" t="n"/>
      <c r="B1091" s="16" t="n"/>
      <c r="C1091" s="16">
        <f>IF($B1091="","",IFERROR(INDEX(Equipamentos!$B$6:$B$405,MATCH($B1091,Equipamentos!$A$6:$A$405,0)),"Código não cadastrado"))</f>
        <v/>
      </c>
      <c r="D1091" s="16" t="n"/>
      <c r="E1091" s="16" t="n"/>
      <c r="F1091" s="19" t="n"/>
      <c r="G1091" s="21" t="n"/>
      <c r="H1091" s="17" t="n"/>
      <c r="I1091" s="16" t="n"/>
    </row>
    <row r="1092">
      <c r="A1092" s="17" t="n"/>
      <c r="B1092" s="16" t="n"/>
      <c r="C1092" s="16">
        <f>IF($B1092="","",IFERROR(INDEX(Equipamentos!$B$6:$B$405,MATCH($B1092,Equipamentos!$A$6:$A$405,0)),"Código não cadastrado"))</f>
        <v/>
      </c>
      <c r="D1092" s="16" t="n"/>
      <c r="E1092" s="16" t="n"/>
      <c r="F1092" s="19" t="n"/>
      <c r="G1092" s="21" t="n"/>
      <c r="H1092" s="17" t="n"/>
      <c r="I1092" s="16" t="n"/>
    </row>
    <row r="1093">
      <c r="A1093" s="17" t="n"/>
      <c r="B1093" s="16" t="n"/>
      <c r="C1093" s="16">
        <f>IF($B1093="","",IFERROR(INDEX(Equipamentos!$B$6:$B$405,MATCH($B1093,Equipamentos!$A$6:$A$405,0)),"Código não cadastrado"))</f>
        <v/>
      </c>
      <c r="D1093" s="16" t="n"/>
      <c r="E1093" s="16" t="n"/>
      <c r="F1093" s="19" t="n"/>
      <c r="G1093" s="21" t="n"/>
      <c r="H1093" s="17" t="n"/>
      <c r="I1093" s="16" t="n"/>
    </row>
    <row r="1094">
      <c r="A1094" s="17" t="n"/>
      <c r="B1094" s="16" t="n"/>
      <c r="C1094" s="16">
        <f>IF($B1094="","",IFERROR(INDEX(Equipamentos!$B$6:$B$405,MATCH($B1094,Equipamentos!$A$6:$A$405,0)),"Código não cadastrado"))</f>
        <v/>
      </c>
      <c r="D1094" s="16" t="n"/>
      <c r="E1094" s="16" t="n"/>
      <c r="F1094" s="19" t="n"/>
      <c r="G1094" s="21" t="n"/>
      <c r="H1094" s="17" t="n"/>
      <c r="I1094" s="16" t="n"/>
    </row>
    <row r="1095">
      <c r="A1095" s="17" t="n"/>
      <c r="B1095" s="16" t="n"/>
      <c r="C1095" s="16">
        <f>IF($B1095="","",IFERROR(INDEX(Equipamentos!$B$6:$B$405,MATCH($B1095,Equipamentos!$A$6:$A$405,0)),"Código não cadastrado"))</f>
        <v/>
      </c>
      <c r="D1095" s="16" t="n"/>
      <c r="E1095" s="16" t="n"/>
      <c r="F1095" s="19" t="n"/>
      <c r="G1095" s="21" t="n"/>
      <c r="H1095" s="17" t="n"/>
      <c r="I1095" s="16" t="n"/>
    </row>
    <row r="1096">
      <c r="A1096" s="17" t="n"/>
      <c r="B1096" s="16" t="n"/>
      <c r="C1096" s="16">
        <f>IF($B1096="","",IFERROR(INDEX(Equipamentos!$B$6:$B$405,MATCH($B1096,Equipamentos!$A$6:$A$405,0)),"Código não cadastrado"))</f>
        <v/>
      </c>
      <c r="D1096" s="16" t="n"/>
      <c r="E1096" s="16" t="n"/>
      <c r="F1096" s="19" t="n"/>
      <c r="G1096" s="21" t="n"/>
      <c r="H1096" s="17" t="n"/>
      <c r="I1096" s="16" t="n"/>
    </row>
    <row r="1097">
      <c r="A1097" s="17" t="n"/>
      <c r="B1097" s="16" t="n"/>
      <c r="C1097" s="16">
        <f>IF($B1097="","",IFERROR(INDEX(Equipamentos!$B$6:$B$405,MATCH($B1097,Equipamentos!$A$6:$A$405,0)),"Código não cadastrado"))</f>
        <v/>
      </c>
      <c r="D1097" s="16" t="n"/>
      <c r="E1097" s="16" t="n"/>
      <c r="F1097" s="19" t="n"/>
      <c r="G1097" s="21" t="n"/>
      <c r="H1097" s="17" t="n"/>
      <c r="I1097" s="16" t="n"/>
    </row>
    <row r="1098">
      <c r="A1098" s="17" t="n"/>
      <c r="B1098" s="16" t="n"/>
      <c r="C1098" s="16">
        <f>IF($B1098="","",IFERROR(INDEX(Equipamentos!$B$6:$B$405,MATCH($B1098,Equipamentos!$A$6:$A$405,0)),"Código não cadastrado"))</f>
        <v/>
      </c>
      <c r="D1098" s="16" t="n"/>
      <c r="E1098" s="16" t="n"/>
      <c r="F1098" s="19" t="n"/>
      <c r="G1098" s="21" t="n"/>
      <c r="H1098" s="17" t="n"/>
      <c r="I1098" s="16" t="n"/>
    </row>
    <row r="1099">
      <c r="A1099" s="17" t="n"/>
      <c r="B1099" s="16" t="n"/>
      <c r="C1099" s="16">
        <f>IF($B1099="","",IFERROR(INDEX(Equipamentos!$B$6:$B$405,MATCH($B1099,Equipamentos!$A$6:$A$405,0)),"Código não cadastrado"))</f>
        <v/>
      </c>
      <c r="D1099" s="16" t="n"/>
      <c r="E1099" s="16" t="n"/>
      <c r="F1099" s="19" t="n"/>
      <c r="G1099" s="21" t="n"/>
      <c r="H1099" s="17" t="n"/>
      <c r="I1099" s="16" t="n"/>
    </row>
    <row r="1100">
      <c r="A1100" s="17" t="n"/>
      <c r="B1100" s="16" t="n"/>
      <c r="C1100" s="16">
        <f>IF($B1100="","",IFERROR(INDEX(Equipamentos!$B$6:$B$405,MATCH($B1100,Equipamentos!$A$6:$A$405,0)),"Código não cadastrado"))</f>
        <v/>
      </c>
      <c r="D1100" s="16" t="n"/>
      <c r="E1100" s="16" t="n"/>
      <c r="F1100" s="19" t="n"/>
      <c r="G1100" s="21" t="n"/>
      <c r="H1100" s="17" t="n"/>
      <c r="I1100" s="16" t="n"/>
    </row>
    <row r="1101">
      <c r="A1101" s="17" t="n"/>
      <c r="B1101" s="16" t="n"/>
      <c r="C1101" s="16">
        <f>IF($B1101="","",IFERROR(INDEX(Equipamentos!$B$6:$B$405,MATCH($B1101,Equipamentos!$A$6:$A$405,0)),"Código não cadastrado"))</f>
        <v/>
      </c>
      <c r="D1101" s="16" t="n"/>
      <c r="E1101" s="16" t="n"/>
      <c r="F1101" s="19" t="n"/>
      <c r="G1101" s="21" t="n"/>
      <c r="H1101" s="17" t="n"/>
      <c r="I1101" s="16" t="n"/>
    </row>
    <row r="1102">
      <c r="A1102" s="17" t="n"/>
      <c r="B1102" s="16" t="n"/>
      <c r="C1102" s="16">
        <f>IF($B1102="","",IFERROR(INDEX(Equipamentos!$B$6:$B$405,MATCH($B1102,Equipamentos!$A$6:$A$405,0)),"Código não cadastrado"))</f>
        <v/>
      </c>
      <c r="D1102" s="16" t="n"/>
      <c r="E1102" s="16" t="n"/>
      <c r="F1102" s="19" t="n"/>
      <c r="G1102" s="21" t="n"/>
      <c r="H1102" s="17" t="n"/>
      <c r="I1102" s="16" t="n"/>
    </row>
    <row r="1103">
      <c r="A1103" s="17" t="n"/>
      <c r="B1103" s="16" t="n"/>
      <c r="C1103" s="16">
        <f>IF($B1103="","",IFERROR(INDEX(Equipamentos!$B$6:$B$405,MATCH($B1103,Equipamentos!$A$6:$A$405,0)),"Código não cadastrado"))</f>
        <v/>
      </c>
      <c r="D1103" s="16" t="n"/>
      <c r="E1103" s="16" t="n"/>
      <c r="F1103" s="19" t="n"/>
      <c r="G1103" s="21" t="n"/>
      <c r="H1103" s="17" t="n"/>
      <c r="I1103" s="16" t="n"/>
    </row>
    <row r="1104">
      <c r="A1104" s="17" t="n"/>
      <c r="B1104" s="16" t="n"/>
      <c r="C1104" s="16">
        <f>IF($B1104="","",IFERROR(INDEX(Equipamentos!$B$6:$B$405,MATCH($B1104,Equipamentos!$A$6:$A$405,0)),"Código não cadastrado"))</f>
        <v/>
      </c>
      <c r="D1104" s="16" t="n"/>
      <c r="E1104" s="16" t="n"/>
      <c r="F1104" s="19" t="n"/>
      <c r="G1104" s="21" t="n"/>
      <c r="H1104" s="17" t="n"/>
      <c r="I1104" s="16" t="n"/>
    </row>
    <row r="1105">
      <c r="A1105" s="17" t="n"/>
      <c r="B1105" s="16" t="n"/>
      <c r="C1105" s="16">
        <f>IF($B1105="","",IFERROR(INDEX(Equipamentos!$B$6:$B$405,MATCH($B1105,Equipamentos!$A$6:$A$405,0)),"Código não cadastrado"))</f>
        <v/>
      </c>
      <c r="D1105" s="16" t="n"/>
      <c r="E1105" s="16" t="n"/>
      <c r="F1105" s="19" t="n"/>
      <c r="G1105" s="21" t="n"/>
      <c r="H1105" s="17" t="n"/>
      <c r="I1105" s="16" t="n"/>
    </row>
    <row r="1106">
      <c r="A1106" s="17" t="n"/>
      <c r="B1106" s="16" t="n"/>
      <c r="C1106" s="16">
        <f>IF($B1106="","",IFERROR(INDEX(Equipamentos!$B$6:$B$405,MATCH($B1106,Equipamentos!$A$6:$A$405,0)),"Código não cadastrado"))</f>
        <v/>
      </c>
      <c r="D1106" s="16" t="n"/>
      <c r="E1106" s="16" t="n"/>
      <c r="F1106" s="19" t="n"/>
      <c r="G1106" s="21" t="n"/>
      <c r="H1106" s="17" t="n"/>
      <c r="I1106" s="16" t="n"/>
    </row>
    <row r="1107">
      <c r="A1107" s="17" t="n"/>
      <c r="B1107" s="16" t="n"/>
      <c r="C1107" s="16">
        <f>IF($B1107="","",IFERROR(INDEX(Equipamentos!$B$6:$B$405,MATCH($B1107,Equipamentos!$A$6:$A$405,0)),"Código não cadastrado"))</f>
        <v/>
      </c>
      <c r="D1107" s="16" t="n"/>
      <c r="E1107" s="16" t="n"/>
      <c r="F1107" s="19" t="n"/>
      <c r="G1107" s="21" t="n"/>
      <c r="H1107" s="17" t="n"/>
      <c r="I1107" s="16" t="n"/>
    </row>
    <row r="1108">
      <c r="A1108" s="17" t="n"/>
      <c r="B1108" s="16" t="n"/>
      <c r="C1108" s="16">
        <f>IF($B1108="","",IFERROR(INDEX(Equipamentos!$B$6:$B$405,MATCH($B1108,Equipamentos!$A$6:$A$405,0)),"Código não cadastrado"))</f>
        <v/>
      </c>
      <c r="D1108" s="16" t="n"/>
      <c r="E1108" s="16" t="n"/>
      <c r="F1108" s="19" t="n"/>
      <c r="G1108" s="21" t="n"/>
      <c r="H1108" s="17" t="n"/>
      <c r="I1108" s="16" t="n"/>
    </row>
    <row r="1109">
      <c r="A1109" s="17" t="n"/>
      <c r="B1109" s="16" t="n"/>
      <c r="C1109" s="16">
        <f>IF($B1109="","",IFERROR(INDEX(Equipamentos!$B$6:$B$405,MATCH($B1109,Equipamentos!$A$6:$A$405,0)),"Código não cadastrado"))</f>
        <v/>
      </c>
      <c r="D1109" s="16" t="n"/>
      <c r="E1109" s="16" t="n"/>
      <c r="F1109" s="19" t="n"/>
      <c r="G1109" s="21" t="n"/>
      <c r="H1109" s="17" t="n"/>
      <c r="I1109" s="16" t="n"/>
    </row>
    <row r="1110">
      <c r="A1110" s="17" t="n"/>
      <c r="B1110" s="16" t="n"/>
      <c r="C1110" s="16">
        <f>IF($B1110="","",IFERROR(INDEX(Equipamentos!$B$6:$B$405,MATCH($B1110,Equipamentos!$A$6:$A$405,0)),"Código não cadastrado"))</f>
        <v/>
      </c>
      <c r="D1110" s="16" t="n"/>
      <c r="E1110" s="16" t="n"/>
      <c r="F1110" s="19" t="n"/>
      <c r="G1110" s="21" t="n"/>
      <c r="H1110" s="17" t="n"/>
      <c r="I1110" s="16" t="n"/>
    </row>
    <row r="1111">
      <c r="A1111" s="17" t="n"/>
      <c r="B1111" s="16" t="n"/>
      <c r="C1111" s="16">
        <f>IF($B1111="","",IFERROR(INDEX(Equipamentos!$B$6:$B$405,MATCH($B1111,Equipamentos!$A$6:$A$405,0)),"Código não cadastrado"))</f>
        <v/>
      </c>
      <c r="D1111" s="16" t="n"/>
      <c r="E1111" s="16" t="n"/>
      <c r="F1111" s="19" t="n"/>
      <c r="G1111" s="21" t="n"/>
      <c r="H1111" s="17" t="n"/>
      <c r="I1111" s="16" t="n"/>
    </row>
    <row r="1112">
      <c r="A1112" s="17" t="n"/>
      <c r="B1112" s="16" t="n"/>
      <c r="C1112" s="16">
        <f>IF($B1112="","",IFERROR(INDEX(Equipamentos!$B$6:$B$405,MATCH($B1112,Equipamentos!$A$6:$A$405,0)),"Código não cadastrado"))</f>
        <v/>
      </c>
      <c r="D1112" s="16" t="n"/>
      <c r="E1112" s="16" t="n"/>
      <c r="F1112" s="19" t="n"/>
      <c r="G1112" s="21" t="n"/>
      <c r="H1112" s="17" t="n"/>
      <c r="I1112" s="16" t="n"/>
    </row>
    <row r="1113">
      <c r="A1113" s="17" t="n"/>
      <c r="B1113" s="16" t="n"/>
      <c r="C1113" s="16">
        <f>IF($B1113="","",IFERROR(INDEX(Equipamentos!$B$6:$B$405,MATCH($B1113,Equipamentos!$A$6:$A$405,0)),"Código não cadastrado"))</f>
        <v/>
      </c>
      <c r="D1113" s="16" t="n"/>
      <c r="E1113" s="16" t="n"/>
      <c r="F1113" s="19" t="n"/>
      <c r="G1113" s="21" t="n"/>
      <c r="H1113" s="17" t="n"/>
      <c r="I1113" s="16" t="n"/>
    </row>
    <row r="1114">
      <c r="A1114" s="17" t="n"/>
      <c r="B1114" s="16" t="n"/>
      <c r="C1114" s="16">
        <f>IF($B1114="","",IFERROR(INDEX(Equipamentos!$B$6:$B$405,MATCH($B1114,Equipamentos!$A$6:$A$405,0)),"Código não cadastrado"))</f>
        <v/>
      </c>
      <c r="D1114" s="16" t="n"/>
      <c r="E1114" s="16" t="n"/>
      <c r="F1114" s="19" t="n"/>
      <c r="G1114" s="21" t="n"/>
      <c r="H1114" s="17" t="n"/>
      <c r="I1114" s="16" t="n"/>
    </row>
    <row r="1115">
      <c r="A1115" s="17" t="n"/>
      <c r="B1115" s="16" t="n"/>
      <c r="C1115" s="16">
        <f>IF($B1115="","",IFERROR(INDEX(Equipamentos!$B$6:$B$405,MATCH($B1115,Equipamentos!$A$6:$A$405,0)),"Código não cadastrado"))</f>
        <v/>
      </c>
      <c r="D1115" s="16" t="n"/>
      <c r="E1115" s="16" t="n"/>
      <c r="F1115" s="19" t="n"/>
      <c r="G1115" s="21" t="n"/>
      <c r="H1115" s="17" t="n"/>
      <c r="I1115" s="16" t="n"/>
    </row>
    <row r="1116">
      <c r="A1116" s="17" t="n"/>
      <c r="B1116" s="16" t="n"/>
      <c r="C1116" s="16">
        <f>IF($B1116="","",IFERROR(INDEX(Equipamentos!$B$6:$B$405,MATCH($B1116,Equipamentos!$A$6:$A$405,0)),"Código não cadastrado"))</f>
        <v/>
      </c>
      <c r="D1116" s="16" t="n"/>
      <c r="E1116" s="16" t="n"/>
      <c r="F1116" s="19" t="n"/>
      <c r="G1116" s="21" t="n"/>
      <c r="H1116" s="17" t="n"/>
      <c r="I1116" s="16" t="n"/>
    </row>
    <row r="1117">
      <c r="A1117" s="17" t="n"/>
      <c r="B1117" s="16" t="n"/>
      <c r="C1117" s="16">
        <f>IF($B1117="","",IFERROR(INDEX(Equipamentos!$B$6:$B$405,MATCH($B1117,Equipamentos!$A$6:$A$405,0)),"Código não cadastrado"))</f>
        <v/>
      </c>
      <c r="D1117" s="16" t="n"/>
      <c r="E1117" s="16" t="n"/>
      <c r="F1117" s="19" t="n"/>
      <c r="G1117" s="21" t="n"/>
      <c r="H1117" s="17" t="n"/>
      <c r="I1117" s="16" t="n"/>
    </row>
    <row r="1118">
      <c r="A1118" s="17" t="n"/>
      <c r="B1118" s="16" t="n"/>
      <c r="C1118" s="16">
        <f>IF($B1118="","",IFERROR(INDEX(Equipamentos!$B$6:$B$405,MATCH($B1118,Equipamentos!$A$6:$A$405,0)),"Código não cadastrado"))</f>
        <v/>
      </c>
      <c r="D1118" s="16" t="n"/>
      <c r="E1118" s="16" t="n"/>
      <c r="F1118" s="19" t="n"/>
      <c r="G1118" s="21" t="n"/>
      <c r="H1118" s="17" t="n"/>
      <c r="I1118" s="16" t="n"/>
    </row>
    <row r="1119">
      <c r="A1119" s="17" t="n"/>
      <c r="B1119" s="16" t="n"/>
      <c r="C1119" s="16">
        <f>IF($B1119="","",IFERROR(INDEX(Equipamentos!$B$6:$B$405,MATCH($B1119,Equipamentos!$A$6:$A$405,0)),"Código não cadastrado"))</f>
        <v/>
      </c>
      <c r="D1119" s="16" t="n"/>
      <c r="E1119" s="16" t="n"/>
      <c r="F1119" s="19" t="n"/>
      <c r="G1119" s="21" t="n"/>
      <c r="H1119" s="17" t="n"/>
      <c r="I1119" s="16" t="n"/>
    </row>
    <row r="1120">
      <c r="A1120" s="17" t="n"/>
      <c r="B1120" s="16" t="n"/>
      <c r="C1120" s="16">
        <f>IF($B1120="","",IFERROR(INDEX(Equipamentos!$B$6:$B$405,MATCH($B1120,Equipamentos!$A$6:$A$405,0)),"Código não cadastrado"))</f>
        <v/>
      </c>
      <c r="D1120" s="16" t="n"/>
      <c r="E1120" s="16" t="n"/>
      <c r="F1120" s="19" t="n"/>
      <c r="G1120" s="21" t="n"/>
      <c r="H1120" s="17" t="n"/>
      <c r="I1120" s="16" t="n"/>
    </row>
    <row r="1121">
      <c r="A1121" s="17" t="n"/>
      <c r="B1121" s="16" t="n"/>
      <c r="C1121" s="16">
        <f>IF($B1121="","",IFERROR(INDEX(Equipamentos!$B$6:$B$405,MATCH($B1121,Equipamentos!$A$6:$A$405,0)),"Código não cadastrado"))</f>
        <v/>
      </c>
      <c r="D1121" s="16" t="n"/>
      <c r="E1121" s="16" t="n"/>
      <c r="F1121" s="19" t="n"/>
      <c r="G1121" s="21" t="n"/>
      <c r="H1121" s="17" t="n"/>
      <c r="I1121" s="16" t="n"/>
    </row>
    <row r="1122">
      <c r="A1122" s="17" t="n"/>
      <c r="B1122" s="16" t="n"/>
      <c r="C1122" s="16">
        <f>IF($B1122="","",IFERROR(INDEX(Equipamentos!$B$6:$B$405,MATCH($B1122,Equipamentos!$A$6:$A$405,0)),"Código não cadastrado"))</f>
        <v/>
      </c>
      <c r="D1122" s="16" t="n"/>
      <c r="E1122" s="16" t="n"/>
      <c r="F1122" s="19" t="n"/>
      <c r="G1122" s="21" t="n"/>
      <c r="H1122" s="17" t="n"/>
      <c r="I1122" s="16" t="n"/>
    </row>
    <row r="1123">
      <c r="A1123" s="17" t="n"/>
      <c r="B1123" s="16" t="n"/>
      <c r="C1123" s="16">
        <f>IF($B1123="","",IFERROR(INDEX(Equipamentos!$B$6:$B$405,MATCH($B1123,Equipamentos!$A$6:$A$405,0)),"Código não cadastrado"))</f>
        <v/>
      </c>
      <c r="D1123" s="16" t="n"/>
      <c r="E1123" s="16" t="n"/>
      <c r="F1123" s="19" t="n"/>
      <c r="G1123" s="21" t="n"/>
      <c r="H1123" s="17" t="n"/>
      <c r="I1123" s="16" t="n"/>
    </row>
    <row r="1124">
      <c r="A1124" s="17" t="n"/>
      <c r="B1124" s="16" t="n"/>
      <c r="C1124" s="16">
        <f>IF($B1124="","",IFERROR(INDEX(Equipamentos!$B$6:$B$405,MATCH($B1124,Equipamentos!$A$6:$A$405,0)),"Código não cadastrado"))</f>
        <v/>
      </c>
      <c r="D1124" s="16" t="n"/>
      <c r="E1124" s="16" t="n"/>
      <c r="F1124" s="19" t="n"/>
      <c r="G1124" s="21" t="n"/>
      <c r="H1124" s="17" t="n"/>
      <c r="I1124" s="16" t="n"/>
    </row>
    <row r="1125">
      <c r="A1125" s="17" t="n"/>
      <c r="B1125" s="16" t="n"/>
      <c r="C1125" s="16">
        <f>IF($B1125="","",IFERROR(INDEX(Equipamentos!$B$6:$B$405,MATCH($B1125,Equipamentos!$A$6:$A$405,0)),"Código não cadastrado"))</f>
        <v/>
      </c>
      <c r="D1125" s="16" t="n"/>
      <c r="E1125" s="16" t="n"/>
      <c r="F1125" s="19" t="n"/>
      <c r="G1125" s="21" t="n"/>
      <c r="H1125" s="17" t="n"/>
      <c r="I1125" s="16" t="n"/>
    </row>
    <row r="1126">
      <c r="A1126" s="17" t="n"/>
      <c r="B1126" s="16" t="n"/>
      <c r="C1126" s="16">
        <f>IF($B1126="","",IFERROR(INDEX(Equipamentos!$B$6:$B$405,MATCH($B1126,Equipamentos!$A$6:$A$405,0)),"Código não cadastrado"))</f>
        <v/>
      </c>
      <c r="D1126" s="16" t="n"/>
      <c r="E1126" s="16" t="n"/>
      <c r="F1126" s="19" t="n"/>
      <c r="G1126" s="21" t="n"/>
      <c r="H1126" s="17" t="n"/>
      <c r="I1126" s="16" t="n"/>
    </row>
    <row r="1127">
      <c r="A1127" s="17" t="n"/>
      <c r="B1127" s="16" t="n"/>
      <c r="C1127" s="16">
        <f>IF($B1127="","",IFERROR(INDEX(Equipamentos!$B$6:$B$405,MATCH($B1127,Equipamentos!$A$6:$A$405,0)),"Código não cadastrado"))</f>
        <v/>
      </c>
      <c r="D1127" s="16" t="n"/>
      <c r="E1127" s="16" t="n"/>
      <c r="F1127" s="19" t="n"/>
      <c r="G1127" s="21" t="n"/>
      <c r="H1127" s="17" t="n"/>
      <c r="I1127" s="16" t="n"/>
    </row>
    <row r="1128">
      <c r="A1128" s="17" t="n"/>
      <c r="B1128" s="16" t="n"/>
      <c r="C1128" s="16">
        <f>IF($B1128="","",IFERROR(INDEX(Equipamentos!$B$6:$B$405,MATCH($B1128,Equipamentos!$A$6:$A$405,0)),"Código não cadastrado"))</f>
        <v/>
      </c>
      <c r="D1128" s="16" t="n"/>
      <c r="E1128" s="16" t="n"/>
      <c r="F1128" s="19" t="n"/>
      <c r="G1128" s="21" t="n"/>
      <c r="H1128" s="17" t="n"/>
      <c r="I1128" s="16" t="n"/>
    </row>
    <row r="1129">
      <c r="A1129" s="17" t="n"/>
      <c r="B1129" s="16" t="n"/>
      <c r="C1129" s="16">
        <f>IF($B1129="","",IFERROR(INDEX(Equipamentos!$B$6:$B$405,MATCH($B1129,Equipamentos!$A$6:$A$405,0)),"Código não cadastrado"))</f>
        <v/>
      </c>
      <c r="D1129" s="16" t="n"/>
      <c r="E1129" s="16" t="n"/>
      <c r="F1129" s="19" t="n"/>
      <c r="G1129" s="21" t="n"/>
      <c r="H1129" s="17" t="n"/>
      <c r="I1129" s="16" t="n"/>
    </row>
    <row r="1130">
      <c r="A1130" s="17" t="n"/>
      <c r="B1130" s="16" t="n"/>
      <c r="C1130" s="16">
        <f>IF($B1130="","",IFERROR(INDEX(Equipamentos!$B$6:$B$405,MATCH($B1130,Equipamentos!$A$6:$A$405,0)),"Código não cadastrado"))</f>
        <v/>
      </c>
      <c r="D1130" s="16" t="n"/>
      <c r="E1130" s="16" t="n"/>
      <c r="F1130" s="19" t="n"/>
      <c r="G1130" s="21" t="n"/>
      <c r="H1130" s="17" t="n"/>
      <c r="I1130" s="16" t="n"/>
    </row>
    <row r="1131">
      <c r="A1131" s="17" t="n"/>
      <c r="B1131" s="16" t="n"/>
      <c r="C1131" s="16">
        <f>IF($B1131="","",IFERROR(INDEX(Equipamentos!$B$6:$B$405,MATCH($B1131,Equipamentos!$A$6:$A$405,0)),"Código não cadastrado"))</f>
        <v/>
      </c>
      <c r="D1131" s="16" t="n"/>
      <c r="E1131" s="16" t="n"/>
      <c r="F1131" s="19" t="n"/>
      <c r="G1131" s="21" t="n"/>
      <c r="H1131" s="17" t="n"/>
      <c r="I1131" s="16" t="n"/>
    </row>
    <row r="1132">
      <c r="A1132" s="17" t="n"/>
      <c r="B1132" s="16" t="n"/>
      <c r="C1132" s="16">
        <f>IF($B1132="","",IFERROR(INDEX(Equipamentos!$B$6:$B$405,MATCH($B1132,Equipamentos!$A$6:$A$405,0)),"Código não cadastrado"))</f>
        <v/>
      </c>
      <c r="D1132" s="16" t="n"/>
      <c r="E1132" s="16" t="n"/>
      <c r="F1132" s="19" t="n"/>
      <c r="G1132" s="21" t="n"/>
      <c r="H1132" s="17" t="n"/>
      <c r="I1132" s="16" t="n"/>
    </row>
    <row r="1133">
      <c r="A1133" s="17" t="n"/>
      <c r="B1133" s="16" t="n"/>
      <c r="C1133" s="16">
        <f>IF($B1133="","",IFERROR(INDEX(Equipamentos!$B$6:$B$405,MATCH($B1133,Equipamentos!$A$6:$A$405,0)),"Código não cadastrado"))</f>
        <v/>
      </c>
      <c r="D1133" s="16" t="n"/>
      <c r="E1133" s="16" t="n"/>
      <c r="F1133" s="19" t="n"/>
      <c r="G1133" s="21" t="n"/>
      <c r="H1133" s="17" t="n"/>
      <c r="I1133" s="16" t="n"/>
    </row>
    <row r="1134">
      <c r="A1134" s="17" t="n"/>
      <c r="B1134" s="16" t="n"/>
      <c r="C1134" s="16">
        <f>IF($B1134="","",IFERROR(INDEX(Equipamentos!$B$6:$B$405,MATCH($B1134,Equipamentos!$A$6:$A$405,0)),"Código não cadastrado"))</f>
        <v/>
      </c>
      <c r="D1134" s="16" t="n"/>
      <c r="E1134" s="16" t="n"/>
      <c r="F1134" s="19" t="n"/>
      <c r="G1134" s="21" t="n"/>
      <c r="H1134" s="17" t="n"/>
      <c r="I1134" s="16" t="n"/>
    </row>
    <row r="1135">
      <c r="A1135" s="17" t="n"/>
      <c r="B1135" s="16" t="n"/>
      <c r="C1135" s="16">
        <f>IF($B1135="","",IFERROR(INDEX(Equipamentos!$B$6:$B$405,MATCH($B1135,Equipamentos!$A$6:$A$405,0)),"Código não cadastrado"))</f>
        <v/>
      </c>
      <c r="D1135" s="16" t="n"/>
      <c r="E1135" s="16" t="n"/>
      <c r="F1135" s="19" t="n"/>
      <c r="G1135" s="21" t="n"/>
      <c r="H1135" s="17" t="n"/>
      <c r="I1135" s="16" t="n"/>
    </row>
    <row r="1136">
      <c r="A1136" s="17" t="n"/>
      <c r="B1136" s="16" t="n"/>
      <c r="C1136" s="16">
        <f>IF($B1136="","",IFERROR(INDEX(Equipamentos!$B$6:$B$405,MATCH($B1136,Equipamentos!$A$6:$A$405,0)),"Código não cadastrado"))</f>
        <v/>
      </c>
      <c r="D1136" s="16" t="n"/>
      <c r="E1136" s="16" t="n"/>
      <c r="F1136" s="19" t="n"/>
      <c r="G1136" s="21" t="n"/>
      <c r="H1136" s="17" t="n"/>
      <c r="I1136" s="16" t="n"/>
    </row>
    <row r="1137">
      <c r="A1137" s="17" t="n"/>
      <c r="B1137" s="16" t="n"/>
      <c r="C1137" s="16">
        <f>IF($B1137="","",IFERROR(INDEX(Equipamentos!$B$6:$B$405,MATCH($B1137,Equipamentos!$A$6:$A$405,0)),"Código não cadastrado"))</f>
        <v/>
      </c>
      <c r="D1137" s="16" t="n"/>
      <c r="E1137" s="16" t="n"/>
      <c r="F1137" s="19" t="n"/>
      <c r="G1137" s="21" t="n"/>
      <c r="H1137" s="17" t="n"/>
      <c r="I1137" s="16" t="n"/>
    </row>
    <row r="1138">
      <c r="A1138" s="17" t="n"/>
      <c r="B1138" s="16" t="n"/>
      <c r="C1138" s="16">
        <f>IF($B1138="","",IFERROR(INDEX(Equipamentos!$B$6:$B$405,MATCH($B1138,Equipamentos!$A$6:$A$405,0)),"Código não cadastrado"))</f>
        <v/>
      </c>
      <c r="D1138" s="16" t="n"/>
      <c r="E1138" s="16" t="n"/>
      <c r="F1138" s="19" t="n"/>
      <c r="G1138" s="21" t="n"/>
      <c r="H1138" s="17" t="n"/>
      <c r="I1138" s="16" t="n"/>
    </row>
    <row r="1139">
      <c r="A1139" s="17" t="n"/>
      <c r="B1139" s="16" t="n"/>
      <c r="C1139" s="16">
        <f>IF($B1139="","",IFERROR(INDEX(Equipamentos!$B$6:$B$405,MATCH($B1139,Equipamentos!$A$6:$A$405,0)),"Código não cadastrado"))</f>
        <v/>
      </c>
      <c r="D1139" s="16" t="n"/>
      <c r="E1139" s="16" t="n"/>
      <c r="F1139" s="19" t="n"/>
      <c r="G1139" s="21" t="n"/>
      <c r="H1139" s="17" t="n"/>
      <c r="I1139" s="16" t="n"/>
    </row>
    <row r="1140">
      <c r="A1140" s="17" t="n"/>
      <c r="B1140" s="16" t="n"/>
      <c r="C1140" s="16">
        <f>IF($B1140="","",IFERROR(INDEX(Equipamentos!$B$6:$B$405,MATCH($B1140,Equipamentos!$A$6:$A$405,0)),"Código não cadastrado"))</f>
        <v/>
      </c>
      <c r="D1140" s="16" t="n"/>
      <c r="E1140" s="16" t="n"/>
      <c r="F1140" s="19" t="n"/>
      <c r="G1140" s="21" t="n"/>
      <c r="H1140" s="17" t="n"/>
      <c r="I1140" s="16" t="n"/>
    </row>
    <row r="1141">
      <c r="A1141" s="17" t="n"/>
      <c r="B1141" s="16" t="n"/>
      <c r="C1141" s="16">
        <f>IF($B1141="","",IFERROR(INDEX(Equipamentos!$B$6:$B$405,MATCH($B1141,Equipamentos!$A$6:$A$405,0)),"Código não cadastrado"))</f>
        <v/>
      </c>
      <c r="D1141" s="16" t="n"/>
      <c r="E1141" s="16" t="n"/>
      <c r="F1141" s="19" t="n"/>
      <c r="G1141" s="21" t="n"/>
      <c r="H1141" s="17" t="n"/>
      <c r="I1141" s="16" t="n"/>
    </row>
    <row r="1142">
      <c r="A1142" s="17" t="n"/>
      <c r="B1142" s="16" t="n"/>
      <c r="C1142" s="16">
        <f>IF($B1142="","",IFERROR(INDEX(Equipamentos!$B$6:$B$405,MATCH($B1142,Equipamentos!$A$6:$A$405,0)),"Código não cadastrado"))</f>
        <v/>
      </c>
      <c r="D1142" s="16" t="n"/>
      <c r="E1142" s="16" t="n"/>
      <c r="F1142" s="19" t="n"/>
      <c r="G1142" s="21" t="n"/>
      <c r="H1142" s="17" t="n"/>
      <c r="I1142" s="16" t="n"/>
    </row>
    <row r="1143">
      <c r="A1143" s="17" t="n"/>
      <c r="B1143" s="16" t="n"/>
      <c r="C1143" s="16">
        <f>IF($B1143="","",IFERROR(INDEX(Equipamentos!$B$6:$B$405,MATCH($B1143,Equipamentos!$A$6:$A$405,0)),"Código não cadastrado"))</f>
        <v/>
      </c>
      <c r="D1143" s="16" t="n"/>
      <c r="E1143" s="16" t="n"/>
      <c r="F1143" s="19" t="n"/>
      <c r="G1143" s="21" t="n"/>
      <c r="H1143" s="17" t="n"/>
      <c r="I1143" s="16" t="n"/>
    </row>
    <row r="1144">
      <c r="A1144" s="17" t="n"/>
      <c r="B1144" s="16" t="n"/>
      <c r="C1144" s="16">
        <f>IF($B1144="","",IFERROR(INDEX(Equipamentos!$B$6:$B$405,MATCH($B1144,Equipamentos!$A$6:$A$405,0)),"Código não cadastrado"))</f>
        <v/>
      </c>
      <c r="D1144" s="16" t="n"/>
      <c r="E1144" s="16" t="n"/>
      <c r="F1144" s="19" t="n"/>
      <c r="G1144" s="21" t="n"/>
      <c r="H1144" s="17" t="n"/>
      <c r="I1144" s="16" t="n"/>
    </row>
    <row r="1145">
      <c r="A1145" s="17" t="n"/>
      <c r="B1145" s="16" t="n"/>
      <c r="C1145" s="16">
        <f>IF($B1145="","",IFERROR(INDEX(Equipamentos!$B$6:$B$405,MATCH($B1145,Equipamentos!$A$6:$A$405,0)),"Código não cadastrado"))</f>
        <v/>
      </c>
      <c r="D1145" s="16" t="n"/>
      <c r="E1145" s="16" t="n"/>
      <c r="F1145" s="19" t="n"/>
      <c r="G1145" s="21" t="n"/>
      <c r="H1145" s="17" t="n"/>
      <c r="I1145" s="16" t="n"/>
    </row>
    <row r="1146">
      <c r="A1146" s="17" t="n"/>
      <c r="B1146" s="16" t="n"/>
      <c r="C1146" s="16">
        <f>IF($B1146="","",IFERROR(INDEX(Equipamentos!$B$6:$B$405,MATCH($B1146,Equipamentos!$A$6:$A$405,0)),"Código não cadastrado"))</f>
        <v/>
      </c>
      <c r="D1146" s="16" t="n"/>
      <c r="E1146" s="16" t="n"/>
      <c r="F1146" s="19" t="n"/>
      <c r="G1146" s="21" t="n"/>
      <c r="H1146" s="17" t="n"/>
      <c r="I1146" s="16" t="n"/>
    </row>
    <row r="1147">
      <c r="A1147" s="17" t="n"/>
      <c r="B1147" s="16" t="n"/>
      <c r="C1147" s="16">
        <f>IF($B1147="","",IFERROR(INDEX(Equipamentos!$B$6:$B$405,MATCH($B1147,Equipamentos!$A$6:$A$405,0)),"Código não cadastrado"))</f>
        <v/>
      </c>
      <c r="D1147" s="16" t="n"/>
      <c r="E1147" s="16" t="n"/>
      <c r="F1147" s="19" t="n"/>
      <c r="G1147" s="21" t="n"/>
      <c r="H1147" s="17" t="n"/>
      <c r="I1147" s="16" t="n"/>
    </row>
    <row r="1148">
      <c r="A1148" s="17" t="n"/>
      <c r="B1148" s="16" t="n"/>
      <c r="C1148" s="16">
        <f>IF($B1148="","",IFERROR(INDEX(Equipamentos!$B$6:$B$405,MATCH($B1148,Equipamentos!$A$6:$A$405,0)),"Código não cadastrado"))</f>
        <v/>
      </c>
      <c r="D1148" s="16" t="n"/>
      <c r="E1148" s="16" t="n"/>
      <c r="F1148" s="19" t="n"/>
      <c r="G1148" s="21" t="n"/>
      <c r="H1148" s="17" t="n"/>
      <c r="I1148" s="16" t="n"/>
    </row>
    <row r="1149">
      <c r="A1149" s="17" t="n"/>
      <c r="B1149" s="16" t="n"/>
      <c r="C1149" s="16">
        <f>IF($B1149="","",IFERROR(INDEX(Equipamentos!$B$6:$B$405,MATCH($B1149,Equipamentos!$A$6:$A$405,0)),"Código não cadastrado"))</f>
        <v/>
      </c>
      <c r="D1149" s="16" t="n"/>
      <c r="E1149" s="16" t="n"/>
      <c r="F1149" s="19" t="n"/>
      <c r="G1149" s="21" t="n"/>
      <c r="H1149" s="17" t="n"/>
      <c r="I1149" s="16" t="n"/>
    </row>
    <row r="1150">
      <c r="A1150" s="17" t="n"/>
      <c r="B1150" s="16" t="n"/>
      <c r="C1150" s="16">
        <f>IF($B1150="","",IFERROR(INDEX(Equipamentos!$B$6:$B$405,MATCH($B1150,Equipamentos!$A$6:$A$405,0)),"Código não cadastrado"))</f>
        <v/>
      </c>
      <c r="D1150" s="16" t="n"/>
      <c r="E1150" s="16" t="n"/>
      <c r="F1150" s="19" t="n"/>
      <c r="G1150" s="21" t="n"/>
      <c r="H1150" s="17" t="n"/>
      <c r="I1150" s="16" t="n"/>
    </row>
    <row r="1151">
      <c r="A1151" s="17" t="n"/>
      <c r="B1151" s="16" t="n"/>
      <c r="C1151" s="16">
        <f>IF($B1151="","",IFERROR(INDEX(Equipamentos!$B$6:$B$405,MATCH($B1151,Equipamentos!$A$6:$A$405,0)),"Código não cadastrado"))</f>
        <v/>
      </c>
      <c r="D1151" s="16" t="n"/>
      <c r="E1151" s="16" t="n"/>
      <c r="F1151" s="19" t="n"/>
      <c r="G1151" s="21" t="n"/>
      <c r="H1151" s="17" t="n"/>
      <c r="I1151" s="16" t="n"/>
    </row>
    <row r="1152">
      <c r="A1152" s="17" t="n"/>
      <c r="B1152" s="16" t="n"/>
      <c r="C1152" s="16">
        <f>IF($B1152="","",IFERROR(INDEX(Equipamentos!$B$6:$B$405,MATCH($B1152,Equipamentos!$A$6:$A$405,0)),"Código não cadastrado"))</f>
        <v/>
      </c>
      <c r="D1152" s="16" t="n"/>
      <c r="E1152" s="16" t="n"/>
      <c r="F1152" s="19" t="n"/>
      <c r="G1152" s="21" t="n"/>
      <c r="H1152" s="17" t="n"/>
      <c r="I1152" s="16" t="n"/>
    </row>
    <row r="1153">
      <c r="A1153" s="17" t="n"/>
      <c r="B1153" s="16" t="n"/>
      <c r="C1153" s="16">
        <f>IF($B1153="","",IFERROR(INDEX(Equipamentos!$B$6:$B$405,MATCH($B1153,Equipamentos!$A$6:$A$405,0)),"Código não cadastrado"))</f>
        <v/>
      </c>
      <c r="D1153" s="16" t="n"/>
      <c r="E1153" s="16" t="n"/>
      <c r="F1153" s="19" t="n"/>
      <c r="G1153" s="21" t="n"/>
      <c r="H1153" s="17" t="n"/>
      <c r="I1153" s="16" t="n"/>
    </row>
    <row r="1154">
      <c r="A1154" s="17" t="n"/>
      <c r="B1154" s="16" t="n"/>
      <c r="C1154" s="16">
        <f>IF($B1154="","",IFERROR(INDEX(Equipamentos!$B$6:$B$405,MATCH($B1154,Equipamentos!$A$6:$A$405,0)),"Código não cadastrado"))</f>
        <v/>
      </c>
      <c r="D1154" s="16" t="n"/>
      <c r="E1154" s="16" t="n"/>
      <c r="F1154" s="19" t="n"/>
      <c r="G1154" s="21" t="n"/>
      <c r="H1154" s="17" t="n"/>
      <c r="I1154" s="16" t="n"/>
    </row>
    <row r="1155">
      <c r="A1155" s="17" t="n"/>
      <c r="B1155" s="16" t="n"/>
      <c r="C1155" s="16">
        <f>IF($B1155="","",IFERROR(INDEX(Equipamentos!$B$6:$B$405,MATCH($B1155,Equipamentos!$A$6:$A$405,0)),"Código não cadastrado"))</f>
        <v/>
      </c>
      <c r="D1155" s="16" t="n"/>
      <c r="E1155" s="16" t="n"/>
      <c r="F1155" s="19" t="n"/>
      <c r="G1155" s="21" t="n"/>
      <c r="H1155" s="17" t="n"/>
      <c r="I1155" s="16" t="n"/>
    </row>
    <row r="1156">
      <c r="A1156" s="17" t="n"/>
      <c r="B1156" s="16" t="n"/>
      <c r="C1156" s="16">
        <f>IF($B1156="","",IFERROR(INDEX(Equipamentos!$B$6:$B$405,MATCH($B1156,Equipamentos!$A$6:$A$405,0)),"Código não cadastrado"))</f>
        <v/>
      </c>
      <c r="D1156" s="16" t="n"/>
      <c r="E1156" s="16" t="n"/>
      <c r="F1156" s="19" t="n"/>
      <c r="G1156" s="21" t="n"/>
      <c r="H1156" s="17" t="n"/>
      <c r="I1156" s="16" t="n"/>
    </row>
    <row r="1157">
      <c r="A1157" s="17" t="n"/>
      <c r="B1157" s="16" t="n"/>
      <c r="C1157" s="16">
        <f>IF($B1157="","",IFERROR(INDEX(Equipamentos!$B$6:$B$405,MATCH($B1157,Equipamentos!$A$6:$A$405,0)),"Código não cadastrado"))</f>
        <v/>
      </c>
      <c r="D1157" s="16" t="n"/>
      <c r="E1157" s="16" t="n"/>
      <c r="F1157" s="19" t="n"/>
      <c r="G1157" s="21" t="n"/>
      <c r="H1157" s="17" t="n"/>
      <c r="I1157" s="16" t="n"/>
    </row>
    <row r="1158">
      <c r="A1158" s="17" t="n"/>
      <c r="B1158" s="16" t="n"/>
      <c r="C1158" s="16">
        <f>IF($B1158="","",IFERROR(INDEX(Equipamentos!$B$6:$B$405,MATCH($B1158,Equipamentos!$A$6:$A$405,0)),"Código não cadastrado"))</f>
        <v/>
      </c>
      <c r="D1158" s="16" t="n"/>
      <c r="E1158" s="16" t="n"/>
      <c r="F1158" s="19" t="n"/>
      <c r="G1158" s="21" t="n"/>
      <c r="H1158" s="17" t="n"/>
      <c r="I1158" s="16" t="n"/>
    </row>
    <row r="1159">
      <c r="A1159" s="17" t="n"/>
      <c r="B1159" s="16" t="n"/>
      <c r="C1159" s="16">
        <f>IF($B1159="","",IFERROR(INDEX(Equipamentos!$B$6:$B$405,MATCH($B1159,Equipamentos!$A$6:$A$405,0)),"Código não cadastrado"))</f>
        <v/>
      </c>
      <c r="D1159" s="16" t="n"/>
      <c r="E1159" s="16" t="n"/>
      <c r="F1159" s="19" t="n"/>
      <c r="G1159" s="21" t="n"/>
      <c r="H1159" s="17" t="n"/>
      <c r="I1159" s="16" t="n"/>
    </row>
    <row r="1160">
      <c r="A1160" s="17" t="n"/>
      <c r="B1160" s="16" t="n"/>
      <c r="C1160" s="16">
        <f>IF($B1160="","",IFERROR(INDEX(Equipamentos!$B$6:$B$405,MATCH($B1160,Equipamentos!$A$6:$A$405,0)),"Código não cadastrado"))</f>
        <v/>
      </c>
      <c r="D1160" s="16" t="n"/>
      <c r="E1160" s="16" t="n"/>
      <c r="F1160" s="19" t="n"/>
      <c r="G1160" s="21" t="n"/>
      <c r="H1160" s="17" t="n"/>
      <c r="I1160" s="16" t="n"/>
    </row>
    <row r="1161">
      <c r="A1161" s="17" t="n"/>
      <c r="B1161" s="16" t="n"/>
      <c r="C1161" s="16">
        <f>IF($B1161="","",IFERROR(INDEX(Equipamentos!$B$6:$B$405,MATCH($B1161,Equipamentos!$A$6:$A$405,0)),"Código não cadastrado"))</f>
        <v/>
      </c>
      <c r="D1161" s="16" t="n"/>
      <c r="E1161" s="16" t="n"/>
      <c r="F1161" s="19" t="n"/>
      <c r="G1161" s="21" t="n"/>
      <c r="H1161" s="17" t="n"/>
      <c r="I1161" s="16" t="n"/>
    </row>
    <row r="1162">
      <c r="A1162" s="17" t="n"/>
      <c r="B1162" s="16" t="n"/>
      <c r="C1162" s="16">
        <f>IF($B1162="","",IFERROR(INDEX(Equipamentos!$B$6:$B$405,MATCH($B1162,Equipamentos!$A$6:$A$405,0)),"Código não cadastrado"))</f>
        <v/>
      </c>
      <c r="D1162" s="16" t="n"/>
      <c r="E1162" s="16" t="n"/>
      <c r="F1162" s="19" t="n"/>
      <c r="G1162" s="21" t="n"/>
      <c r="H1162" s="17" t="n"/>
      <c r="I1162" s="16" t="n"/>
    </row>
    <row r="1163">
      <c r="A1163" s="17" t="n"/>
      <c r="B1163" s="16" t="n"/>
      <c r="C1163" s="16">
        <f>IF($B1163="","",IFERROR(INDEX(Equipamentos!$B$6:$B$405,MATCH($B1163,Equipamentos!$A$6:$A$405,0)),"Código não cadastrado"))</f>
        <v/>
      </c>
      <c r="D1163" s="16" t="n"/>
      <c r="E1163" s="16" t="n"/>
      <c r="F1163" s="19" t="n"/>
      <c r="G1163" s="21" t="n"/>
      <c r="H1163" s="17" t="n"/>
      <c r="I1163" s="16" t="n"/>
    </row>
    <row r="1164">
      <c r="A1164" s="17" t="n"/>
      <c r="B1164" s="16" t="n"/>
      <c r="C1164" s="16">
        <f>IF($B1164="","",IFERROR(INDEX(Equipamentos!$B$6:$B$405,MATCH($B1164,Equipamentos!$A$6:$A$405,0)),"Código não cadastrado"))</f>
        <v/>
      </c>
      <c r="D1164" s="16" t="n"/>
      <c r="E1164" s="16" t="n"/>
      <c r="F1164" s="19" t="n"/>
      <c r="G1164" s="21" t="n"/>
      <c r="H1164" s="17" t="n"/>
      <c r="I1164" s="16" t="n"/>
    </row>
    <row r="1165">
      <c r="A1165" s="17" t="n"/>
      <c r="B1165" s="16" t="n"/>
      <c r="C1165" s="16">
        <f>IF($B1165="","",IFERROR(INDEX(Equipamentos!$B$6:$B$405,MATCH($B1165,Equipamentos!$A$6:$A$405,0)),"Código não cadastrado"))</f>
        <v/>
      </c>
      <c r="D1165" s="16" t="n"/>
      <c r="E1165" s="16" t="n"/>
      <c r="F1165" s="19" t="n"/>
      <c r="G1165" s="21" t="n"/>
      <c r="H1165" s="17" t="n"/>
      <c r="I1165" s="16" t="n"/>
    </row>
    <row r="1166">
      <c r="A1166" s="17" t="n"/>
      <c r="B1166" s="16" t="n"/>
      <c r="C1166" s="16">
        <f>IF($B1166="","",IFERROR(INDEX(Equipamentos!$B$6:$B$405,MATCH($B1166,Equipamentos!$A$6:$A$405,0)),"Código não cadastrado"))</f>
        <v/>
      </c>
      <c r="D1166" s="16" t="n"/>
      <c r="E1166" s="16" t="n"/>
      <c r="F1166" s="19" t="n"/>
      <c r="G1166" s="21" t="n"/>
      <c r="H1166" s="17" t="n"/>
      <c r="I1166" s="16" t="n"/>
    </row>
    <row r="1167">
      <c r="A1167" s="17" t="n"/>
      <c r="B1167" s="16" t="n"/>
      <c r="C1167" s="16">
        <f>IF($B1167="","",IFERROR(INDEX(Equipamentos!$B$6:$B$405,MATCH($B1167,Equipamentos!$A$6:$A$405,0)),"Código não cadastrado"))</f>
        <v/>
      </c>
      <c r="D1167" s="16" t="n"/>
      <c r="E1167" s="16" t="n"/>
      <c r="F1167" s="19" t="n"/>
      <c r="G1167" s="21" t="n"/>
      <c r="H1167" s="17" t="n"/>
      <c r="I1167" s="16" t="n"/>
    </row>
    <row r="1168">
      <c r="A1168" s="17" t="n"/>
      <c r="B1168" s="16" t="n"/>
      <c r="C1168" s="16">
        <f>IF($B1168="","",IFERROR(INDEX(Equipamentos!$B$6:$B$405,MATCH($B1168,Equipamentos!$A$6:$A$405,0)),"Código não cadastrado"))</f>
        <v/>
      </c>
      <c r="D1168" s="16" t="n"/>
      <c r="E1168" s="16" t="n"/>
      <c r="F1168" s="19" t="n"/>
      <c r="G1168" s="21" t="n"/>
      <c r="H1168" s="17" t="n"/>
      <c r="I1168" s="16" t="n"/>
    </row>
    <row r="1169">
      <c r="A1169" s="17" t="n"/>
      <c r="B1169" s="16" t="n"/>
      <c r="C1169" s="16">
        <f>IF($B1169="","",IFERROR(INDEX(Equipamentos!$B$6:$B$405,MATCH($B1169,Equipamentos!$A$6:$A$405,0)),"Código não cadastrado"))</f>
        <v/>
      </c>
      <c r="D1169" s="16" t="n"/>
      <c r="E1169" s="16" t="n"/>
      <c r="F1169" s="19" t="n"/>
      <c r="G1169" s="21" t="n"/>
      <c r="H1169" s="17" t="n"/>
      <c r="I1169" s="16" t="n"/>
    </row>
    <row r="1170">
      <c r="A1170" s="17" t="n"/>
      <c r="B1170" s="16" t="n"/>
      <c r="C1170" s="16">
        <f>IF($B1170="","",IFERROR(INDEX(Equipamentos!$B$6:$B$405,MATCH($B1170,Equipamentos!$A$6:$A$405,0)),"Código não cadastrado"))</f>
        <v/>
      </c>
      <c r="D1170" s="16" t="n"/>
      <c r="E1170" s="16" t="n"/>
      <c r="F1170" s="19" t="n"/>
      <c r="G1170" s="21" t="n"/>
      <c r="H1170" s="17" t="n"/>
      <c r="I1170" s="16" t="n"/>
    </row>
    <row r="1171">
      <c r="A1171" s="17" t="n"/>
      <c r="B1171" s="16" t="n"/>
      <c r="C1171" s="16">
        <f>IF($B1171="","",IFERROR(INDEX(Equipamentos!$B$6:$B$405,MATCH($B1171,Equipamentos!$A$6:$A$405,0)),"Código não cadastrado"))</f>
        <v/>
      </c>
      <c r="D1171" s="16" t="n"/>
      <c r="E1171" s="16" t="n"/>
      <c r="F1171" s="19" t="n"/>
      <c r="G1171" s="21" t="n"/>
      <c r="H1171" s="17" t="n"/>
      <c r="I1171" s="16" t="n"/>
    </row>
    <row r="1172">
      <c r="A1172" s="17" t="n"/>
      <c r="B1172" s="16" t="n"/>
      <c r="C1172" s="16">
        <f>IF($B1172="","",IFERROR(INDEX(Equipamentos!$B$6:$B$405,MATCH($B1172,Equipamentos!$A$6:$A$405,0)),"Código não cadastrado"))</f>
        <v/>
      </c>
      <c r="D1172" s="16" t="n"/>
      <c r="E1172" s="16" t="n"/>
      <c r="F1172" s="19" t="n"/>
      <c r="G1172" s="21" t="n"/>
      <c r="H1172" s="17" t="n"/>
      <c r="I1172" s="16" t="n"/>
    </row>
    <row r="1173">
      <c r="A1173" s="17" t="n"/>
      <c r="B1173" s="16" t="n"/>
      <c r="C1173" s="16">
        <f>IF($B1173="","",IFERROR(INDEX(Equipamentos!$B$6:$B$405,MATCH($B1173,Equipamentos!$A$6:$A$405,0)),"Código não cadastrado"))</f>
        <v/>
      </c>
      <c r="D1173" s="16" t="n"/>
      <c r="E1173" s="16" t="n"/>
      <c r="F1173" s="19" t="n"/>
      <c r="G1173" s="21" t="n"/>
      <c r="H1173" s="17" t="n"/>
      <c r="I1173" s="16" t="n"/>
    </row>
    <row r="1174">
      <c r="A1174" s="17" t="n"/>
      <c r="B1174" s="16" t="n"/>
      <c r="C1174" s="16">
        <f>IF($B1174="","",IFERROR(INDEX(Equipamentos!$B$6:$B$405,MATCH($B1174,Equipamentos!$A$6:$A$405,0)),"Código não cadastrado"))</f>
        <v/>
      </c>
      <c r="D1174" s="16" t="n"/>
      <c r="E1174" s="16" t="n"/>
      <c r="F1174" s="19" t="n"/>
      <c r="G1174" s="21" t="n"/>
      <c r="H1174" s="17" t="n"/>
      <c r="I1174" s="16" t="n"/>
    </row>
    <row r="1175">
      <c r="A1175" s="17" t="n"/>
      <c r="B1175" s="16" t="n"/>
      <c r="C1175" s="16">
        <f>IF($B1175="","",IFERROR(INDEX(Equipamentos!$B$6:$B$405,MATCH($B1175,Equipamentos!$A$6:$A$405,0)),"Código não cadastrado"))</f>
        <v/>
      </c>
      <c r="D1175" s="16" t="n"/>
      <c r="E1175" s="16" t="n"/>
      <c r="F1175" s="19" t="n"/>
      <c r="G1175" s="21" t="n"/>
      <c r="H1175" s="17" t="n"/>
      <c r="I1175" s="16" t="n"/>
    </row>
    <row r="1176">
      <c r="A1176" s="17" t="n"/>
      <c r="B1176" s="16" t="n"/>
      <c r="C1176" s="16">
        <f>IF($B1176="","",IFERROR(INDEX(Equipamentos!$B$6:$B$405,MATCH($B1176,Equipamentos!$A$6:$A$405,0)),"Código não cadastrado"))</f>
        <v/>
      </c>
      <c r="D1176" s="16" t="n"/>
      <c r="E1176" s="16" t="n"/>
      <c r="F1176" s="19" t="n"/>
      <c r="G1176" s="21" t="n"/>
      <c r="H1176" s="17" t="n"/>
      <c r="I1176" s="16" t="n"/>
    </row>
    <row r="1177">
      <c r="A1177" s="17" t="n"/>
      <c r="B1177" s="16" t="n"/>
      <c r="C1177" s="16">
        <f>IF($B1177="","",IFERROR(INDEX(Equipamentos!$B$6:$B$405,MATCH($B1177,Equipamentos!$A$6:$A$405,0)),"Código não cadastrado"))</f>
        <v/>
      </c>
      <c r="D1177" s="16" t="n"/>
      <c r="E1177" s="16" t="n"/>
      <c r="F1177" s="19" t="n"/>
      <c r="G1177" s="21" t="n"/>
      <c r="H1177" s="17" t="n"/>
      <c r="I1177" s="16" t="n"/>
    </row>
    <row r="1178">
      <c r="A1178" s="17" t="n"/>
      <c r="B1178" s="16" t="n"/>
      <c r="C1178" s="16">
        <f>IF($B1178="","",IFERROR(INDEX(Equipamentos!$B$6:$B$405,MATCH($B1178,Equipamentos!$A$6:$A$405,0)),"Código não cadastrado"))</f>
        <v/>
      </c>
      <c r="D1178" s="16" t="n"/>
      <c r="E1178" s="16" t="n"/>
      <c r="F1178" s="19" t="n"/>
      <c r="G1178" s="21" t="n"/>
      <c r="H1178" s="17" t="n"/>
      <c r="I1178" s="16" t="n"/>
    </row>
    <row r="1179">
      <c r="A1179" s="17" t="n"/>
      <c r="B1179" s="16" t="n"/>
      <c r="C1179" s="16">
        <f>IF($B1179="","",IFERROR(INDEX(Equipamentos!$B$6:$B$405,MATCH($B1179,Equipamentos!$A$6:$A$405,0)),"Código não cadastrado"))</f>
        <v/>
      </c>
      <c r="D1179" s="16" t="n"/>
      <c r="E1179" s="16" t="n"/>
      <c r="F1179" s="19" t="n"/>
      <c r="G1179" s="21" t="n"/>
      <c r="H1179" s="17" t="n"/>
      <c r="I1179" s="16" t="n"/>
    </row>
    <row r="1180">
      <c r="A1180" s="17" t="n"/>
      <c r="B1180" s="16" t="n"/>
      <c r="C1180" s="16">
        <f>IF($B1180="","",IFERROR(INDEX(Equipamentos!$B$6:$B$405,MATCH($B1180,Equipamentos!$A$6:$A$405,0)),"Código não cadastrado"))</f>
        <v/>
      </c>
      <c r="D1180" s="16" t="n"/>
      <c r="E1180" s="16" t="n"/>
      <c r="F1180" s="19" t="n"/>
      <c r="G1180" s="21" t="n"/>
      <c r="H1180" s="17" t="n"/>
      <c r="I1180" s="16" t="n"/>
    </row>
    <row r="1181">
      <c r="A1181" s="17" t="n"/>
      <c r="B1181" s="16" t="n"/>
      <c r="C1181" s="16">
        <f>IF($B1181="","",IFERROR(INDEX(Equipamentos!$B$6:$B$405,MATCH($B1181,Equipamentos!$A$6:$A$405,0)),"Código não cadastrado"))</f>
        <v/>
      </c>
      <c r="D1181" s="16" t="n"/>
      <c r="E1181" s="16" t="n"/>
      <c r="F1181" s="19" t="n"/>
      <c r="G1181" s="21" t="n"/>
      <c r="H1181" s="17" t="n"/>
      <c r="I1181" s="16" t="n"/>
    </row>
    <row r="1182">
      <c r="A1182" s="17" t="n"/>
      <c r="B1182" s="16" t="n"/>
      <c r="C1182" s="16">
        <f>IF($B1182="","",IFERROR(INDEX(Equipamentos!$B$6:$B$405,MATCH($B1182,Equipamentos!$A$6:$A$405,0)),"Código não cadastrado"))</f>
        <v/>
      </c>
      <c r="D1182" s="16" t="n"/>
      <c r="E1182" s="16" t="n"/>
      <c r="F1182" s="19" t="n"/>
      <c r="G1182" s="21" t="n"/>
      <c r="H1182" s="17" t="n"/>
      <c r="I1182" s="16" t="n"/>
    </row>
    <row r="1183">
      <c r="A1183" s="17" t="n"/>
      <c r="B1183" s="16" t="n"/>
      <c r="C1183" s="16">
        <f>IF($B1183="","",IFERROR(INDEX(Equipamentos!$B$6:$B$405,MATCH($B1183,Equipamentos!$A$6:$A$405,0)),"Código não cadastrado"))</f>
        <v/>
      </c>
      <c r="D1183" s="16" t="n"/>
      <c r="E1183" s="16" t="n"/>
      <c r="F1183" s="19" t="n"/>
      <c r="G1183" s="21" t="n"/>
      <c r="H1183" s="17" t="n"/>
      <c r="I1183" s="16" t="n"/>
    </row>
    <row r="1184">
      <c r="A1184" s="17" t="n"/>
      <c r="B1184" s="16" t="n"/>
      <c r="C1184" s="16">
        <f>IF($B1184="","",IFERROR(INDEX(Equipamentos!$B$6:$B$405,MATCH($B1184,Equipamentos!$A$6:$A$405,0)),"Código não cadastrado"))</f>
        <v/>
      </c>
      <c r="D1184" s="16" t="n"/>
      <c r="E1184" s="16" t="n"/>
      <c r="F1184" s="19" t="n"/>
      <c r="G1184" s="21" t="n"/>
      <c r="H1184" s="17" t="n"/>
      <c r="I1184" s="16" t="n"/>
    </row>
    <row r="1185">
      <c r="A1185" s="17" t="n"/>
      <c r="B1185" s="16" t="n"/>
      <c r="C1185" s="16">
        <f>IF($B1185="","",IFERROR(INDEX(Equipamentos!$B$6:$B$405,MATCH($B1185,Equipamentos!$A$6:$A$405,0)),"Código não cadastrado"))</f>
        <v/>
      </c>
      <c r="D1185" s="16" t="n"/>
      <c r="E1185" s="16" t="n"/>
      <c r="F1185" s="19" t="n"/>
      <c r="G1185" s="21" t="n"/>
      <c r="H1185" s="17" t="n"/>
      <c r="I1185" s="16" t="n"/>
    </row>
    <row r="1186">
      <c r="A1186" s="17" t="n"/>
      <c r="B1186" s="16" t="n"/>
      <c r="C1186" s="16">
        <f>IF($B1186="","",IFERROR(INDEX(Equipamentos!$B$6:$B$405,MATCH($B1186,Equipamentos!$A$6:$A$405,0)),"Código não cadastrado"))</f>
        <v/>
      </c>
      <c r="D1186" s="16" t="n"/>
      <c r="E1186" s="16" t="n"/>
      <c r="F1186" s="19" t="n"/>
      <c r="G1186" s="21" t="n"/>
      <c r="H1186" s="17" t="n"/>
      <c r="I1186" s="16" t="n"/>
    </row>
    <row r="1187">
      <c r="A1187" s="17" t="n"/>
      <c r="B1187" s="16" t="n"/>
      <c r="C1187" s="16">
        <f>IF($B1187="","",IFERROR(INDEX(Equipamentos!$B$6:$B$405,MATCH($B1187,Equipamentos!$A$6:$A$405,0)),"Código não cadastrado"))</f>
        <v/>
      </c>
      <c r="D1187" s="16" t="n"/>
      <c r="E1187" s="16" t="n"/>
      <c r="F1187" s="19" t="n"/>
      <c r="G1187" s="21" t="n"/>
      <c r="H1187" s="17" t="n"/>
      <c r="I1187" s="16" t="n"/>
    </row>
    <row r="1188">
      <c r="A1188" s="17" t="n"/>
      <c r="B1188" s="16" t="n"/>
      <c r="C1188" s="16">
        <f>IF($B1188="","",IFERROR(INDEX(Equipamentos!$B$6:$B$405,MATCH($B1188,Equipamentos!$A$6:$A$405,0)),"Código não cadastrado"))</f>
        <v/>
      </c>
      <c r="D1188" s="16" t="n"/>
      <c r="E1188" s="16" t="n"/>
      <c r="F1188" s="19" t="n"/>
      <c r="G1188" s="21" t="n"/>
      <c r="H1188" s="17" t="n"/>
      <c r="I1188" s="16" t="n"/>
    </row>
    <row r="1189">
      <c r="A1189" s="17" t="n"/>
      <c r="B1189" s="16" t="n"/>
      <c r="C1189" s="16">
        <f>IF($B1189="","",IFERROR(INDEX(Equipamentos!$B$6:$B$405,MATCH($B1189,Equipamentos!$A$6:$A$405,0)),"Código não cadastrado"))</f>
        <v/>
      </c>
      <c r="D1189" s="16" t="n"/>
      <c r="E1189" s="16" t="n"/>
      <c r="F1189" s="19" t="n"/>
      <c r="G1189" s="21" t="n"/>
      <c r="H1189" s="17" t="n"/>
      <c r="I1189" s="16" t="n"/>
    </row>
    <row r="1190">
      <c r="A1190" s="17" t="n"/>
      <c r="B1190" s="16" t="n"/>
      <c r="C1190" s="16">
        <f>IF($B1190="","",IFERROR(INDEX(Equipamentos!$B$6:$B$405,MATCH($B1190,Equipamentos!$A$6:$A$405,0)),"Código não cadastrado"))</f>
        <v/>
      </c>
      <c r="D1190" s="16" t="n"/>
      <c r="E1190" s="16" t="n"/>
      <c r="F1190" s="19" t="n"/>
      <c r="G1190" s="21" t="n"/>
      <c r="H1190" s="17" t="n"/>
      <c r="I1190" s="16" t="n"/>
    </row>
    <row r="1191">
      <c r="A1191" s="17" t="n"/>
      <c r="B1191" s="16" t="n"/>
      <c r="C1191" s="16">
        <f>IF($B1191="","",IFERROR(INDEX(Equipamentos!$B$6:$B$405,MATCH($B1191,Equipamentos!$A$6:$A$405,0)),"Código não cadastrado"))</f>
        <v/>
      </c>
      <c r="D1191" s="16" t="n"/>
      <c r="E1191" s="16" t="n"/>
      <c r="F1191" s="19" t="n"/>
      <c r="G1191" s="21" t="n"/>
      <c r="H1191" s="17" t="n"/>
      <c r="I1191" s="16" t="n"/>
    </row>
    <row r="1192">
      <c r="A1192" s="17" t="n"/>
      <c r="B1192" s="16" t="n"/>
      <c r="C1192" s="16">
        <f>IF($B1192="","",IFERROR(INDEX(Equipamentos!$B$6:$B$405,MATCH($B1192,Equipamentos!$A$6:$A$405,0)),"Código não cadastrado"))</f>
        <v/>
      </c>
      <c r="D1192" s="16" t="n"/>
      <c r="E1192" s="16" t="n"/>
      <c r="F1192" s="19" t="n"/>
      <c r="G1192" s="21" t="n"/>
      <c r="H1192" s="17" t="n"/>
      <c r="I1192" s="16" t="n"/>
    </row>
    <row r="1193">
      <c r="A1193" s="17" t="n"/>
      <c r="B1193" s="16" t="n"/>
      <c r="C1193" s="16">
        <f>IF($B1193="","",IFERROR(INDEX(Equipamentos!$B$6:$B$405,MATCH($B1193,Equipamentos!$A$6:$A$405,0)),"Código não cadastrado"))</f>
        <v/>
      </c>
      <c r="D1193" s="16" t="n"/>
      <c r="E1193" s="16" t="n"/>
      <c r="F1193" s="19" t="n"/>
      <c r="G1193" s="21" t="n"/>
      <c r="H1193" s="17" t="n"/>
      <c r="I1193" s="16" t="n"/>
    </row>
    <row r="1194">
      <c r="A1194" s="17" t="n"/>
      <c r="B1194" s="16" t="n"/>
      <c r="C1194" s="16">
        <f>IF($B1194="","",IFERROR(INDEX(Equipamentos!$B$6:$B$405,MATCH($B1194,Equipamentos!$A$6:$A$405,0)),"Código não cadastrado"))</f>
        <v/>
      </c>
      <c r="D1194" s="16" t="n"/>
      <c r="E1194" s="16" t="n"/>
      <c r="F1194" s="19" t="n"/>
      <c r="G1194" s="21" t="n"/>
      <c r="H1194" s="17" t="n"/>
      <c r="I1194" s="16" t="n"/>
    </row>
    <row r="1195">
      <c r="A1195" s="17" t="n"/>
      <c r="B1195" s="16" t="n"/>
      <c r="C1195" s="16">
        <f>IF($B1195="","",IFERROR(INDEX(Equipamentos!$B$6:$B$405,MATCH($B1195,Equipamentos!$A$6:$A$405,0)),"Código não cadastrado"))</f>
        <v/>
      </c>
      <c r="D1195" s="16" t="n"/>
      <c r="E1195" s="16" t="n"/>
      <c r="F1195" s="19" t="n"/>
      <c r="G1195" s="21" t="n"/>
      <c r="H1195" s="17" t="n"/>
      <c r="I1195" s="16" t="n"/>
    </row>
    <row r="1196">
      <c r="A1196" s="17" t="n"/>
      <c r="B1196" s="16" t="n"/>
      <c r="C1196" s="16">
        <f>IF($B1196="","",IFERROR(INDEX(Equipamentos!$B$6:$B$405,MATCH($B1196,Equipamentos!$A$6:$A$405,0)),"Código não cadastrado"))</f>
        <v/>
      </c>
      <c r="D1196" s="16" t="n"/>
      <c r="E1196" s="16" t="n"/>
      <c r="F1196" s="19" t="n"/>
      <c r="G1196" s="21" t="n"/>
      <c r="H1196" s="17" t="n"/>
      <c r="I1196" s="16" t="n"/>
    </row>
    <row r="1197">
      <c r="A1197" s="17" t="n"/>
      <c r="B1197" s="16" t="n"/>
      <c r="C1197" s="16">
        <f>IF($B1197="","",IFERROR(INDEX(Equipamentos!$B$6:$B$405,MATCH($B1197,Equipamentos!$A$6:$A$405,0)),"Código não cadastrado"))</f>
        <v/>
      </c>
      <c r="D1197" s="16" t="n"/>
      <c r="E1197" s="16" t="n"/>
      <c r="F1197" s="19" t="n"/>
      <c r="G1197" s="21" t="n"/>
      <c r="H1197" s="17" t="n"/>
      <c r="I1197" s="16" t="n"/>
    </row>
    <row r="1198">
      <c r="A1198" s="17" t="n"/>
      <c r="B1198" s="16" t="n"/>
      <c r="C1198" s="16">
        <f>IF($B1198="","",IFERROR(INDEX(Equipamentos!$B$6:$B$405,MATCH($B1198,Equipamentos!$A$6:$A$405,0)),"Código não cadastrado"))</f>
        <v/>
      </c>
      <c r="D1198" s="16" t="n"/>
      <c r="E1198" s="16" t="n"/>
      <c r="F1198" s="19" t="n"/>
      <c r="G1198" s="21" t="n"/>
      <c r="H1198" s="17" t="n"/>
      <c r="I1198" s="16" t="n"/>
    </row>
    <row r="1199">
      <c r="A1199" s="17" t="n"/>
      <c r="B1199" s="16" t="n"/>
      <c r="C1199" s="16">
        <f>IF($B1199="","",IFERROR(INDEX(Equipamentos!$B$6:$B$405,MATCH($B1199,Equipamentos!$A$6:$A$405,0)),"Código não cadastrado"))</f>
        <v/>
      </c>
      <c r="D1199" s="16" t="n"/>
      <c r="E1199" s="16" t="n"/>
      <c r="F1199" s="19" t="n"/>
      <c r="G1199" s="21" t="n"/>
      <c r="H1199" s="17" t="n"/>
      <c r="I1199" s="16" t="n"/>
    </row>
    <row r="1200">
      <c r="A1200" s="17" t="n"/>
      <c r="B1200" s="16" t="n"/>
      <c r="C1200" s="16">
        <f>IF($B1200="","",IFERROR(INDEX(Equipamentos!$B$6:$B$405,MATCH($B1200,Equipamentos!$A$6:$A$405,0)),"Código não cadastrado"))</f>
        <v/>
      </c>
      <c r="D1200" s="16" t="n"/>
      <c r="E1200" s="16" t="n"/>
      <c r="F1200" s="19" t="n"/>
      <c r="G1200" s="21" t="n"/>
      <c r="H1200" s="17" t="n"/>
      <c r="I1200" s="16" t="n"/>
    </row>
    <row r="1201">
      <c r="A1201" s="17" t="n"/>
      <c r="B1201" s="16" t="n"/>
      <c r="C1201" s="16">
        <f>IF($B1201="","",IFERROR(INDEX(Equipamentos!$B$6:$B$405,MATCH($B1201,Equipamentos!$A$6:$A$405,0)),"Código não cadastrado"))</f>
        <v/>
      </c>
      <c r="D1201" s="16" t="n"/>
      <c r="E1201" s="16" t="n"/>
      <c r="F1201" s="19" t="n"/>
      <c r="G1201" s="21" t="n"/>
      <c r="H1201" s="17" t="n"/>
      <c r="I1201" s="16" t="n"/>
    </row>
    <row r="1202">
      <c r="A1202" s="17" t="n"/>
      <c r="B1202" s="16" t="n"/>
      <c r="C1202" s="16">
        <f>IF($B1202="","",IFERROR(INDEX(Equipamentos!$B$6:$B$405,MATCH($B1202,Equipamentos!$A$6:$A$405,0)),"Código não cadastrado"))</f>
        <v/>
      </c>
      <c r="D1202" s="16" t="n"/>
      <c r="E1202" s="16" t="n"/>
      <c r="F1202" s="19" t="n"/>
      <c r="G1202" s="21" t="n"/>
      <c r="H1202" s="17" t="n"/>
      <c r="I1202" s="16" t="n"/>
    </row>
    <row r="1203">
      <c r="A1203" s="17" t="n"/>
      <c r="B1203" s="16" t="n"/>
      <c r="C1203" s="16">
        <f>IF($B1203="","",IFERROR(INDEX(Equipamentos!$B$6:$B$405,MATCH($B1203,Equipamentos!$A$6:$A$405,0)),"Código não cadastrado"))</f>
        <v/>
      </c>
      <c r="D1203" s="16" t="n"/>
      <c r="E1203" s="16" t="n"/>
      <c r="F1203" s="19" t="n"/>
      <c r="G1203" s="21" t="n"/>
      <c r="H1203" s="17" t="n"/>
      <c r="I1203" s="16" t="n"/>
    </row>
    <row r="1204">
      <c r="A1204" s="17" t="n"/>
      <c r="B1204" s="16" t="n"/>
      <c r="C1204" s="16">
        <f>IF($B1204="","",IFERROR(INDEX(Equipamentos!$B$6:$B$405,MATCH($B1204,Equipamentos!$A$6:$A$405,0)),"Código não cadastrado"))</f>
        <v/>
      </c>
      <c r="D1204" s="16" t="n"/>
      <c r="E1204" s="16" t="n"/>
      <c r="F1204" s="19" t="n"/>
      <c r="G1204" s="21" t="n"/>
      <c r="H1204" s="17" t="n"/>
      <c r="I1204" s="16" t="n"/>
    </row>
    <row r="1205">
      <c r="A1205" s="17" t="n"/>
      <c r="B1205" s="16" t="n"/>
      <c r="C1205" s="16">
        <f>IF($B1205="","",IFERROR(INDEX(Equipamentos!$B$6:$B$405,MATCH($B1205,Equipamentos!$A$6:$A$405,0)),"Código não cadastrado"))</f>
        <v/>
      </c>
      <c r="D1205" s="16" t="n"/>
      <c r="E1205" s="16" t="n"/>
      <c r="F1205" s="19" t="n"/>
      <c r="G1205" s="21" t="n"/>
      <c r="H1205" s="17" t="n"/>
      <c r="I1205" s="16" t="n"/>
    </row>
    <row r="1206">
      <c r="A1206" s="17" t="n"/>
      <c r="B1206" s="16" t="n"/>
      <c r="C1206" s="16">
        <f>IF($B1206="","",IFERROR(INDEX(Equipamentos!$B$6:$B$405,MATCH($B1206,Equipamentos!$A$6:$A$405,0)),"Código não cadastrado"))</f>
        <v/>
      </c>
      <c r="D1206" s="16" t="n"/>
      <c r="E1206" s="16" t="n"/>
      <c r="F1206" s="19" t="n"/>
      <c r="G1206" s="21" t="n"/>
      <c r="H1206" s="17" t="n"/>
      <c r="I1206" s="16" t="n"/>
    </row>
    <row r="1207">
      <c r="A1207" s="17" t="n"/>
      <c r="B1207" s="16" t="n"/>
      <c r="C1207" s="16">
        <f>IF($B1207="","",IFERROR(INDEX(Equipamentos!$B$6:$B$405,MATCH($B1207,Equipamentos!$A$6:$A$405,0)),"Código não cadastrado"))</f>
        <v/>
      </c>
      <c r="D1207" s="16" t="n"/>
      <c r="E1207" s="16" t="n"/>
      <c r="F1207" s="19" t="n"/>
      <c r="G1207" s="21" t="n"/>
      <c r="H1207" s="17" t="n"/>
      <c r="I1207" s="16" t="n"/>
    </row>
    <row r="1208">
      <c r="A1208" s="17" t="n"/>
      <c r="B1208" s="16" t="n"/>
      <c r="C1208" s="16">
        <f>IF($B1208="","",IFERROR(INDEX(Equipamentos!$B$6:$B$405,MATCH($B1208,Equipamentos!$A$6:$A$405,0)),"Código não cadastrado"))</f>
        <v/>
      </c>
      <c r="D1208" s="16" t="n"/>
      <c r="E1208" s="16" t="n"/>
      <c r="F1208" s="19" t="n"/>
      <c r="G1208" s="21" t="n"/>
      <c r="H1208" s="17" t="n"/>
      <c r="I1208" s="16" t="n"/>
    </row>
    <row r="1209">
      <c r="A1209" s="17" t="n"/>
      <c r="B1209" s="16" t="n"/>
      <c r="C1209" s="16">
        <f>IF($B1209="","",IFERROR(INDEX(Equipamentos!$B$6:$B$405,MATCH($B1209,Equipamentos!$A$6:$A$405,0)),"Código não cadastrado"))</f>
        <v/>
      </c>
      <c r="D1209" s="16" t="n"/>
      <c r="E1209" s="16" t="n"/>
      <c r="F1209" s="19" t="n"/>
      <c r="G1209" s="21" t="n"/>
      <c r="H1209" s="17" t="n"/>
      <c r="I1209" s="16" t="n"/>
    </row>
    <row r="1210">
      <c r="A1210" s="17" t="n"/>
      <c r="B1210" s="16" t="n"/>
      <c r="C1210" s="16">
        <f>IF($B1210="","",IFERROR(INDEX(Equipamentos!$B$6:$B$405,MATCH($B1210,Equipamentos!$A$6:$A$405,0)),"Código não cadastrado"))</f>
        <v/>
      </c>
      <c r="D1210" s="16" t="n"/>
      <c r="E1210" s="16" t="n"/>
      <c r="F1210" s="19" t="n"/>
      <c r="G1210" s="21" t="n"/>
      <c r="H1210" s="17" t="n"/>
      <c r="I1210" s="16" t="n"/>
    </row>
    <row r="1211">
      <c r="A1211" s="17" t="n"/>
      <c r="B1211" s="16" t="n"/>
      <c r="C1211" s="16">
        <f>IF($B1211="","",IFERROR(INDEX(Equipamentos!$B$6:$B$405,MATCH($B1211,Equipamentos!$A$6:$A$405,0)),"Código não cadastrado"))</f>
        <v/>
      </c>
      <c r="D1211" s="16" t="n"/>
      <c r="E1211" s="16" t="n"/>
      <c r="F1211" s="19" t="n"/>
      <c r="G1211" s="21" t="n"/>
      <c r="H1211" s="17" t="n"/>
      <c r="I1211" s="16" t="n"/>
    </row>
    <row r="1212">
      <c r="A1212" s="17" t="n"/>
      <c r="B1212" s="16" t="n"/>
      <c r="C1212" s="16">
        <f>IF($B1212="","",IFERROR(INDEX(Equipamentos!$B$6:$B$405,MATCH($B1212,Equipamentos!$A$6:$A$405,0)),"Código não cadastrado"))</f>
        <v/>
      </c>
      <c r="D1212" s="16" t="n"/>
      <c r="E1212" s="16" t="n"/>
      <c r="F1212" s="19" t="n"/>
      <c r="G1212" s="21" t="n"/>
      <c r="H1212" s="17" t="n"/>
      <c r="I1212" s="16" t="n"/>
    </row>
    <row r="1213">
      <c r="A1213" s="17" t="n"/>
      <c r="B1213" s="16" t="n"/>
      <c r="C1213" s="16">
        <f>IF($B1213="","",IFERROR(INDEX(Equipamentos!$B$6:$B$405,MATCH($B1213,Equipamentos!$A$6:$A$405,0)),"Código não cadastrado"))</f>
        <v/>
      </c>
      <c r="D1213" s="16" t="n"/>
      <c r="E1213" s="16" t="n"/>
      <c r="F1213" s="19" t="n"/>
      <c r="G1213" s="21" t="n"/>
      <c r="H1213" s="17" t="n"/>
      <c r="I1213" s="16" t="n"/>
    </row>
    <row r="1214">
      <c r="A1214" s="17" t="n"/>
      <c r="B1214" s="16" t="n"/>
      <c r="C1214" s="16">
        <f>IF($B1214="","",IFERROR(INDEX(Equipamentos!$B$6:$B$405,MATCH($B1214,Equipamentos!$A$6:$A$405,0)),"Código não cadastrado"))</f>
        <v/>
      </c>
      <c r="D1214" s="16" t="n"/>
      <c r="E1214" s="16" t="n"/>
      <c r="F1214" s="19" t="n"/>
      <c r="G1214" s="21" t="n"/>
      <c r="H1214" s="17" t="n"/>
      <c r="I1214" s="16" t="n"/>
    </row>
    <row r="1215">
      <c r="A1215" s="17" t="n"/>
      <c r="B1215" s="16" t="n"/>
      <c r="C1215" s="16">
        <f>IF($B1215="","",IFERROR(INDEX(Equipamentos!$B$6:$B$405,MATCH($B1215,Equipamentos!$A$6:$A$405,0)),"Código não cadastrado"))</f>
        <v/>
      </c>
      <c r="D1215" s="16" t="n"/>
      <c r="E1215" s="16" t="n"/>
      <c r="F1215" s="19" t="n"/>
      <c r="G1215" s="21" t="n"/>
      <c r="H1215" s="17" t="n"/>
      <c r="I1215" s="16" t="n"/>
    </row>
    <row r="1216">
      <c r="A1216" s="17" t="n"/>
      <c r="B1216" s="16" t="n"/>
      <c r="C1216" s="16">
        <f>IF($B1216="","",IFERROR(INDEX(Equipamentos!$B$6:$B$405,MATCH($B1216,Equipamentos!$A$6:$A$405,0)),"Código não cadastrado"))</f>
        <v/>
      </c>
      <c r="D1216" s="16" t="n"/>
      <c r="E1216" s="16" t="n"/>
      <c r="F1216" s="19" t="n"/>
      <c r="G1216" s="21" t="n"/>
      <c r="H1216" s="17" t="n"/>
      <c r="I1216" s="16" t="n"/>
    </row>
    <row r="1217">
      <c r="A1217" s="17" t="n"/>
      <c r="B1217" s="16" t="n"/>
      <c r="C1217" s="16">
        <f>IF($B1217="","",IFERROR(INDEX(Equipamentos!$B$6:$B$405,MATCH($B1217,Equipamentos!$A$6:$A$405,0)),"Código não cadastrado"))</f>
        <v/>
      </c>
      <c r="D1217" s="16" t="n"/>
      <c r="E1217" s="16" t="n"/>
      <c r="F1217" s="19" t="n"/>
      <c r="G1217" s="21" t="n"/>
      <c r="H1217" s="17" t="n"/>
      <c r="I1217" s="16" t="n"/>
    </row>
    <row r="1218">
      <c r="A1218" s="17" t="n"/>
      <c r="B1218" s="16" t="n"/>
      <c r="C1218" s="16">
        <f>IF($B1218="","",IFERROR(INDEX(Equipamentos!$B$6:$B$405,MATCH($B1218,Equipamentos!$A$6:$A$405,0)),"Código não cadastrado"))</f>
        <v/>
      </c>
      <c r="D1218" s="16" t="n"/>
      <c r="E1218" s="16" t="n"/>
      <c r="F1218" s="19" t="n"/>
      <c r="G1218" s="21" t="n"/>
      <c r="H1218" s="17" t="n"/>
      <c r="I1218" s="16" t="n"/>
    </row>
    <row r="1219">
      <c r="A1219" s="17" t="n"/>
      <c r="B1219" s="16" t="n"/>
      <c r="C1219" s="16">
        <f>IF($B1219="","",IFERROR(INDEX(Equipamentos!$B$6:$B$405,MATCH($B1219,Equipamentos!$A$6:$A$405,0)),"Código não cadastrado"))</f>
        <v/>
      </c>
      <c r="D1219" s="16" t="n"/>
      <c r="E1219" s="16" t="n"/>
      <c r="F1219" s="19" t="n"/>
      <c r="G1219" s="21" t="n"/>
      <c r="H1219" s="17" t="n"/>
      <c r="I1219" s="16" t="n"/>
    </row>
    <row r="1220">
      <c r="A1220" s="17" t="n"/>
      <c r="B1220" s="16" t="n"/>
      <c r="C1220" s="16">
        <f>IF($B1220="","",IFERROR(INDEX(Equipamentos!$B$6:$B$405,MATCH($B1220,Equipamentos!$A$6:$A$405,0)),"Código não cadastrado"))</f>
        <v/>
      </c>
      <c r="D1220" s="16" t="n"/>
      <c r="E1220" s="16" t="n"/>
      <c r="F1220" s="19" t="n"/>
      <c r="G1220" s="21" t="n"/>
      <c r="H1220" s="17" t="n"/>
      <c r="I1220" s="16" t="n"/>
    </row>
    <row r="1221">
      <c r="A1221" s="17" t="n"/>
      <c r="B1221" s="16" t="n"/>
      <c r="C1221" s="16">
        <f>IF($B1221="","",IFERROR(INDEX(Equipamentos!$B$6:$B$405,MATCH($B1221,Equipamentos!$A$6:$A$405,0)),"Código não cadastrado"))</f>
        <v/>
      </c>
      <c r="D1221" s="16" t="n"/>
      <c r="E1221" s="16" t="n"/>
      <c r="F1221" s="19" t="n"/>
      <c r="G1221" s="21" t="n"/>
      <c r="H1221" s="17" t="n"/>
      <c r="I1221" s="16" t="n"/>
    </row>
    <row r="1222">
      <c r="A1222" s="17" t="n"/>
      <c r="B1222" s="16" t="n"/>
      <c r="C1222" s="16">
        <f>IF($B1222="","",IFERROR(INDEX(Equipamentos!$B$6:$B$405,MATCH($B1222,Equipamentos!$A$6:$A$405,0)),"Código não cadastrado"))</f>
        <v/>
      </c>
      <c r="D1222" s="16" t="n"/>
      <c r="E1222" s="16" t="n"/>
      <c r="F1222" s="19" t="n"/>
      <c r="G1222" s="21" t="n"/>
      <c r="H1222" s="17" t="n"/>
      <c r="I1222" s="16" t="n"/>
    </row>
    <row r="1223">
      <c r="A1223" s="17" t="n"/>
      <c r="B1223" s="16" t="n"/>
      <c r="C1223" s="16">
        <f>IF($B1223="","",IFERROR(INDEX(Equipamentos!$B$6:$B$405,MATCH($B1223,Equipamentos!$A$6:$A$405,0)),"Código não cadastrado"))</f>
        <v/>
      </c>
      <c r="D1223" s="16" t="n"/>
      <c r="E1223" s="16" t="n"/>
      <c r="F1223" s="19" t="n"/>
      <c r="G1223" s="21" t="n"/>
      <c r="H1223" s="17" t="n"/>
      <c r="I1223" s="16" t="n"/>
    </row>
    <row r="1224">
      <c r="A1224" s="17" t="n"/>
      <c r="B1224" s="16" t="n"/>
      <c r="C1224" s="16">
        <f>IF($B1224="","",IFERROR(INDEX(Equipamentos!$B$6:$B$405,MATCH($B1224,Equipamentos!$A$6:$A$405,0)),"Código não cadastrado"))</f>
        <v/>
      </c>
      <c r="D1224" s="16" t="n"/>
      <c r="E1224" s="16" t="n"/>
      <c r="F1224" s="19" t="n"/>
      <c r="G1224" s="21" t="n"/>
      <c r="H1224" s="17" t="n"/>
      <c r="I1224" s="16" t="n"/>
    </row>
    <row r="1225">
      <c r="A1225" s="17" t="n"/>
      <c r="B1225" s="16" t="n"/>
      <c r="C1225" s="16">
        <f>IF($B1225="","",IFERROR(INDEX(Equipamentos!$B$6:$B$405,MATCH($B1225,Equipamentos!$A$6:$A$405,0)),"Código não cadastrado"))</f>
        <v/>
      </c>
      <c r="D1225" s="16" t="n"/>
      <c r="E1225" s="16" t="n"/>
      <c r="F1225" s="19" t="n"/>
      <c r="G1225" s="21" t="n"/>
      <c r="H1225" s="17" t="n"/>
      <c r="I1225" s="16" t="n"/>
    </row>
    <row r="1226">
      <c r="A1226" s="17" t="n"/>
      <c r="B1226" s="16" t="n"/>
      <c r="C1226" s="16">
        <f>IF($B1226="","",IFERROR(INDEX(Equipamentos!$B$6:$B$405,MATCH($B1226,Equipamentos!$A$6:$A$405,0)),"Código não cadastrado"))</f>
        <v/>
      </c>
      <c r="D1226" s="16" t="n"/>
      <c r="E1226" s="16" t="n"/>
      <c r="F1226" s="19" t="n"/>
      <c r="G1226" s="21" t="n"/>
      <c r="H1226" s="17" t="n"/>
      <c r="I1226" s="16" t="n"/>
    </row>
    <row r="1227">
      <c r="A1227" s="17" t="n"/>
      <c r="B1227" s="16" t="n"/>
      <c r="C1227" s="16">
        <f>IF($B1227="","",IFERROR(INDEX(Equipamentos!$B$6:$B$405,MATCH($B1227,Equipamentos!$A$6:$A$405,0)),"Código não cadastrado"))</f>
        <v/>
      </c>
      <c r="D1227" s="16" t="n"/>
      <c r="E1227" s="16" t="n"/>
      <c r="F1227" s="19" t="n"/>
      <c r="G1227" s="21" t="n"/>
      <c r="H1227" s="17" t="n"/>
      <c r="I1227" s="16" t="n"/>
    </row>
    <row r="1228">
      <c r="A1228" s="17" t="n"/>
      <c r="B1228" s="16" t="n"/>
      <c r="C1228" s="16">
        <f>IF($B1228="","",IFERROR(INDEX(Equipamentos!$B$6:$B$405,MATCH($B1228,Equipamentos!$A$6:$A$405,0)),"Código não cadastrado"))</f>
        <v/>
      </c>
      <c r="D1228" s="16" t="n"/>
      <c r="E1228" s="16" t="n"/>
      <c r="F1228" s="19" t="n"/>
      <c r="G1228" s="21" t="n"/>
      <c r="H1228" s="17" t="n"/>
      <c r="I1228" s="16" t="n"/>
    </row>
    <row r="1229">
      <c r="A1229" s="17" t="n"/>
      <c r="B1229" s="16" t="n"/>
      <c r="C1229" s="16">
        <f>IF($B1229="","",IFERROR(INDEX(Equipamentos!$B$6:$B$405,MATCH($B1229,Equipamentos!$A$6:$A$405,0)),"Código não cadastrado"))</f>
        <v/>
      </c>
      <c r="D1229" s="16" t="n"/>
      <c r="E1229" s="16" t="n"/>
      <c r="F1229" s="19" t="n"/>
      <c r="G1229" s="21" t="n"/>
      <c r="H1229" s="17" t="n"/>
      <c r="I1229" s="16" t="n"/>
    </row>
    <row r="1230">
      <c r="A1230" s="17" t="n"/>
      <c r="B1230" s="16" t="n"/>
      <c r="C1230" s="16">
        <f>IF($B1230="","",IFERROR(INDEX(Equipamentos!$B$6:$B$405,MATCH($B1230,Equipamentos!$A$6:$A$405,0)),"Código não cadastrado"))</f>
        <v/>
      </c>
      <c r="D1230" s="16" t="n"/>
      <c r="E1230" s="16" t="n"/>
      <c r="F1230" s="19" t="n"/>
      <c r="G1230" s="21" t="n"/>
      <c r="H1230" s="17" t="n"/>
      <c r="I1230" s="16" t="n"/>
    </row>
    <row r="1231">
      <c r="A1231" s="17" t="n"/>
      <c r="B1231" s="16" t="n"/>
      <c r="C1231" s="16">
        <f>IF($B1231="","",IFERROR(INDEX(Equipamentos!$B$6:$B$405,MATCH($B1231,Equipamentos!$A$6:$A$405,0)),"Código não cadastrado"))</f>
        <v/>
      </c>
      <c r="D1231" s="16" t="n"/>
      <c r="E1231" s="16" t="n"/>
      <c r="F1231" s="19" t="n"/>
      <c r="G1231" s="21" t="n"/>
      <c r="H1231" s="17" t="n"/>
      <c r="I1231" s="16" t="n"/>
    </row>
    <row r="1232">
      <c r="A1232" s="17" t="n"/>
      <c r="B1232" s="16" t="n"/>
      <c r="C1232" s="16">
        <f>IF($B1232="","",IFERROR(INDEX(Equipamentos!$B$6:$B$405,MATCH($B1232,Equipamentos!$A$6:$A$405,0)),"Código não cadastrado"))</f>
        <v/>
      </c>
      <c r="D1232" s="16" t="n"/>
      <c r="E1232" s="16" t="n"/>
      <c r="F1232" s="19" t="n"/>
      <c r="G1232" s="21" t="n"/>
      <c r="H1232" s="17" t="n"/>
      <c r="I1232" s="16" t="n"/>
    </row>
    <row r="1233">
      <c r="A1233" s="17" t="n"/>
      <c r="B1233" s="16" t="n"/>
      <c r="C1233" s="16">
        <f>IF($B1233="","",IFERROR(INDEX(Equipamentos!$B$6:$B$405,MATCH($B1233,Equipamentos!$A$6:$A$405,0)),"Código não cadastrado"))</f>
        <v/>
      </c>
      <c r="D1233" s="16" t="n"/>
      <c r="E1233" s="16" t="n"/>
      <c r="F1233" s="19" t="n"/>
      <c r="G1233" s="21" t="n"/>
      <c r="H1233" s="17" t="n"/>
      <c r="I1233" s="16" t="n"/>
    </row>
    <row r="1234">
      <c r="A1234" s="17" t="n"/>
      <c r="B1234" s="16" t="n"/>
      <c r="C1234" s="16">
        <f>IF($B1234="","",IFERROR(INDEX(Equipamentos!$B$6:$B$405,MATCH($B1234,Equipamentos!$A$6:$A$405,0)),"Código não cadastrado"))</f>
        <v/>
      </c>
      <c r="D1234" s="16" t="n"/>
      <c r="E1234" s="16" t="n"/>
      <c r="F1234" s="19" t="n"/>
      <c r="G1234" s="21" t="n"/>
      <c r="H1234" s="17" t="n"/>
      <c r="I1234" s="16" t="n"/>
    </row>
    <row r="1235">
      <c r="A1235" s="17" t="n"/>
      <c r="B1235" s="16" t="n"/>
      <c r="C1235" s="16">
        <f>IF($B1235="","",IFERROR(INDEX(Equipamentos!$B$6:$B$405,MATCH($B1235,Equipamentos!$A$6:$A$405,0)),"Código não cadastrado"))</f>
        <v/>
      </c>
      <c r="D1235" s="16" t="n"/>
      <c r="E1235" s="16" t="n"/>
      <c r="F1235" s="19" t="n"/>
      <c r="G1235" s="21" t="n"/>
      <c r="H1235" s="17" t="n"/>
      <c r="I1235" s="16" t="n"/>
    </row>
    <row r="1236">
      <c r="A1236" s="17" t="n"/>
      <c r="B1236" s="16" t="n"/>
      <c r="C1236" s="16">
        <f>IF($B1236="","",IFERROR(INDEX(Equipamentos!$B$6:$B$405,MATCH($B1236,Equipamentos!$A$6:$A$405,0)),"Código não cadastrado"))</f>
        <v/>
      </c>
      <c r="D1236" s="16" t="n"/>
      <c r="E1236" s="16" t="n"/>
      <c r="F1236" s="19" t="n"/>
      <c r="G1236" s="21" t="n"/>
      <c r="H1236" s="17" t="n"/>
      <c r="I1236" s="16" t="n"/>
    </row>
    <row r="1237">
      <c r="A1237" s="17" t="n"/>
      <c r="B1237" s="16" t="n"/>
      <c r="C1237" s="16">
        <f>IF($B1237="","",IFERROR(INDEX(Equipamentos!$B$6:$B$405,MATCH($B1237,Equipamentos!$A$6:$A$405,0)),"Código não cadastrado"))</f>
        <v/>
      </c>
      <c r="D1237" s="16" t="n"/>
      <c r="E1237" s="16" t="n"/>
      <c r="F1237" s="19" t="n"/>
      <c r="G1237" s="21" t="n"/>
      <c r="H1237" s="17" t="n"/>
      <c r="I1237" s="16" t="n"/>
    </row>
    <row r="1238">
      <c r="A1238" s="17" t="n"/>
      <c r="B1238" s="16" t="n"/>
      <c r="C1238" s="16">
        <f>IF($B1238="","",IFERROR(INDEX(Equipamentos!$B$6:$B$405,MATCH($B1238,Equipamentos!$A$6:$A$405,0)),"Código não cadastrado"))</f>
        <v/>
      </c>
      <c r="D1238" s="16" t="n"/>
      <c r="E1238" s="16" t="n"/>
      <c r="F1238" s="19" t="n"/>
      <c r="G1238" s="21" t="n"/>
      <c r="H1238" s="17" t="n"/>
      <c r="I1238" s="16" t="n"/>
    </row>
    <row r="1239">
      <c r="A1239" s="17" t="n"/>
      <c r="B1239" s="16" t="n"/>
      <c r="C1239" s="16">
        <f>IF($B1239="","",IFERROR(INDEX(Equipamentos!$B$6:$B$405,MATCH($B1239,Equipamentos!$A$6:$A$405,0)),"Código não cadastrado"))</f>
        <v/>
      </c>
      <c r="D1239" s="16" t="n"/>
      <c r="E1239" s="16" t="n"/>
      <c r="F1239" s="19" t="n"/>
      <c r="G1239" s="21" t="n"/>
      <c r="H1239" s="17" t="n"/>
      <c r="I1239" s="16" t="n"/>
    </row>
    <row r="1240">
      <c r="A1240" s="17" t="n"/>
      <c r="B1240" s="16" t="n"/>
      <c r="C1240" s="16">
        <f>IF($B1240="","",IFERROR(INDEX(Equipamentos!$B$6:$B$405,MATCH($B1240,Equipamentos!$A$6:$A$405,0)),"Código não cadastrado"))</f>
        <v/>
      </c>
      <c r="D1240" s="16" t="n"/>
      <c r="E1240" s="16" t="n"/>
      <c r="F1240" s="19" t="n"/>
      <c r="G1240" s="21" t="n"/>
      <c r="H1240" s="17" t="n"/>
      <c r="I1240" s="16" t="n"/>
    </row>
    <row r="1241">
      <c r="A1241" s="17" t="n"/>
      <c r="B1241" s="16" t="n"/>
      <c r="C1241" s="16">
        <f>IF($B1241="","",IFERROR(INDEX(Equipamentos!$B$6:$B$405,MATCH($B1241,Equipamentos!$A$6:$A$405,0)),"Código não cadastrado"))</f>
        <v/>
      </c>
      <c r="D1241" s="16" t="n"/>
      <c r="E1241" s="16" t="n"/>
      <c r="F1241" s="19" t="n"/>
      <c r="G1241" s="21" t="n"/>
      <c r="H1241" s="17" t="n"/>
      <c r="I1241" s="16" t="n"/>
    </row>
    <row r="1242">
      <c r="A1242" s="17" t="n"/>
      <c r="B1242" s="16" t="n"/>
      <c r="C1242" s="16">
        <f>IF($B1242="","",IFERROR(INDEX(Equipamentos!$B$6:$B$405,MATCH($B1242,Equipamentos!$A$6:$A$405,0)),"Código não cadastrado"))</f>
        <v/>
      </c>
      <c r="D1242" s="16" t="n"/>
      <c r="E1242" s="16" t="n"/>
      <c r="F1242" s="19" t="n"/>
      <c r="G1242" s="21" t="n"/>
      <c r="H1242" s="17" t="n"/>
      <c r="I1242" s="16" t="n"/>
    </row>
    <row r="1243">
      <c r="A1243" s="17" t="n"/>
      <c r="B1243" s="16" t="n"/>
      <c r="C1243" s="16">
        <f>IF($B1243="","",IFERROR(INDEX(Equipamentos!$B$6:$B$405,MATCH($B1243,Equipamentos!$A$6:$A$405,0)),"Código não cadastrado"))</f>
        <v/>
      </c>
      <c r="D1243" s="16" t="n"/>
      <c r="E1243" s="16" t="n"/>
      <c r="F1243" s="19" t="n"/>
      <c r="G1243" s="21" t="n"/>
      <c r="H1243" s="17" t="n"/>
      <c r="I1243" s="16" t="n"/>
    </row>
    <row r="1244">
      <c r="A1244" s="17" t="n"/>
      <c r="B1244" s="16" t="n"/>
      <c r="C1244" s="16">
        <f>IF($B1244="","",IFERROR(INDEX(Equipamentos!$B$6:$B$405,MATCH($B1244,Equipamentos!$A$6:$A$405,0)),"Código não cadastrado"))</f>
        <v/>
      </c>
      <c r="D1244" s="16" t="n"/>
      <c r="E1244" s="16" t="n"/>
      <c r="F1244" s="19" t="n"/>
      <c r="G1244" s="21" t="n"/>
      <c r="H1244" s="17" t="n"/>
      <c r="I1244" s="16" t="n"/>
    </row>
    <row r="1245">
      <c r="A1245" s="17" t="n"/>
      <c r="B1245" s="16" t="n"/>
      <c r="C1245" s="16">
        <f>IF($B1245="","",IFERROR(INDEX(Equipamentos!$B$6:$B$405,MATCH($B1245,Equipamentos!$A$6:$A$405,0)),"Código não cadastrado"))</f>
        <v/>
      </c>
      <c r="D1245" s="16" t="n"/>
      <c r="E1245" s="16" t="n"/>
      <c r="F1245" s="19" t="n"/>
      <c r="G1245" s="21" t="n"/>
      <c r="H1245" s="17" t="n"/>
      <c r="I1245" s="16" t="n"/>
    </row>
    <row r="1246">
      <c r="A1246" s="17" t="n"/>
      <c r="B1246" s="16" t="n"/>
      <c r="C1246" s="16">
        <f>IF($B1246="","",IFERROR(INDEX(Equipamentos!$B$6:$B$405,MATCH($B1246,Equipamentos!$A$6:$A$405,0)),"Código não cadastrado"))</f>
        <v/>
      </c>
      <c r="D1246" s="16" t="n"/>
      <c r="E1246" s="16" t="n"/>
      <c r="F1246" s="19" t="n"/>
      <c r="G1246" s="21" t="n"/>
      <c r="H1246" s="17" t="n"/>
      <c r="I1246" s="16" t="n"/>
    </row>
    <row r="1247">
      <c r="A1247" s="17" t="n"/>
      <c r="B1247" s="16" t="n"/>
      <c r="C1247" s="16">
        <f>IF($B1247="","",IFERROR(INDEX(Equipamentos!$B$6:$B$405,MATCH($B1247,Equipamentos!$A$6:$A$405,0)),"Código não cadastrado"))</f>
        <v/>
      </c>
      <c r="D1247" s="16" t="n"/>
      <c r="E1247" s="16" t="n"/>
      <c r="F1247" s="19" t="n"/>
      <c r="G1247" s="21" t="n"/>
      <c r="H1247" s="17" t="n"/>
      <c r="I1247" s="16" t="n"/>
    </row>
    <row r="1248">
      <c r="A1248" s="17" t="n"/>
      <c r="B1248" s="16" t="n"/>
      <c r="C1248" s="16">
        <f>IF($B1248="","",IFERROR(INDEX(Equipamentos!$B$6:$B$405,MATCH($B1248,Equipamentos!$A$6:$A$405,0)),"Código não cadastrado"))</f>
        <v/>
      </c>
      <c r="D1248" s="16" t="n"/>
      <c r="E1248" s="16" t="n"/>
      <c r="F1248" s="19" t="n"/>
      <c r="G1248" s="21" t="n"/>
      <c r="H1248" s="17" t="n"/>
      <c r="I1248" s="16" t="n"/>
    </row>
    <row r="1249">
      <c r="A1249" s="17" t="n"/>
      <c r="B1249" s="16" t="n"/>
      <c r="C1249" s="16">
        <f>IF($B1249="","",IFERROR(INDEX(Equipamentos!$B$6:$B$405,MATCH($B1249,Equipamentos!$A$6:$A$405,0)),"Código não cadastrado"))</f>
        <v/>
      </c>
      <c r="D1249" s="16" t="n"/>
      <c r="E1249" s="16" t="n"/>
      <c r="F1249" s="19" t="n"/>
      <c r="G1249" s="21" t="n"/>
      <c r="H1249" s="17" t="n"/>
      <c r="I1249" s="16" t="n"/>
    </row>
    <row r="1250">
      <c r="A1250" s="17" t="n"/>
      <c r="B1250" s="16" t="n"/>
      <c r="C1250" s="16">
        <f>IF($B1250="","",IFERROR(INDEX(Equipamentos!$B$6:$B$405,MATCH($B1250,Equipamentos!$A$6:$A$405,0)),"Código não cadastrado"))</f>
        <v/>
      </c>
      <c r="D1250" s="16" t="n"/>
      <c r="E1250" s="16" t="n"/>
      <c r="F1250" s="19" t="n"/>
      <c r="G1250" s="21" t="n"/>
      <c r="H1250" s="17" t="n"/>
      <c r="I1250" s="16" t="n"/>
    </row>
    <row r="1251">
      <c r="A1251" s="17" t="n"/>
      <c r="B1251" s="16" t="n"/>
      <c r="C1251" s="16">
        <f>IF($B1251="","",IFERROR(INDEX(Equipamentos!$B$6:$B$405,MATCH($B1251,Equipamentos!$A$6:$A$405,0)),"Código não cadastrado"))</f>
        <v/>
      </c>
      <c r="D1251" s="16" t="n"/>
      <c r="E1251" s="16" t="n"/>
      <c r="F1251" s="19" t="n"/>
      <c r="G1251" s="21" t="n"/>
      <c r="H1251" s="17" t="n"/>
      <c r="I1251" s="16" t="n"/>
    </row>
    <row r="1252">
      <c r="A1252" s="17" t="n"/>
      <c r="B1252" s="16" t="n"/>
      <c r="C1252" s="16">
        <f>IF($B1252="","",IFERROR(INDEX(Equipamentos!$B$6:$B$405,MATCH($B1252,Equipamentos!$A$6:$A$405,0)),"Código não cadastrado"))</f>
        <v/>
      </c>
      <c r="D1252" s="16" t="n"/>
      <c r="E1252" s="16" t="n"/>
      <c r="F1252" s="19" t="n"/>
      <c r="G1252" s="21" t="n"/>
      <c r="H1252" s="17" t="n"/>
      <c r="I1252" s="16" t="n"/>
    </row>
    <row r="1253">
      <c r="A1253" s="17" t="n"/>
      <c r="B1253" s="16" t="n"/>
      <c r="C1253" s="16">
        <f>IF($B1253="","",IFERROR(INDEX(Equipamentos!$B$6:$B$405,MATCH($B1253,Equipamentos!$A$6:$A$405,0)),"Código não cadastrado"))</f>
        <v/>
      </c>
      <c r="D1253" s="16" t="n"/>
      <c r="E1253" s="16" t="n"/>
      <c r="F1253" s="19" t="n"/>
      <c r="G1253" s="21" t="n"/>
      <c r="H1253" s="17" t="n"/>
      <c r="I1253" s="16" t="n"/>
    </row>
    <row r="1254">
      <c r="A1254" s="17" t="n"/>
      <c r="B1254" s="16" t="n"/>
      <c r="C1254" s="16">
        <f>IF($B1254="","",IFERROR(INDEX(Equipamentos!$B$6:$B$405,MATCH($B1254,Equipamentos!$A$6:$A$405,0)),"Código não cadastrado"))</f>
        <v/>
      </c>
      <c r="D1254" s="16" t="n"/>
      <c r="E1254" s="16" t="n"/>
      <c r="F1254" s="19" t="n"/>
      <c r="G1254" s="21" t="n"/>
      <c r="H1254" s="17" t="n"/>
      <c r="I1254" s="16" t="n"/>
    </row>
    <row r="1255">
      <c r="A1255" s="17" t="n"/>
      <c r="B1255" s="16" t="n"/>
      <c r="C1255" s="16">
        <f>IF($B1255="","",IFERROR(INDEX(Equipamentos!$B$6:$B$405,MATCH($B1255,Equipamentos!$A$6:$A$405,0)),"Código não cadastrado"))</f>
        <v/>
      </c>
      <c r="D1255" s="16" t="n"/>
      <c r="E1255" s="16" t="n"/>
      <c r="F1255" s="19" t="n"/>
      <c r="G1255" s="21" t="n"/>
      <c r="H1255" s="17" t="n"/>
      <c r="I1255" s="16" t="n"/>
    </row>
    <row r="1256">
      <c r="A1256" s="17" t="n"/>
      <c r="B1256" s="16" t="n"/>
      <c r="C1256" s="16">
        <f>IF($B1256="","",IFERROR(INDEX(Equipamentos!$B$6:$B$405,MATCH($B1256,Equipamentos!$A$6:$A$405,0)),"Código não cadastrado"))</f>
        <v/>
      </c>
      <c r="D1256" s="16" t="n"/>
      <c r="E1256" s="16" t="n"/>
      <c r="F1256" s="19" t="n"/>
      <c r="G1256" s="21" t="n"/>
      <c r="H1256" s="17" t="n"/>
      <c r="I1256" s="16" t="n"/>
    </row>
    <row r="1257">
      <c r="A1257" s="17" t="n"/>
      <c r="B1257" s="16" t="n"/>
      <c r="C1257" s="16">
        <f>IF($B1257="","",IFERROR(INDEX(Equipamentos!$B$6:$B$405,MATCH($B1257,Equipamentos!$A$6:$A$405,0)),"Código não cadastrado"))</f>
        <v/>
      </c>
      <c r="D1257" s="16" t="n"/>
      <c r="E1257" s="16" t="n"/>
      <c r="F1257" s="19" t="n"/>
      <c r="G1257" s="21" t="n"/>
      <c r="H1257" s="17" t="n"/>
      <c r="I1257" s="16" t="n"/>
    </row>
    <row r="1258">
      <c r="A1258" s="17" t="n"/>
      <c r="B1258" s="16" t="n"/>
      <c r="C1258" s="16">
        <f>IF($B1258="","",IFERROR(INDEX(Equipamentos!$B$6:$B$405,MATCH($B1258,Equipamentos!$A$6:$A$405,0)),"Código não cadastrado"))</f>
        <v/>
      </c>
      <c r="D1258" s="16" t="n"/>
      <c r="E1258" s="16" t="n"/>
      <c r="F1258" s="19" t="n"/>
      <c r="G1258" s="21" t="n"/>
      <c r="H1258" s="17" t="n"/>
      <c r="I1258" s="16" t="n"/>
    </row>
    <row r="1259">
      <c r="A1259" s="17" t="n"/>
      <c r="B1259" s="16" t="n"/>
      <c r="C1259" s="16">
        <f>IF($B1259="","",IFERROR(INDEX(Equipamentos!$B$6:$B$405,MATCH($B1259,Equipamentos!$A$6:$A$405,0)),"Código não cadastrado"))</f>
        <v/>
      </c>
      <c r="D1259" s="16" t="n"/>
      <c r="E1259" s="16" t="n"/>
      <c r="F1259" s="19" t="n"/>
      <c r="G1259" s="21" t="n"/>
      <c r="H1259" s="17" t="n"/>
      <c r="I1259" s="16" t="n"/>
    </row>
    <row r="1260">
      <c r="A1260" s="17" t="n"/>
      <c r="B1260" s="16" t="n"/>
      <c r="C1260" s="16">
        <f>IF($B1260="","",IFERROR(INDEX(Equipamentos!$B$6:$B$405,MATCH($B1260,Equipamentos!$A$6:$A$405,0)),"Código não cadastrado"))</f>
        <v/>
      </c>
      <c r="D1260" s="16" t="n"/>
      <c r="E1260" s="16" t="n"/>
      <c r="F1260" s="19" t="n"/>
      <c r="G1260" s="21" t="n"/>
      <c r="H1260" s="17" t="n"/>
      <c r="I1260" s="16" t="n"/>
    </row>
    <row r="1261">
      <c r="A1261" s="17" t="n"/>
      <c r="B1261" s="16" t="n"/>
      <c r="C1261" s="16">
        <f>IF($B1261="","",IFERROR(INDEX(Equipamentos!$B$6:$B$405,MATCH($B1261,Equipamentos!$A$6:$A$405,0)),"Código não cadastrado"))</f>
        <v/>
      </c>
      <c r="D1261" s="16" t="n"/>
      <c r="E1261" s="16" t="n"/>
      <c r="F1261" s="19" t="n"/>
      <c r="G1261" s="21" t="n"/>
      <c r="H1261" s="17" t="n"/>
      <c r="I1261" s="16" t="n"/>
    </row>
    <row r="1262">
      <c r="A1262" s="17" t="n"/>
      <c r="B1262" s="16" t="n"/>
      <c r="C1262" s="16">
        <f>IF($B1262="","",IFERROR(INDEX(Equipamentos!$B$6:$B$405,MATCH($B1262,Equipamentos!$A$6:$A$405,0)),"Código não cadastrado"))</f>
        <v/>
      </c>
      <c r="D1262" s="16" t="n"/>
      <c r="E1262" s="16" t="n"/>
      <c r="F1262" s="19" t="n"/>
      <c r="G1262" s="21" t="n"/>
      <c r="H1262" s="17" t="n"/>
      <c r="I1262" s="16" t="n"/>
    </row>
    <row r="1263">
      <c r="A1263" s="17" t="n"/>
      <c r="B1263" s="16" t="n"/>
      <c r="C1263" s="16">
        <f>IF($B1263="","",IFERROR(INDEX(Equipamentos!$B$6:$B$405,MATCH($B1263,Equipamentos!$A$6:$A$405,0)),"Código não cadastrado"))</f>
        <v/>
      </c>
      <c r="D1263" s="16" t="n"/>
      <c r="E1263" s="16" t="n"/>
      <c r="F1263" s="19" t="n"/>
      <c r="G1263" s="21" t="n"/>
      <c r="H1263" s="17" t="n"/>
      <c r="I1263" s="16" t="n"/>
    </row>
    <row r="1264">
      <c r="A1264" s="17" t="n"/>
      <c r="B1264" s="16" t="n"/>
      <c r="C1264" s="16">
        <f>IF($B1264="","",IFERROR(INDEX(Equipamentos!$B$6:$B$405,MATCH($B1264,Equipamentos!$A$6:$A$405,0)),"Código não cadastrado"))</f>
        <v/>
      </c>
      <c r="D1264" s="16" t="n"/>
      <c r="E1264" s="16" t="n"/>
      <c r="F1264" s="19" t="n"/>
      <c r="G1264" s="21" t="n"/>
      <c r="H1264" s="17" t="n"/>
      <c r="I1264" s="16" t="n"/>
    </row>
    <row r="1265">
      <c r="A1265" s="17" t="n"/>
      <c r="B1265" s="16" t="n"/>
      <c r="C1265" s="16">
        <f>IF($B1265="","",IFERROR(INDEX(Equipamentos!$B$6:$B$405,MATCH($B1265,Equipamentos!$A$6:$A$405,0)),"Código não cadastrado"))</f>
        <v/>
      </c>
      <c r="D1265" s="16" t="n"/>
      <c r="E1265" s="16" t="n"/>
      <c r="F1265" s="19" t="n"/>
      <c r="G1265" s="21" t="n"/>
      <c r="H1265" s="17" t="n"/>
      <c r="I1265" s="16" t="n"/>
    </row>
    <row r="1266">
      <c r="A1266" s="17" t="n"/>
      <c r="B1266" s="16" t="n"/>
      <c r="C1266" s="16">
        <f>IF($B1266="","",IFERROR(INDEX(Equipamentos!$B$6:$B$405,MATCH($B1266,Equipamentos!$A$6:$A$405,0)),"Código não cadastrado"))</f>
        <v/>
      </c>
      <c r="D1266" s="16" t="n"/>
      <c r="E1266" s="16" t="n"/>
      <c r="F1266" s="19" t="n"/>
      <c r="G1266" s="21" t="n"/>
      <c r="H1266" s="17" t="n"/>
      <c r="I1266" s="16" t="n"/>
    </row>
    <row r="1267">
      <c r="A1267" s="17" t="n"/>
      <c r="B1267" s="16" t="n"/>
      <c r="C1267" s="16">
        <f>IF($B1267="","",IFERROR(INDEX(Equipamentos!$B$6:$B$405,MATCH($B1267,Equipamentos!$A$6:$A$405,0)),"Código não cadastrado"))</f>
        <v/>
      </c>
      <c r="D1267" s="16" t="n"/>
      <c r="E1267" s="16" t="n"/>
      <c r="F1267" s="19" t="n"/>
      <c r="G1267" s="21" t="n"/>
      <c r="H1267" s="17" t="n"/>
      <c r="I1267" s="16" t="n"/>
    </row>
    <row r="1268">
      <c r="A1268" s="17" t="n"/>
      <c r="B1268" s="16" t="n"/>
      <c r="C1268" s="16">
        <f>IF($B1268="","",IFERROR(INDEX(Equipamentos!$B$6:$B$405,MATCH($B1268,Equipamentos!$A$6:$A$405,0)),"Código não cadastrado"))</f>
        <v/>
      </c>
      <c r="D1268" s="16" t="n"/>
      <c r="E1268" s="16" t="n"/>
      <c r="F1268" s="19" t="n"/>
      <c r="G1268" s="21" t="n"/>
      <c r="H1268" s="17" t="n"/>
      <c r="I1268" s="16" t="n"/>
    </row>
    <row r="1269">
      <c r="A1269" s="17" t="n"/>
      <c r="B1269" s="16" t="n"/>
      <c r="C1269" s="16">
        <f>IF($B1269="","",IFERROR(INDEX(Equipamentos!$B$6:$B$405,MATCH($B1269,Equipamentos!$A$6:$A$405,0)),"Código não cadastrado"))</f>
        <v/>
      </c>
      <c r="D1269" s="16" t="n"/>
      <c r="E1269" s="16" t="n"/>
      <c r="F1269" s="19" t="n"/>
      <c r="G1269" s="21" t="n"/>
      <c r="H1269" s="17" t="n"/>
      <c r="I1269" s="16" t="n"/>
    </row>
    <row r="1270">
      <c r="A1270" s="17" t="n"/>
      <c r="B1270" s="16" t="n"/>
      <c r="C1270" s="16">
        <f>IF($B1270="","",IFERROR(INDEX(Equipamentos!$B$6:$B$405,MATCH($B1270,Equipamentos!$A$6:$A$405,0)),"Código não cadastrado"))</f>
        <v/>
      </c>
      <c r="D1270" s="16" t="n"/>
      <c r="E1270" s="16" t="n"/>
      <c r="F1270" s="19" t="n"/>
      <c r="G1270" s="21" t="n"/>
      <c r="H1270" s="17" t="n"/>
      <c r="I1270" s="16" t="n"/>
    </row>
    <row r="1271">
      <c r="A1271" s="17" t="n"/>
      <c r="B1271" s="16" t="n"/>
      <c r="C1271" s="16">
        <f>IF($B1271="","",IFERROR(INDEX(Equipamentos!$B$6:$B$405,MATCH($B1271,Equipamentos!$A$6:$A$405,0)),"Código não cadastrado"))</f>
        <v/>
      </c>
      <c r="D1271" s="16" t="n"/>
      <c r="E1271" s="16" t="n"/>
      <c r="F1271" s="19" t="n"/>
      <c r="G1271" s="21" t="n"/>
      <c r="H1271" s="17" t="n"/>
      <c r="I1271" s="16" t="n"/>
    </row>
    <row r="1272">
      <c r="A1272" s="17" t="n"/>
      <c r="B1272" s="16" t="n"/>
      <c r="C1272" s="16">
        <f>IF($B1272="","",IFERROR(INDEX(Equipamentos!$B$6:$B$405,MATCH($B1272,Equipamentos!$A$6:$A$405,0)),"Código não cadastrado"))</f>
        <v/>
      </c>
      <c r="D1272" s="16" t="n"/>
      <c r="E1272" s="16" t="n"/>
      <c r="F1272" s="19" t="n"/>
      <c r="G1272" s="21" t="n"/>
      <c r="H1272" s="17" t="n"/>
      <c r="I1272" s="16" t="n"/>
    </row>
    <row r="1273">
      <c r="A1273" s="17" t="n"/>
      <c r="B1273" s="16" t="n"/>
      <c r="C1273" s="16">
        <f>IF($B1273="","",IFERROR(INDEX(Equipamentos!$B$6:$B$405,MATCH($B1273,Equipamentos!$A$6:$A$405,0)),"Código não cadastrado"))</f>
        <v/>
      </c>
      <c r="D1273" s="16" t="n"/>
      <c r="E1273" s="16" t="n"/>
      <c r="F1273" s="19" t="n"/>
      <c r="G1273" s="21" t="n"/>
      <c r="H1273" s="17" t="n"/>
      <c r="I1273" s="16" t="n"/>
    </row>
    <row r="1274">
      <c r="A1274" s="17" t="n"/>
      <c r="B1274" s="16" t="n"/>
      <c r="C1274" s="16">
        <f>IF($B1274="","",IFERROR(INDEX(Equipamentos!$B$6:$B$405,MATCH($B1274,Equipamentos!$A$6:$A$405,0)),"Código não cadastrado"))</f>
        <v/>
      </c>
      <c r="D1274" s="16" t="n"/>
      <c r="E1274" s="16" t="n"/>
      <c r="F1274" s="19" t="n"/>
      <c r="G1274" s="21" t="n"/>
      <c r="H1274" s="17" t="n"/>
      <c r="I1274" s="16" t="n"/>
    </row>
    <row r="1275">
      <c r="A1275" s="17" t="n"/>
      <c r="B1275" s="16" t="n"/>
      <c r="C1275" s="16">
        <f>IF($B1275="","",IFERROR(INDEX(Equipamentos!$B$6:$B$405,MATCH($B1275,Equipamentos!$A$6:$A$405,0)),"Código não cadastrado"))</f>
        <v/>
      </c>
      <c r="D1275" s="16" t="n"/>
      <c r="E1275" s="16" t="n"/>
      <c r="F1275" s="19" t="n"/>
      <c r="G1275" s="21" t="n"/>
      <c r="H1275" s="17" t="n"/>
      <c r="I1275" s="16" t="n"/>
    </row>
    <row r="1276">
      <c r="A1276" s="17" t="n"/>
      <c r="B1276" s="16" t="n"/>
      <c r="C1276" s="16">
        <f>IF($B1276="","",IFERROR(INDEX(Equipamentos!$B$6:$B$405,MATCH($B1276,Equipamentos!$A$6:$A$405,0)),"Código não cadastrado"))</f>
        <v/>
      </c>
      <c r="D1276" s="16" t="n"/>
      <c r="E1276" s="16" t="n"/>
      <c r="F1276" s="19" t="n"/>
      <c r="G1276" s="21" t="n"/>
      <c r="H1276" s="17" t="n"/>
      <c r="I1276" s="16" t="n"/>
    </row>
    <row r="1277">
      <c r="A1277" s="17" t="n"/>
      <c r="B1277" s="16" t="n"/>
      <c r="C1277" s="16">
        <f>IF($B1277="","",IFERROR(INDEX(Equipamentos!$B$6:$B$405,MATCH($B1277,Equipamentos!$A$6:$A$405,0)),"Código não cadastrado"))</f>
        <v/>
      </c>
      <c r="D1277" s="16" t="n"/>
      <c r="E1277" s="16" t="n"/>
      <c r="F1277" s="19" t="n"/>
      <c r="G1277" s="21" t="n"/>
      <c r="H1277" s="17" t="n"/>
      <c r="I1277" s="16" t="n"/>
    </row>
    <row r="1278">
      <c r="A1278" s="17" t="n"/>
      <c r="B1278" s="16" t="n"/>
      <c r="C1278" s="16">
        <f>IF($B1278="","",IFERROR(INDEX(Equipamentos!$B$6:$B$405,MATCH($B1278,Equipamentos!$A$6:$A$405,0)),"Código não cadastrado"))</f>
        <v/>
      </c>
      <c r="D1278" s="16" t="n"/>
      <c r="E1278" s="16" t="n"/>
      <c r="F1278" s="19" t="n"/>
      <c r="G1278" s="21" t="n"/>
      <c r="H1278" s="17" t="n"/>
      <c r="I1278" s="16" t="n"/>
    </row>
    <row r="1279">
      <c r="A1279" s="17" t="n"/>
      <c r="B1279" s="16" t="n"/>
      <c r="C1279" s="16">
        <f>IF($B1279="","",IFERROR(INDEX(Equipamentos!$B$6:$B$405,MATCH($B1279,Equipamentos!$A$6:$A$405,0)),"Código não cadastrado"))</f>
        <v/>
      </c>
      <c r="D1279" s="16" t="n"/>
      <c r="E1279" s="16" t="n"/>
      <c r="F1279" s="19" t="n"/>
      <c r="G1279" s="21" t="n"/>
      <c r="H1279" s="17" t="n"/>
      <c r="I1279" s="16" t="n"/>
    </row>
    <row r="1280">
      <c r="A1280" s="17" t="n"/>
      <c r="B1280" s="16" t="n"/>
      <c r="C1280" s="16">
        <f>IF($B1280="","",IFERROR(INDEX(Equipamentos!$B$6:$B$405,MATCH($B1280,Equipamentos!$A$6:$A$405,0)),"Código não cadastrado"))</f>
        <v/>
      </c>
      <c r="D1280" s="16" t="n"/>
      <c r="E1280" s="16" t="n"/>
      <c r="F1280" s="19" t="n"/>
      <c r="G1280" s="21" t="n"/>
      <c r="H1280" s="17" t="n"/>
      <c r="I1280" s="16" t="n"/>
    </row>
    <row r="1281">
      <c r="A1281" s="17" t="n"/>
      <c r="B1281" s="16" t="n"/>
      <c r="C1281" s="16">
        <f>IF($B1281="","",IFERROR(INDEX(Equipamentos!$B$6:$B$405,MATCH($B1281,Equipamentos!$A$6:$A$405,0)),"Código não cadastrado"))</f>
        <v/>
      </c>
      <c r="D1281" s="16" t="n"/>
      <c r="E1281" s="16" t="n"/>
      <c r="F1281" s="19" t="n"/>
      <c r="G1281" s="21" t="n"/>
      <c r="H1281" s="17" t="n"/>
      <c r="I1281" s="16" t="n"/>
    </row>
    <row r="1282">
      <c r="A1282" s="17" t="n"/>
      <c r="B1282" s="16" t="n"/>
      <c r="C1282" s="16">
        <f>IF($B1282="","",IFERROR(INDEX(Equipamentos!$B$6:$B$405,MATCH($B1282,Equipamentos!$A$6:$A$405,0)),"Código não cadastrado"))</f>
        <v/>
      </c>
      <c r="D1282" s="16" t="n"/>
      <c r="E1282" s="16" t="n"/>
      <c r="F1282" s="19" t="n"/>
      <c r="G1282" s="21" t="n"/>
      <c r="H1282" s="17" t="n"/>
      <c r="I1282" s="16" t="n"/>
    </row>
    <row r="1283">
      <c r="A1283" s="17" t="n"/>
      <c r="B1283" s="16" t="n"/>
      <c r="C1283" s="16">
        <f>IF($B1283="","",IFERROR(INDEX(Equipamentos!$B$6:$B$405,MATCH($B1283,Equipamentos!$A$6:$A$405,0)),"Código não cadastrado"))</f>
        <v/>
      </c>
      <c r="D1283" s="16" t="n"/>
      <c r="E1283" s="16" t="n"/>
      <c r="F1283" s="19" t="n"/>
      <c r="G1283" s="21" t="n"/>
      <c r="H1283" s="17" t="n"/>
      <c r="I1283" s="16" t="n"/>
    </row>
    <row r="1284">
      <c r="A1284" s="17" t="n"/>
      <c r="B1284" s="16" t="n"/>
      <c r="C1284" s="16">
        <f>IF($B1284="","",IFERROR(INDEX(Equipamentos!$B$6:$B$405,MATCH($B1284,Equipamentos!$A$6:$A$405,0)),"Código não cadastrado"))</f>
        <v/>
      </c>
      <c r="D1284" s="16" t="n"/>
      <c r="E1284" s="16" t="n"/>
      <c r="F1284" s="19" t="n"/>
      <c r="G1284" s="21" t="n"/>
      <c r="H1284" s="17" t="n"/>
      <c r="I1284" s="16" t="n"/>
    </row>
    <row r="1285">
      <c r="A1285" s="17" t="n"/>
      <c r="B1285" s="16" t="n"/>
      <c r="C1285" s="16">
        <f>IF($B1285="","",IFERROR(INDEX(Equipamentos!$B$6:$B$405,MATCH($B1285,Equipamentos!$A$6:$A$405,0)),"Código não cadastrado"))</f>
        <v/>
      </c>
      <c r="D1285" s="16" t="n"/>
      <c r="E1285" s="16" t="n"/>
      <c r="F1285" s="19" t="n"/>
      <c r="G1285" s="21" t="n"/>
      <c r="H1285" s="17" t="n"/>
      <c r="I1285" s="16" t="n"/>
    </row>
    <row r="1286">
      <c r="A1286" s="17" t="n"/>
      <c r="B1286" s="16" t="n"/>
      <c r="C1286" s="16">
        <f>IF($B1286="","",IFERROR(INDEX(Equipamentos!$B$6:$B$405,MATCH($B1286,Equipamentos!$A$6:$A$405,0)),"Código não cadastrado"))</f>
        <v/>
      </c>
      <c r="D1286" s="16" t="n"/>
      <c r="E1286" s="16" t="n"/>
      <c r="F1286" s="19" t="n"/>
      <c r="G1286" s="21" t="n"/>
      <c r="H1286" s="17" t="n"/>
      <c r="I1286" s="16" t="n"/>
    </row>
    <row r="1287">
      <c r="A1287" s="17" t="n"/>
      <c r="B1287" s="16" t="n"/>
      <c r="C1287" s="16">
        <f>IF($B1287="","",IFERROR(INDEX(Equipamentos!$B$6:$B$405,MATCH($B1287,Equipamentos!$A$6:$A$405,0)),"Código não cadastrado"))</f>
        <v/>
      </c>
      <c r="D1287" s="16" t="n"/>
      <c r="E1287" s="16" t="n"/>
      <c r="F1287" s="19" t="n"/>
      <c r="G1287" s="21" t="n"/>
      <c r="H1287" s="17" t="n"/>
      <c r="I1287" s="16" t="n"/>
    </row>
    <row r="1288">
      <c r="A1288" s="17" t="n"/>
      <c r="B1288" s="16" t="n"/>
      <c r="C1288" s="16">
        <f>IF($B1288="","",IFERROR(INDEX(Equipamentos!$B$6:$B$405,MATCH($B1288,Equipamentos!$A$6:$A$405,0)),"Código não cadastrado"))</f>
        <v/>
      </c>
      <c r="D1288" s="16" t="n"/>
      <c r="E1288" s="16" t="n"/>
      <c r="F1288" s="19" t="n"/>
      <c r="G1288" s="21" t="n"/>
      <c r="H1288" s="17" t="n"/>
      <c r="I1288" s="16" t="n"/>
    </row>
    <row r="1289">
      <c r="A1289" s="17" t="n"/>
      <c r="B1289" s="16" t="n"/>
      <c r="C1289" s="16">
        <f>IF($B1289="","",IFERROR(INDEX(Equipamentos!$B$6:$B$405,MATCH($B1289,Equipamentos!$A$6:$A$405,0)),"Código não cadastrado"))</f>
        <v/>
      </c>
      <c r="D1289" s="16" t="n"/>
      <c r="E1289" s="16" t="n"/>
      <c r="F1289" s="19" t="n"/>
      <c r="G1289" s="21" t="n"/>
      <c r="H1289" s="17" t="n"/>
      <c r="I1289" s="16" t="n"/>
    </row>
    <row r="1290">
      <c r="A1290" s="17" t="n"/>
      <c r="B1290" s="16" t="n"/>
      <c r="C1290" s="16">
        <f>IF($B1290="","",IFERROR(INDEX(Equipamentos!$B$6:$B$405,MATCH($B1290,Equipamentos!$A$6:$A$405,0)),"Código não cadastrado"))</f>
        <v/>
      </c>
      <c r="D1290" s="16" t="n"/>
      <c r="E1290" s="16" t="n"/>
      <c r="F1290" s="19" t="n"/>
      <c r="G1290" s="21" t="n"/>
      <c r="H1290" s="17" t="n"/>
      <c r="I1290" s="16" t="n"/>
    </row>
    <row r="1291">
      <c r="A1291" s="17" t="n"/>
      <c r="B1291" s="16" t="n"/>
      <c r="C1291" s="16">
        <f>IF($B1291="","",IFERROR(INDEX(Equipamentos!$B$6:$B$405,MATCH($B1291,Equipamentos!$A$6:$A$405,0)),"Código não cadastrado"))</f>
        <v/>
      </c>
      <c r="D1291" s="16" t="n"/>
      <c r="E1291" s="16" t="n"/>
      <c r="F1291" s="19" t="n"/>
      <c r="G1291" s="21" t="n"/>
      <c r="H1291" s="17" t="n"/>
      <c r="I1291" s="16" t="n"/>
    </row>
    <row r="1292">
      <c r="A1292" s="17" t="n"/>
      <c r="B1292" s="16" t="n"/>
      <c r="C1292" s="16">
        <f>IF($B1292="","",IFERROR(INDEX(Equipamentos!$B$6:$B$405,MATCH($B1292,Equipamentos!$A$6:$A$405,0)),"Código não cadastrado"))</f>
        <v/>
      </c>
      <c r="D1292" s="16" t="n"/>
      <c r="E1292" s="16" t="n"/>
      <c r="F1292" s="19" t="n"/>
      <c r="G1292" s="21" t="n"/>
      <c r="H1292" s="17" t="n"/>
      <c r="I1292" s="16" t="n"/>
    </row>
    <row r="1293">
      <c r="A1293" s="17" t="n"/>
      <c r="B1293" s="16" t="n"/>
      <c r="C1293" s="16">
        <f>IF($B1293="","",IFERROR(INDEX(Equipamentos!$B$6:$B$405,MATCH($B1293,Equipamentos!$A$6:$A$405,0)),"Código não cadastrado"))</f>
        <v/>
      </c>
      <c r="D1293" s="16" t="n"/>
      <c r="E1293" s="16" t="n"/>
      <c r="F1293" s="19" t="n"/>
      <c r="G1293" s="21" t="n"/>
      <c r="H1293" s="17" t="n"/>
      <c r="I1293" s="16" t="n"/>
    </row>
    <row r="1294">
      <c r="A1294" s="17" t="n"/>
      <c r="B1294" s="16" t="n"/>
      <c r="C1294" s="16">
        <f>IF($B1294="","",IFERROR(INDEX(Equipamentos!$B$6:$B$405,MATCH($B1294,Equipamentos!$A$6:$A$405,0)),"Código não cadastrado"))</f>
        <v/>
      </c>
      <c r="D1294" s="16" t="n"/>
      <c r="E1294" s="16" t="n"/>
      <c r="F1294" s="19" t="n"/>
      <c r="G1294" s="21" t="n"/>
      <c r="H1294" s="17" t="n"/>
      <c r="I1294" s="16" t="n"/>
    </row>
    <row r="1295">
      <c r="A1295" s="17" t="n"/>
      <c r="B1295" s="16" t="n"/>
      <c r="C1295" s="16">
        <f>IF($B1295="","",IFERROR(INDEX(Equipamentos!$B$6:$B$405,MATCH($B1295,Equipamentos!$A$6:$A$405,0)),"Código não cadastrado"))</f>
        <v/>
      </c>
      <c r="D1295" s="16" t="n"/>
      <c r="E1295" s="16" t="n"/>
      <c r="F1295" s="19" t="n"/>
      <c r="G1295" s="21" t="n"/>
      <c r="H1295" s="17" t="n"/>
      <c r="I1295" s="16" t="n"/>
    </row>
    <row r="1296">
      <c r="A1296" s="17" t="n"/>
      <c r="B1296" s="16" t="n"/>
      <c r="C1296" s="16">
        <f>IF($B1296="","",IFERROR(INDEX(Equipamentos!$B$6:$B$405,MATCH($B1296,Equipamentos!$A$6:$A$405,0)),"Código não cadastrado"))</f>
        <v/>
      </c>
      <c r="D1296" s="16" t="n"/>
      <c r="E1296" s="16" t="n"/>
      <c r="F1296" s="19" t="n"/>
      <c r="G1296" s="21" t="n"/>
      <c r="H1296" s="17" t="n"/>
      <c r="I1296" s="16" t="n"/>
    </row>
    <row r="1297">
      <c r="A1297" s="17" t="n"/>
      <c r="B1297" s="16" t="n"/>
      <c r="C1297" s="16">
        <f>IF($B1297="","",IFERROR(INDEX(Equipamentos!$B$6:$B$405,MATCH($B1297,Equipamentos!$A$6:$A$405,0)),"Código não cadastrado"))</f>
        <v/>
      </c>
      <c r="D1297" s="16" t="n"/>
      <c r="E1297" s="16" t="n"/>
      <c r="F1297" s="19" t="n"/>
      <c r="G1297" s="21" t="n"/>
      <c r="H1297" s="17" t="n"/>
      <c r="I1297" s="16" t="n"/>
    </row>
    <row r="1298">
      <c r="A1298" s="17" t="n"/>
      <c r="B1298" s="16" t="n"/>
      <c r="C1298" s="16">
        <f>IF($B1298="","",IFERROR(INDEX(Equipamentos!$B$6:$B$405,MATCH($B1298,Equipamentos!$A$6:$A$405,0)),"Código não cadastrado"))</f>
        <v/>
      </c>
      <c r="D1298" s="16" t="n"/>
      <c r="E1298" s="16" t="n"/>
      <c r="F1298" s="19" t="n"/>
      <c r="G1298" s="21" t="n"/>
      <c r="H1298" s="17" t="n"/>
      <c r="I1298" s="16" t="n"/>
    </row>
    <row r="1299">
      <c r="A1299" s="17" t="n"/>
      <c r="B1299" s="16" t="n"/>
      <c r="C1299" s="16">
        <f>IF($B1299="","",IFERROR(INDEX(Equipamentos!$B$6:$B$405,MATCH($B1299,Equipamentos!$A$6:$A$405,0)),"Código não cadastrado"))</f>
        <v/>
      </c>
      <c r="D1299" s="16" t="n"/>
      <c r="E1299" s="16" t="n"/>
      <c r="F1299" s="19" t="n"/>
      <c r="G1299" s="21" t="n"/>
      <c r="H1299" s="17" t="n"/>
      <c r="I1299" s="16" t="n"/>
    </row>
    <row r="1300">
      <c r="A1300" s="17" t="n"/>
      <c r="B1300" s="16" t="n"/>
      <c r="C1300" s="16">
        <f>IF($B1300="","",IFERROR(INDEX(Equipamentos!$B$6:$B$405,MATCH($B1300,Equipamentos!$A$6:$A$405,0)),"Código não cadastrado"))</f>
        <v/>
      </c>
      <c r="D1300" s="16" t="n"/>
      <c r="E1300" s="16" t="n"/>
      <c r="F1300" s="19" t="n"/>
      <c r="G1300" s="21" t="n"/>
      <c r="H1300" s="17" t="n"/>
      <c r="I1300" s="16" t="n"/>
    </row>
    <row r="1301">
      <c r="A1301" s="17" t="n"/>
      <c r="B1301" s="16" t="n"/>
      <c r="C1301" s="16">
        <f>IF($B1301="","",IFERROR(INDEX(Equipamentos!$B$6:$B$405,MATCH($B1301,Equipamentos!$A$6:$A$405,0)),"Código não cadastrado"))</f>
        <v/>
      </c>
      <c r="D1301" s="16" t="n"/>
      <c r="E1301" s="16" t="n"/>
      <c r="F1301" s="19" t="n"/>
      <c r="G1301" s="21" t="n"/>
      <c r="H1301" s="17" t="n"/>
      <c r="I1301" s="16" t="n"/>
    </row>
    <row r="1302">
      <c r="A1302" s="17" t="n"/>
      <c r="B1302" s="16" t="n"/>
      <c r="C1302" s="16">
        <f>IF($B1302="","",IFERROR(INDEX(Equipamentos!$B$6:$B$405,MATCH($B1302,Equipamentos!$A$6:$A$405,0)),"Código não cadastrado"))</f>
        <v/>
      </c>
      <c r="D1302" s="16" t="n"/>
      <c r="E1302" s="16" t="n"/>
      <c r="F1302" s="19" t="n"/>
      <c r="G1302" s="21" t="n"/>
      <c r="H1302" s="17" t="n"/>
      <c r="I1302" s="16" t="n"/>
    </row>
    <row r="1303">
      <c r="A1303" s="17" t="n"/>
      <c r="B1303" s="16" t="n"/>
      <c r="C1303" s="16">
        <f>IF($B1303="","",IFERROR(INDEX(Equipamentos!$B$6:$B$405,MATCH($B1303,Equipamentos!$A$6:$A$405,0)),"Código não cadastrado"))</f>
        <v/>
      </c>
      <c r="D1303" s="16" t="n"/>
      <c r="E1303" s="16" t="n"/>
      <c r="F1303" s="19" t="n"/>
      <c r="G1303" s="21" t="n"/>
      <c r="H1303" s="17" t="n"/>
      <c r="I1303" s="16" t="n"/>
    </row>
    <row r="1304">
      <c r="A1304" s="17" t="n"/>
      <c r="B1304" s="16" t="n"/>
      <c r="C1304" s="16">
        <f>IF($B1304="","",IFERROR(INDEX(Equipamentos!$B$6:$B$405,MATCH($B1304,Equipamentos!$A$6:$A$405,0)),"Código não cadastrado"))</f>
        <v/>
      </c>
      <c r="D1304" s="16" t="n"/>
      <c r="E1304" s="16" t="n"/>
      <c r="F1304" s="19" t="n"/>
      <c r="G1304" s="21" t="n"/>
      <c r="H1304" s="17" t="n"/>
      <c r="I1304" s="16" t="n"/>
    </row>
    <row r="1305">
      <c r="A1305" s="17" t="n"/>
      <c r="B1305" s="16" t="n"/>
      <c r="C1305" s="16">
        <f>IF($B1305="","",IFERROR(INDEX(Equipamentos!$B$6:$B$405,MATCH($B1305,Equipamentos!$A$6:$A$405,0)),"Código não cadastrado"))</f>
        <v/>
      </c>
      <c r="D1305" s="16" t="n"/>
      <c r="E1305" s="16" t="n"/>
      <c r="F1305" s="19" t="n"/>
      <c r="G1305" s="21" t="n"/>
      <c r="H1305" s="17" t="n"/>
      <c r="I1305" s="16" t="n"/>
    </row>
    <row r="1306">
      <c r="A1306" s="17" t="n"/>
      <c r="B1306" s="16" t="n"/>
      <c r="C1306" s="16">
        <f>IF($B1306="","",IFERROR(INDEX(Equipamentos!$B$6:$B$405,MATCH($B1306,Equipamentos!$A$6:$A$405,0)),"Código não cadastrado"))</f>
        <v/>
      </c>
      <c r="D1306" s="16" t="n"/>
      <c r="E1306" s="16" t="n"/>
      <c r="F1306" s="19" t="n"/>
      <c r="G1306" s="21" t="n"/>
      <c r="H1306" s="17" t="n"/>
      <c r="I1306" s="16" t="n"/>
    </row>
    <row r="1307">
      <c r="A1307" s="17" t="n"/>
      <c r="B1307" s="16" t="n"/>
      <c r="C1307" s="16">
        <f>IF($B1307="","",IFERROR(INDEX(Equipamentos!$B$6:$B$405,MATCH($B1307,Equipamentos!$A$6:$A$405,0)),"Código não cadastrado"))</f>
        <v/>
      </c>
      <c r="D1307" s="16" t="n"/>
      <c r="E1307" s="16" t="n"/>
      <c r="F1307" s="19" t="n"/>
      <c r="G1307" s="21" t="n"/>
      <c r="H1307" s="17" t="n"/>
      <c r="I1307" s="16" t="n"/>
    </row>
    <row r="1308">
      <c r="A1308" s="17" t="n"/>
      <c r="B1308" s="16" t="n"/>
      <c r="C1308" s="16">
        <f>IF($B1308="","",IFERROR(INDEX(Equipamentos!$B$6:$B$405,MATCH($B1308,Equipamentos!$A$6:$A$405,0)),"Código não cadastrado"))</f>
        <v/>
      </c>
      <c r="D1308" s="16" t="n"/>
      <c r="E1308" s="16" t="n"/>
      <c r="F1308" s="19" t="n"/>
      <c r="G1308" s="21" t="n"/>
      <c r="H1308" s="17" t="n"/>
      <c r="I1308" s="16" t="n"/>
    </row>
    <row r="1309">
      <c r="A1309" s="17" t="n"/>
      <c r="B1309" s="16" t="n"/>
      <c r="C1309" s="16">
        <f>IF($B1309="","",IFERROR(INDEX(Equipamentos!$B$6:$B$405,MATCH($B1309,Equipamentos!$A$6:$A$405,0)),"Código não cadastrado"))</f>
        <v/>
      </c>
      <c r="D1309" s="16" t="n"/>
      <c r="E1309" s="16" t="n"/>
      <c r="F1309" s="19" t="n"/>
      <c r="G1309" s="21" t="n"/>
      <c r="H1309" s="17" t="n"/>
      <c r="I1309" s="16" t="n"/>
    </row>
    <row r="1310">
      <c r="A1310" s="17" t="n"/>
      <c r="B1310" s="16" t="n"/>
      <c r="C1310" s="16">
        <f>IF($B1310="","",IFERROR(INDEX(Equipamentos!$B$6:$B$405,MATCH($B1310,Equipamentos!$A$6:$A$405,0)),"Código não cadastrado"))</f>
        <v/>
      </c>
      <c r="D1310" s="16" t="n"/>
      <c r="E1310" s="16" t="n"/>
      <c r="F1310" s="19" t="n"/>
      <c r="G1310" s="21" t="n"/>
      <c r="H1310" s="17" t="n"/>
      <c r="I1310" s="16" t="n"/>
    </row>
    <row r="1311">
      <c r="A1311" s="17" t="n"/>
      <c r="B1311" s="16" t="n"/>
      <c r="C1311" s="16">
        <f>IF($B1311="","",IFERROR(INDEX(Equipamentos!$B$6:$B$405,MATCH($B1311,Equipamentos!$A$6:$A$405,0)),"Código não cadastrado"))</f>
        <v/>
      </c>
      <c r="D1311" s="16" t="n"/>
      <c r="E1311" s="16" t="n"/>
      <c r="F1311" s="19" t="n"/>
      <c r="G1311" s="21" t="n"/>
      <c r="H1311" s="17" t="n"/>
      <c r="I1311" s="16" t="n"/>
    </row>
    <row r="1312">
      <c r="A1312" s="17" t="n"/>
      <c r="B1312" s="16" t="n"/>
      <c r="C1312" s="16">
        <f>IF($B1312="","",IFERROR(INDEX(Equipamentos!$B$6:$B$405,MATCH($B1312,Equipamentos!$A$6:$A$405,0)),"Código não cadastrado"))</f>
        <v/>
      </c>
      <c r="D1312" s="16" t="n"/>
      <c r="E1312" s="16" t="n"/>
      <c r="F1312" s="19" t="n"/>
      <c r="G1312" s="21" t="n"/>
      <c r="H1312" s="17" t="n"/>
      <c r="I1312" s="16" t="n"/>
    </row>
    <row r="1313">
      <c r="A1313" s="17" t="n"/>
      <c r="B1313" s="16" t="n"/>
      <c r="C1313" s="16">
        <f>IF($B1313="","",IFERROR(INDEX(Equipamentos!$B$6:$B$405,MATCH($B1313,Equipamentos!$A$6:$A$405,0)),"Código não cadastrado"))</f>
        <v/>
      </c>
      <c r="D1313" s="16" t="n"/>
      <c r="E1313" s="16" t="n"/>
      <c r="F1313" s="19" t="n"/>
      <c r="G1313" s="21" t="n"/>
      <c r="H1313" s="17" t="n"/>
      <c r="I1313" s="16" t="n"/>
    </row>
    <row r="1314">
      <c r="A1314" s="17" t="n"/>
      <c r="B1314" s="16" t="n"/>
      <c r="C1314" s="16">
        <f>IF($B1314="","",IFERROR(INDEX(Equipamentos!$B$6:$B$405,MATCH($B1314,Equipamentos!$A$6:$A$405,0)),"Código não cadastrado"))</f>
        <v/>
      </c>
      <c r="D1314" s="16" t="n"/>
      <c r="E1314" s="16" t="n"/>
      <c r="F1314" s="19" t="n"/>
      <c r="G1314" s="21" t="n"/>
      <c r="H1314" s="17" t="n"/>
      <c r="I1314" s="16" t="n"/>
    </row>
    <row r="1315">
      <c r="A1315" s="17" t="n"/>
      <c r="B1315" s="16" t="n"/>
      <c r="C1315" s="16">
        <f>IF($B1315="","",IFERROR(INDEX(Equipamentos!$B$6:$B$405,MATCH($B1315,Equipamentos!$A$6:$A$405,0)),"Código não cadastrado"))</f>
        <v/>
      </c>
      <c r="D1315" s="16" t="n"/>
      <c r="E1315" s="16" t="n"/>
      <c r="F1315" s="19" t="n"/>
      <c r="G1315" s="21" t="n"/>
      <c r="H1315" s="17" t="n"/>
      <c r="I1315" s="16" t="n"/>
    </row>
    <row r="1316">
      <c r="A1316" s="17" t="n"/>
      <c r="B1316" s="16" t="n"/>
      <c r="C1316" s="16">
        <f>IF($B1316="","",IFERROR(INDEX(Equipamentos!$B$6:$B$405,MATCH($B1316,Equipamentos!$A$6:$A$405,0)),"Código não cadastrado"))</f>
        <v/>
      </c>
      <c r="D1316" s="16" t="n"/>
      <c r="E1316" s="16" t="n"/>
      <c r="F1316" s="19" t="n"/>
      <c r="G1316" s="21" t="n"/>
      <c r="H1316" s="17" t="n"/>
      <c r="I1316" s="16" t="n"/>
    </row>
    <row r="1317">
      <c r="A1317" s="17" t="n"/>
      <c r="B1317" s="16" t="n"/>
      <c r="C1317" s="16">
        <f>IF($B1317="","",IFERROR(INDEX(Equipamentos!$B$6:$B$405,MATCH($B1317,Equipamentos!$A$6:$A$405,0)),"Código não cadastrado"))</f>
        <v/>
      </c>
      <c r="D1317" s="16" t="n"/>
      <c r="E1317" s="16" t="n"/>
      <c r="F1317" s="19" t="n"/>
      <c r="G1317" s="21" t="n"/>
      <c r="H1317" s="17" t="n"/>
      <c r="I1317" s="16" t="n"/>
    </row>
    <row r="1318">
      <c r="A1318" s="17" t="n"/>
      <c r="B1318" s="16" t="n"/>
      <c r="C1318" s="16">
        <f>IF($B1318="","",IFERROR(INDEX(Equipamentos!$B$6:$B$405,MATCH($B1318,Equipamentos!$A$6:$A$405,0)),"Código não cadastrado"))</f>
        <v/>
      </c>
      <c r="D1318" s="16" t="n"/>
      <c r="E1318" s="16" t="n"/>
      <c r="F1318" s="19" t="n"/>
      <c r="G1318" s="21" t="n"/>
      <c r="H1318" s="17" t="n"/>
      <c r="I1318" s="16" t="n"/>
    </row>
    <row r="1319">
      <c r="A1319" s="17" t="n"/>
      <c r="B1319" s="16" t="n"/>
      <c r="C1319" s="16">
        <f>IF($B1319="","",IFERROR(INDEX(Equipamentos!$B$6:$B$405,MATCH($B1319,Equipamentos!$A$6:$A$405,0)),"Código não cadastrado"))</f>
        <v/>
      </c>
      <c r="D1319" s="16" t="n"/>
      <c r="E1319" s="16" t="n"/>
      <c r="F1319" s="19" t="n"/>
      <c r="G1319" s="21" t="n"/>
      <c r="H1319" s="17" t="n"/>
      <c r="I1319" s="16" t="n"/>
    </row>
    <row r="1320">
      <c r="A1320" s="17" t="n"/>
      <c r="B1320" s="16" t="n"/>
      <c r="C1320" s="16">
        <f>IF($B1320="","",IFERROR(INDEX(Equipamentos!$B$6:$B$405,MATCH($B1320,Equipamentos!$A$6:$A$405,0)),"Código não cadastrado"))</f>
        <v/>
      </c>
      <c r="D1320" s="16" t="n"/>
      <c r="E1320" s="16" t="n"/>
      <c r="F1320" s="19" t="n"/>
      <c r="G1320" s="21" t="n"/>
      <c r="H1320" s="17" t="n"/>
      <c r="I1320" s="16" t="n"/>
    </row>
    <row r="1321">
      <c r="A1321" s="17" t="n"/>
      <c r="B1321" s="16" t="n"/>
      <c r="C1321" s="16">
        <f>IF($B1321="","",IFERROR(INDEX(Equipamentos!$B$6:$B$405,MATCH($B1321,Equipamentos!$A$6:$A$405,0)),"Código não cadastrado"))</f>
        <v/>
      </c>
      <c r="D1321" s="16" t="n"/>
      <c r="E1321" s="16" t="n"/>
      <c r="F1321" s="19" t="n"/>
      <c r="G1321" s="21" t="n"/>
      <c r="H1321" s="17" t="n"/>
      <c r="I1321" s="16" t="n"/>
    </row>
    <row r="1322">
      <c r="A1322" s="17" t="n"/>
      <c r="B1322" s="16" t="n"/>
      <c r="C1322" s="16">
        <f>IF($B1322="","",IFERROR(INDEX(Equipamentos!$B$6:$B$405,MATCH($B1322,Equipamentos!$A$6:$A$405,0)),"Código não cadastrado"))</f>
        <v/>
      </c>
      <c r="D1322" s="16" t="n"/>
      <c r="E1322" s="16" t="n"/>
      <c r="F1322" s="19" t="n"/>
      <c r="G1322" s="21" t="n"/>
      <c r="H1322" s="17" t="n"/>
      <c r="I1322" s="16" t="n"/>
    </row>
    <row r="1323">
      <c r="A1323" s="17" t="n"/>
      <c r="B1323" s="16" t="n"/>
      <c r="C1323" s="16">
        <f>IF($B1323="","",IFERROR(INDEX(Equipamentos!$B$6:$B$405,MATCH($B1323,Equipamentos!$A$6:$A$405,0)),"Código não cadastrado"))</f>
        <v/>
      </c>
      <c r="D1323" s="16" t="n"/>
      <c r="E1323" s="16" t="n"/>
      <c r="F1323" s="19" t="n"/>
      <c r="G1323" s="21" t="n"/>
      <c r="H1323" s="17" t="n"/>
      <c r="I1323" s="16" t="n"/>
    </row>
    <row r="1324">
      <c r="A1324" s="17" t="n"/>
      <c r="B1324" s="16" t="n"/>
      <c r="C1324" s="16">
        <f>IF($B1324="","",IFERROR(INDEX(Equipamentos!$B$6:$B$405,MATCH($B1324,Equipamentos!$A$6:$A$405,0)),"Código não cadastrado"))</f>
        <v/>
      </c>
      <c r="D1324" s="16" t="n"/>
      <c r="E1324" s="16" t="n"/>
      <c r="F1324" s="19" t="n"/>
      <c r="G1324" s="21" t="n"/>
      <c r="H1324" s="17" t="n"/>
      <c r="I1324" s="16" t="n"/>
    </row>
    <row r="1325">
      <c r="A1325" s="17" t="n"/>
      <c r="B1325" s="16" t="n"/>
      <c r="C1325" s="16">
        <f>IF($B1325="","",IFERROR(INDEX(Equipamentos!$B$6:$B$405,MATCH($B1325,Equipamentos!$A$6:$A$405,0)),"Código não cadastrado"))</f>
        <v/>
      </c>
      <c r="D1325" s="16" t="n"/>
      <c r="E1325" s="16" t="n"/>
      <c r="F1325" s="19" t="n"/>
      <c r="G1325" s="21" t="n"/>
      <c r="H1325" s="17" t="n"/>
      <c r="I1325" s="16" t="n"/>
    </row>
    <row r="1326">
      <c r="A1326" s="17" t="n"/>
      <c r="B1326" s="16" t="n"/>
      <c r="C1326" s="16">
        <f>IF($B1326="","",IFERROR(INDEX(Equipamentos!$B$6:$B$405,MATCH($B1326,Equipamentos!$A$6:$A$405,0)),"Código não cadastrado"))</f>
        <v/>
      </c>
      <c r="D1326" s="16" t="n"/>
      <c r="E1326" s="16" t="n"/>
      <c r="F1326" s="19" t="n"/>
      <c r="G1326" s="21" t="n"/>
      <c r="H1326" s="17" t="n"/>
      <c r="I1326" s="16" t="n"/>
    </row>
    <row r="1327">
      <c r="A1327" s="17" t="n"/>
      <c r="B1327" s="16" t="n"/>
      <c r="C1327" s="16">
        <f>IF($B1327="","",IFERROR(INDEX(Equipamentos!$B$6:$B$405,MATCH($B1327,Equipamentos!$A$6:$A$405,0)),"Código não cadastrado"))</f>
        <v/>
      </c>
      <c r="D1327" s="16" t="n"/>
      <c r="E1327" s="16" t="n"/>
      <c r="F1327" s="19" t="n"/>
      <c r="G1327" s="21" t="n"/>
      <c r="H1327" s="17" t="n"/>
      <c r="I1327" s="16" t="n"/>
    </row>
    <row r="1328">
      <c r="A1328" s="17" t="n"/>
      <c r="B1328" s="16" t="n"/>
      <c r="C1328" s="16">
        <f>IF($B1328="","",IFERROR(INDEX(Equipamentos!$B$6:$B$405,MATCH($B1328,Equipamentos!$A$6:$A$405,0)),"Código não cadastrado"))</f>
        <v/>
      </c>
      <c r="D1328" s="16" t="n"/>
      <c r="E1328" s="16" t="n"/>
      <c r="F1328" s="19" t="n"/>
      <c r="G1328" s="21" t="n"/>
      <c r="H1328" s="17" t="n"/>
      <c r="I1328" s="16" t="n"/>
    </row>
    <row r="1329">
      <c r="A1329" s="17" t="n"/>
      <c r="B1329" s="16" t="n"/>
      <c r="C1329" s="16">
        <f>IF($B1329="","",IFERROR(INDEX(Equipamentos!$B$6:$B$405,MATCH($B1329,Equipamentos!$A$6:$A$405,0)),"Código não cadastrado"))</f>
        <v/>
      </c>
      <c r="D1329" s="16" t="n"/>
      <c r="E1329" s="16" t="n"/>
      <c r="F1329" s="19" t="n"/>
      <c r="G1329" s="21" t="n"/>
      <c r="H1329" s="17" t="n"/>
      <c r="I1329" s="16" t="n"/>
    </row>
    <row r="1330">
      <c r="A1330" s="17" t="n"/>
      <c r="B1330" s="16" t="n"/>
      <c r="C1330" s="16">
        <f>IF($B1330="","",IFERROR(INDEX(Equipamentos!$B$6:$B$405,MATCH($B1330,Equipamentos!$A$6:$A$405,0)),"Código não cadastrado"))</f>
        <v/>
      </c>
      <c r="D1330" s="16" t="n"/>
      <c r="E1330" s="16" t="n"/>
      <c r="F1330" s="19" t="n"/>
      <c r="G1330" s="21" t="n"/>
      <c r="H1330" s="17" t="n"/>
      <c r="I1330" s="16" t="n"/>
    </row>
    <row r="1331">
      <c r="A1331" s="17" t="n"/>
      <c r="B1331" s="16" t="n"/>
      <c r="C1331" s="16">
        <f>IF($B1331="","",IFERROR(INDEX(Equipamentos!$B$6:$B$405,MATCH($B1331,Equipamentos!$A$6:$A$405,0)),"Código não cadastrado"))</f>
        <v/>
      </c>
      <c r="D1331" s="16" t="n"/>
      <c r="E1331" s="16" t="n"/>
      <c r="F1331" s="19" t="n"/>
      <c r="G1331" s="21" t="n"/>
      <c r="H1331" s="17" t="n"/>
      <c r="I1331" s="16" t="n"/>
    </row>
    <row r="1332">
      <c r="A1332" s="17" t="n"/>
      <c r="B1332" s="16" t="n"/>
      <c r="C1332" s="16">
        <f>IF($B1332="","",IFERROR(INDEX(Equipamentos!$B$6:$B$405,MATCH($B1332,Equipamentos!$A$6:$A$405,0)),"Código não cadastrado"))</f>
        <v/>
      </c>
      <c r="D1332" s="16" t="n"/>
      <c r="E1332" s="16" t="n"/>
      <c r="F1332" s="19" t="n"/>
      <c r="G1332" s="21" t="n"/>
      <c r="H1332" s="17" t="n"/>
      <c r="I1332" s="16" t="n"/>
    </row>
    <row r="1333">
      <c r="A1333" s="17" t="n"/>
      <c r="B1333" s="16" t="n"/>
      <c r="C1333" s="16">
        <f>IF($B1333="","",IFERROR(INDEX(Equipamentos!$B$6:$B$405,MATCH($B1333,Equipamentos!$A$6:$A$405,0)),"Código não cadastrado"))</f>
        <v/>
      </c>
      <c r="D1333" s="16" t="n"/>
      <c r="E1333" s="16" t="n"/>
      <c r="F1333" s="19" t="n"/>
      <c r="G1333" s="21" t="n"/>
      <c r="H1333" s="17" t="n"/>
      <c r="I1333" s="16" t="n"/>
    </row>
    <row r="1334">
      <c r="A1334" s="17" t="n"/>
      <c r="B1334" s="16" t="n"/>
      <c r="C1334" s="16">
        <f>IF($B1334="","",IFERROR(INDEX(Equipamentos!$B$6:$B$405,MATCH($B1334,Equipamentos!$A$6:$A$405,0)),"Código não cadastrado"))</f>
        <v/>
      </c>
      <c r="D1334" s="16" t="n"/>
      <c r="E1334" s="16" t="n"/>
      <c r="F1334" s="19" t="n"/>
      <c r="G1334" s="21" t="n"/>
      <c r="H1334" s="17" t="n"/>
      <c r="I1334" s="16" t="n"/>
    </row>
    <row r="1335">
      <c r="A1335" s="17" t="n"/>
      <c r="B1335" s="16" t="n"/>
      <c r="C1335" s="16">
        <f>IF($B1335="","",IFERROR(INDEX(Equipamentos!$B$6:$B$405,MATCH($B1335,Equipamentos!$A$6:$A$405,0)),"Código não cadastrado"))</f>
        <v/>
      </c>
      <c r="D1335" s="16" t="n"/>
      <c r="E1335" s="16" t="n"/>
      <c r="F1335" s="19" t="n"/>
      <c r="G1335" s="21" t="n"/>
      <c r="H1335" s="17" t="n"/>
      <c r="I1335" s="16" t="n"/>
    </row>
    <row r="1336">
      <c r="A1336" s="17" t="n"/>
      <c r="B1336" s="16" t="n"/>
      <c r="C1336" s="16">
        <f>IF($B1336="","",IFERROR(INDEX(Equipamentos!$B$6:$B$405,MATCH($B1336,Equipamentos!$A$6:$A$405,0)),"Código não cadastrado"))</f>
        <v/>
      </c>
      <c r="D1336" s="16" t="n"/>
      <c r="E1336" s="16" t="n"/>
      <c r="F1336" s="19" t="n"/>
      <c r="G1336" s="21" t="n"/>
      <c r="H1336" s="17" t="n"/>
      <c r="I1336" s="16" t="n"/>
    </row>
    <row r="1337">
      <c r="A1337" s="17" t="n"/>
      <c r="B1337" s="16" t="n"/>
      <c r="C1337" s="16">
        <f>IF($B1337="","",IFERROR(INDEX(Equipamentos!$B$6:$B$405,MATCH($B1337,Equipamentos!$A$6:$A$405,0)),"Código não cadastrado"))</f>
        <v/>
      </c>
      <c r="D1337" s="16" t="n"/>
      <c r="E1337" s="16" t="n"/>
      <c r="F1337" s="19" t="n"/>
      <c r="G1337" s="21" t="n"/>
      <c r="H1337" s="17" t="n"/>
      <c r="I1337" s="16" t="n"/>
    </row>
    <row r="1338">
      <c r="A1338" s="17" t="n"/>
      <c r="B1338" s="16" t="n"/>
      <c r="C1338" s="16">
        <f>IF($B1338="","",IFERROR(INDEX(Equipamentos!$B$6:$B$405,MATCH($B1338,Equipamentos!$A$6:$A$405,0)),"Código não cadastrado"))</f>
        <v/>
      </c>
      <c r="D1338" s="16" t="n"/>
      <c r="E1338" s="16" t="n"/>
      <c r="F1338" s="19" t="n"/>
      <c r="G1338" s="21" t="n"/>
      <c r="H1338" s="17" t="n"/>
      <c r="I1338" s="16" t="n"/>
    </row>
    <row r="1339">
      <c r="A1339" s="17" t="n"/>
      <c r="B1339" s="16" t="n"/>
      <c r="C1339" s="16">
        <f>IF($B1339="","",IFERROR(INDEX(Equipamentos!$B$6:$B$405,MATCH($B1339,Equipamentos!$A$6:$A$405,0)),"Código não cadastrado"))</f>
        <v/>
      </c>
      <c r="D1339" s="16" t="n"/>
      <c r="E1339" s="16" t="n"/>
      <c r="F1339" s="19" t="n"/>
      <c r="G1339" s="21" t="n"/>
      <c r="H1339" s="17" t="n"/>
      <c r="I1339" s="16" t="n"/>
    </row>
    <row r="1340">
      <c r="A1340" s="17" t="n"/>
      <c r="B1340" s="16" t="n"/>
      <c r="C1340" s="16">
        <f>IF($B1340="","",IFERROR(INDEX(Equipamentos!$B$6:$B$405,MATCH($B1340,Equipamentos!$A$6:$A$405,0)),"Código não cadastrado"))</f>
        <v/>
      </c>
      <c r="D1340" s="16" t="n"/>
      <c r="E1340" s="16" t="n"/>
      <c r="F1340" s="19" t="n"/>
      <c r="G1340" s="21" t="n"/>
      <c r="H1340" s="17" t="n"/>
      <c r="I1340" s="16" t="n"/>
    </row>
    <row r="1341">
      <c r="A1341" s="17" t="n"/>
      <c r="B1341" s="16" t="n"/>
      <c r="C1341" s="16">
        <f>IF($B1341="","",IFERROR(INDEX(Equipamentos!$B$6:$B$405,MATCH($B1341,Equipamentos!$A$6:$A$405,0)),"Código não cadastrado"))</f>
        <v/>
      </c>
      <c r="D1341" s="16" t="n"/>
      <c r="E1341" s="16" t="n"/>
      <c r="F1341" s="19" t="n"/>
      <c r="G1341" s="21" t="n"/>
      <c r="H1341" s="17" t="n"/>
      <c r="I1341" s="16" t="n"/>
    </row>
    <row r="1342">
      <c r="A1342" s="17" t="n"/>
      <c r="B1342" s="16" t="n"/>
      <c r="C1342" s="16">
        <f>IF($B1342="","",IFERROR(INDEX(Equipamentos!$B$6:$B$405,MATCH($B1342,Equipamentos!$A$6:$A$405,0)),"Código não cadastrado"))</f>
        <v/>
      </c>
      <c r="D1342" s="16" t="n"/>
      <c r="E1342" s="16" t="n"/>
      <c r="F1342" s="19" t="n"/>
      <c r="G1342" s="21" t="n"/>
      <c r="H1342" s="17" t="n"/>
      <c r="I1342" s="16" t="n"/>
    </row>
    <row r="1343">
      <c r="A1343" s="17" t="n"/>
      <c r="B1343" s="16" t="n"/>
      <c r="C1343" s="16">
        <f>IF($B1343="","",IFERROR(INDEX(Equipamentos!$B$6:$B$405,MATCH($B1343,Equipamentos!$A$6:$A$405,0)),"Código não cadastrado"))</f>
        <v/>
      </c>
      <c r="D1343" s="16" t="n"/>
      <c r="E1343" s="16" t="n"/>
      <c r="F1343" s="19" t="n"/>
      <c r="G1343" s="21" t="n"/>
      <c r="H1343" s="17" t="n"/>
      <c r="I1343" s="16" t="n"/>
    </row>
    <row r="1344">
      <c r="A1344" s="17" t="n"/>
      <c r="B1344" s="16" t="n"/>
      <c r="C1344" s="16">
        <f>IF($B1344="","",IFERROR(INDEX(Equipamentos!$B$6:$B$405,MATCH($B1344,Equipamentos!$A$6:$A$405,0)),"Código não cadastrado"))</f>
        <v/>
      </c>
      <c r="D1344" s="16" t="n"/>
      <c r="E1344" s="16" t="n"/>
      <c r="F1344" s="19" t="n"/>
      <c r="G1344" s="21" t="n"/>
      <c r="H1344" s="17" t="n"/>
      <c r="I1344" s="16" t="n"/>
    </row>
    <row r="1345">
      <c r="A1345" s="17" t="n"/>
      <c r="B1345" s="16" t="n"/>
      <c r="C1345" s="16">
        <f>IF($B1345="","",IFERROR(INDEX(Equipamentos!$B$6:$B$405,MATCH($B1345,Equipamentos!$A$6:$A$405,0)),"Código não cadastrado"))</f>
        <v/>
      </c>
      <c r="D1345" s="16" t="n"/>
      <c r="E1345" s="16" t="n"/>
      <c r="F1345" s="19" t="n"/>
      <c r="G1345" s="21" t="n"/>
      <c r="H1345" s="17" t="n"/>
      <c r="I1345" s="16" t="n"/>
    </row>
    <row r="1346">
      <c r="A1346" s="17" t="n"/>
      <c r="B1346" s="16" t="n"/>
      <c r="C1346" s="16">
        <f>IF($B1346="","",IFERROR(INDEX(Equipamentos!$B$6:$B$405,MATCH($B1346,Equipamentos!$A$6:$A$405,0)),"Código não cadastrado"))</f>
        <v/>
      </c>
      <c r="D1346" s="16" t="n"/>
      <c r="E1346" s="16" t="n"/>
      <c r="F1346" s="19" t="n"/>
      <c r="G1346" s="21" t="n"/>
      <c r="H1346" s="17" t="n"/>
      <c r="I1346" s="16" t="n"/>
    </row>
    <row r="1347">
      <c r="A1347" s="17" t="n"/>
      <c r="B1347" s="16" t="n"/>
      <c r="C1347" s="16">
        <f>IF($B1347="","",IFERROR(INDEX(Equipamentos!$B$6:$B$405,MATCH($B1347,Equipamentos!$A$6:$A$405,0)),"Código não cadastrado"))</f>
        <v/>
      </c>
      <c r="D1347" s="16" t="n"/>
      <c r="E1347" s="16" t="n"/>
      <c r="F1347" s="19" t="n"/>
      <c r="G1347" s="21" t="n"/>
      <c r="H1347" s="17" t="n"/>
      <c r="I1347" s="16" t="n"/>
    </row>
    <row r="1348">
      <c r="A1348" s="17" t="n"/>
      <c r="B1348" s="16" t="n"/>
      <c r="C1348" s="16">
        <f>IF($B1348="","",IFERROR(INDEX(Equipamentos!$B$6:$B$405,MATCH($B1348,Equipamentos!$A$6:$A$405,0)),"Código não cadastrado"))</f>
        <v/>
      </c>
      <c r="D1348" s="16" t="n"/>
      <c r="E1348" s="16" t="n"/>
      <c r="F1348" s="19" t="n"/>
      <c r="G1348" s="21" t="n"/>
      <c r="H1348" s="17" t="n"/>
      <c r="I1348" s="16" t="n"/>
    </row>
    <row r="1349">
      <c r="A1349" s="17" t="n"/>
      <c r="B1349" s="16" t="n"/>
      <c r="C1349" s="16">
        <f>IF($B1349="","",IFERROR(INDEX(Equipamentos!$B$6:$B$405,MATCH($B1349,Equipamentos!$A$6:$A$405,0)),"Código não cadastrado"))</f>
        <v/>
      </c>
      <c r="D1349" s="16" t="n"/>
      <c r="E1349" s="16" t="n"/>
      <c r="F1349" s="19" t="n"/>
      <c r="G1349" s="21" t="n"/>
      <c r="H1349" s="17" t="n"/>
      <c r="I1349" s="16" t="n"/>
    </row>
    <row r="1350">
      <c r="A1350" s="17" t="n"/>
      <c r="B1350" s="16" t="n"/>
      <c r="C1350" s="16">
        <f>IF($B1350="","",IFERROR(INDEX(Equipamentos!$B$6:$B$405,MATCH($B1350,Equipamentos!$A$6:$A$405,0)),"Código não cadastrado"))</f>
        <v/>
      </c>
      <c r="D1350" s="16" t="n"/>
      <c r="E1350" s="16" t="n"/>
      <c r="F1350" s="19" t="n"/>
      <c r="G1350" s="21" t="n"/>
      <c r="H1350" s="17" t="n"/>
      <c r="I1350" s="16" t="n"/>
    </row>
    <row r="1351">
      <c r="A1351" s="17" t="n"/>
      <c r="B1351" s="16" t="n"/>
      <c r="C1351" s="16">
        <f>IF($B1351="","",IFERROR(INDEX(Equipamentos!$B$6:$B$405,MATCH($B1351,Equipamentos!$A$6:$A$405,0)),"Código não cadastrado"))</f>
        <v/>
      </c>
      <c r="D1351" s="16" t="n"/>
      <c r="E1351" s="16" t="n"/>
      <c r="F1351" s="19" t="n"/>
      <c r="G1351" s="21" t="n"/>
      <c r="H1351" s="17" t="n"/>
      <c r="I1351" s="16" t="n"/>
    </row>
    <row r="1352">
      <c r="A1352" s="17" t="n"/>
      <c r="B1352" s="16" t="n"/>
      <c r="C1352" s="16">
        <f>IF($B1352="","",IFERROR(INDEX(Equipamentos!$B$6:$B$405,MATCH($B1352,Equipamentos!$A$6:$A$405,0)),"Código não cadastrado"))</f>
        <v/>
      </c>
      <c r="D1352" s="16" t="n"/>
      <c r="E1352" s="16" t="n"/>
      <c r="F1352" s="19" t="n"/>
      <c r="G1352" s="21" t="n"/>
      <c r="H1352" s="17" t="n"/>
      <c r="I1352" s="16" t="n"/>
    </row>
    <row r="1353">
      <c r="A1353" s="17" t="n"/>
      <c r="B1353" s="16" t="n"/>
      <c r="C1353" s="16">
        <f>IF($B1353="","",IFERROR(INDEX(Equipamentos!$B$6:$B$405,MATCH($B1353,Equipamentos!$A$6:$A$405,0)),"Código não cadastrado"))</f>
        <v/>
      </c>
      <c r="D1353" s="16" t="n"/>
      <c r="E1353" s="16" t="n"/>
      <c r="F1353" s="19" t="n"/>
      <c r="G1353" s="21" t="n"/>
      <c r="H1353" s="17" t="n"/>
      <c r="I1353" s="16" t="n"/>
    </row>
    <row r="1354">
      <c r="A1354" s="17" t="n"/>
      <c r="B1354" s="16" t="n"/>
      <c r="C1354" s="16">
        <f>IF($B1354="","",IFERROR(INDEX(Equipamentos!$B$6:$B$405,MATCH($B1354,Equipamentos!$A$6:$A$405,0)),"Código não cadastrado"))</f>
        <v/>
      </c>
      <c r="D1354" s="16" t="n"/>
      <c r="E1354" s="16" t="n"/>
      <c r="F1354" s="19" t="n"/>
      <c r="G1354" s="21" t="n"/>
      <c r="H1354" s="17" t="n"/>
      <c r="I1354" s="16" t="n"/>
    </row>
    <row r="1355">
      <c r="A1355" s="17" t="n"/>
      <c r="B1355" s="16" t="n"/>
      <c r="C1355" s="16">
        <f>IF($B1355="","",IFERROR(INDEX(Equipamentos!$B$6:$B$405,MATCH($B1355,Equipamentos!$A$6:$A$405,0)),"Código não cadastrado"))</f>
        <v/>
      </c>
      <c r="D1355" s="16" t="n"/>
      <c r="E1355" s="16" t="n"/>
      <c r="F1355" s="19" t="n"/>
      <c r="G1355" s="21" t="n"/>
      <c r="H1355" s="17" t="n"/>
      <c r="I1355" s="16" t="n"/>
    </row>
    <row r="1356">
      <c r="A1356" s="17" t="n"/>
      <c r="B1356" s="16" t="n"/>
      <c r="C1356" s="16">
        <f>IF($B1356="","",IFERROR(INDEX(Equipamentos!$B$6:$B$405,MATCH($B1356,Equipamentos!$A$6:$A$405,0)),"Código não cadastrado"))</f>
        <v/>
      </c>
      <c r="D1356" s="16" t="n"/>
      <c r="E1356" s="16" t="n"/>
      <c r="F1356" s="19" t="n"/>
      <c r="G1356" s="21" t="n"/>
      <c r="H1356" s="17" t="n"/>
      <c r="I1356" s="16" t="n"/>
    </row>
    <row r="1357">
      <c r="A1357" s="17" t="n"/>
      <c r="B1357" s="16" t="n"/>
      <c r="C1357" s="16">
        <f>IF($B1357="","",IFERROR(INDEX(Equipamentos!$B$6:$B$405,MATCH($B1357,Equipamentos!$A$6:$A$405,0)),"Código não cadastrado"))</f>
        <v/>
      </c>
      <c r="D1357" s="16" t="n"/>
      <c r="E1357" s="16" t="n"/>
      <c r="F1357" s="19" t="n"/>
      <c r="G1357" s="21" t="n"/>
      <c r="H1357" s="17" t="n"/>
      <c r="I1357" s="16" t="n"/>
    </row>
    <row r="1358">
      <c r="A1358" s="17" t="n"/>
      <c r="B1358" s="16" t="n"/>
      <c r="C1358" s="16">
        <f>IF($B1358="","",IFERROR(INDEX(Equipamentos!$B$6:$B$405,MATCH($B1358,Equipamentos!$A$6:$A$405,0)),"Código não cadastrado"))</f>
        <v/>
      </c>
      <c r="D1358" s="16" t="n"/>
      <c r="E1358" s="16" t="n"/>
      <c r="F1358" s="19" t="n"/>
      <c r="G1358" s="21" t="n"/>
      <c r="H1358" s="17" t="n"/>
      <c r="I1358" s="16" t="n"/>
    </row>
    <row r="1359">
      <c r="A1359" s="17" t="n"/>
      <c r="B1359" s="16" t="n"/>
      <c r="C1359" s="16">
        <f>IF($B1359="","",IFERROR(INDEX(Equipamentos!$B$6:$B$405,MATCH($B1359,Equipamentos!$A$6:$A$405,0)),"Código não cadastrado"))</f>
        <v/>
      </c>
      <c r="D1359" s="16" t="n"/>
      <c r="E1359" s="16" t="n"/>
      <c r="F1359" s="19" t="n"/>
      <c r="G1359" s="21" t="n"/>
      <c r="H1359" s="17" t="n"/>
      <c r="I1359" s="16" t="n"/>
    </row>
    <row r="1360">
      <c r="A1360" s="17" t="n"/>
      <c r="B1360" s="16" t="n"/>
      <c r="C1360" s="16">
        <f>IF($B1360="","",IFERROR(INDEX(Equipamentos!$B$6:$B$405,MATCH($B1360,Equipamentos!$A$6:$A$405,0)),"Código não cadastrado"))</f>
        <v/>
      </c>
      <c r="D1360" s="16" t="n"/>
      <c r="E1360" s="16" t="n"/>
      <c r="F1360" s="19" t="n"/>
      <c r="G1360" s="21" t="n"/>
      <c r="H1360" s="17" t="n"/>
      <c r="I1360" s="16" t="n"/>
    </row>
    <row r="1361">
      <c r="A1361" s="17" t="n"/>
      <c r="B1361" s="16" t="n"/>
      <c r="C1361" s="16">
        <f>IF($B1361="","",IFERROR(INDEX(Equipamentos!$B$6:$B$405,MATCH($B1361,Equipamentos!$A$6:$A$405,0)),"Código não cadastrado"))</f>
        <v/>
      </c>
      <c r="D1361" s="16" t="n"/>
      <c r="E1361" s="16" t="n"/>
      <c r="F1361" s="19" t="n"/>
      <c r="G1361" s="21" t="n"/>
      <c r="H1361" s="17" t="n"/>
      <c r="I1361" s="16" t="n"/>
    </row>
    <row r="1362">
      <c r="A1362" s="17" t="n"/>
      <c r="B1362" s="16" t="n"/>
      <c r="C1362" s="16">
        <f>IF($B1362="","",IFERROR(INDEX(Equipamentos!$B$6:$B$405,MATCH($B1362,Equipamentos!$A$6:$A$405,0)),"Código não cadastrado"))</f>
        <v/>
      </c>
      <c r="D1362" s="16" t="n"/>
      <c r="E1362" s="16" t="n"/>
      <c r="F1362" s="19" t="n"/>
      <c r="G1362" s="21" t="n"/>
      <c r="H1362" s="17" t="n"/>
      <c r="I1362" s="16" t="n"/>
    </row>
    <row r="1363">
      <c r="A1363" s="17" t="n"/>
      <c r="B1363" s="16" t="n"/>
      <c r="C1363" s="16">
        <f>IF($B1363="","",IFERROR(INDEX(Equipamentos!$B$6:$B$405,MATCH($B1363,Equipamentos!$A$6:$A$405,0)),"Código não cadastrado"))</f>
        <v/>
      </c>
      <c r="D1363" s="16" t="n"/>
      <c r="E1363" s="16" t="n"/>
      <c r="F1363" s="19" t="n"/>
      <c r="G1363" s="21" t="n"/>
      <c r="H1363" s="17" t="n"/>
      <c r="I1363" s="16" t="n"/>
    </row>
    <row r="1364">
      <c r="A1364" s="17" t="n"/>
      <c r="B1364" s="16" t="n"/>
      <c r="C1364" s="16">
        <f>IF($B1364="","",IFERROR(INDEX(Equipamentos!$B$6:$B$405,MATCH($B1364,Equipamentos!$A$6:$A$405,0)),"Código não cadastrado"))</f>
        <v/>
      </c>
      <c r="D1364" s="16" t="n"/>
      <c r="E1364" s="16" t="n"/>
      <c r="F1364" s="19" t="n"/>
      <c r="G1364" s="21" t="n"/>
      <c r="H1364" s="17" t="n"/>
      <c r="I1364" s="16" t="n"/>
    </row>
    <row r="1365">
      <c r="A1365" s="17" t="n"/>
      <c r="B1365" s="16" t="n"/>
      <c r="C1365" s="16">
        <f>IF($B1365="","",IFERROR(INDEX(Equipamentos!$B$6:$B$405,MATCH($B1365,Equipamentos!$A$6:$A$405,0)),"Código não cadastrado"))</f>
        <v/>
      </c>
      <c r="D1365" s="16" t="n"/>
      <c r="E1365" s="16" t="n"/>
      <c r="F1365" s="19" t="n"/>
      <c r="G1365" s="21" t="n"/>
      <c r="H1365" s="17" t="n"/>
      <c r="I1365" s="16" t="n"/>
    </row>
    <row r="1366">
      <c r="A1366" s="17" t="n"/>
      <c r="B1366" s="16" t="n"/>
      <c r="C1366" s="16">
        <f>IF($B1366="","",IFERROR(INDEX(Equipamentos!$B$6:$B$405,MATCH($B1366,Equipamentos!$A$6:$A$405,0)),"Código não cadastrado"))</f>
        <v/>
      </c>
      <c r="D1366" s="16" t="n"/>
      <c r="E1366" s="16" t="n"/>
      <c r="F1366" s="19" t="n"/>
      <c r="G1366" s="21" t="n"/>
      <c r="H1366" s="17" t="n"/>
      <c r="I1366" s="16" t="n"/>
    </row>
    <row r="1367">
      <c r="A1367" s="17" t="n"/>
      <c r="B1367" s="16" t="n"/>
      <c r="C1367" s="16">
        <f>IF($B1367="","",IFERROR(INDEX(Equipamentos!$B$6:$B$405,MATCH($B1367,Equipamentos!$A$6:$A$405,0)),"Código não cadastrado"))</f>
        <v/>
      </c>
      <c r="D1367" s="16" t="n"/>
      <c r="E1367" s="16" t="n"/>
      <c r="F1367" s="19" t="n"/>
      <c r="G1367" s="21" t="n"/>
      <c r="H1367" s="17" t="n"/>
      <c r="I1367" s="16" t="n"/>
    </row>
    <row r="1368">
      <c r="A1368" s="17" t="n"/>
      <c r="B1368" s="16" t="n"/>
      <c r="C1368" s="16">
        <f>IF($B1368="","",IFERROR(INDEX(Equipamentos!$B$6:$B$405,MATCH($B1368,Equipamentos!$A$6:$A$405,0)),"Código não cadastrado"))</f>
        <v/>
      </c>
      <c r="D1368" s="16" t="n"/>
      <c r="E1368" s="16" t="n"/>
      <c r="F1368" s="19" t="n"/>
      <c r="G1368" s="21" t="n"/>
      <c r="H1368" s="17" t="n"/>
      <c r="I1368" s="16" t="n"/>
    </row>
    <row r="1369">
      <c r="A1369" s="17" t="n"/>
      <c r="B1369" s="16" t="n"/>
      <c r="C1369" s="16">
        <f>IF($B1369="","",IFERROR(INDEX(Equipamentos!$B$6:$B$405,MATCH($B1369,Equipamentos!$A$6:$A$405,0)),"Código não cadastrado"))</f>
        <v/>
      </c>
      <c r="D1369" s="16" t="n"/>
      <c r="E1369" s="16" t="n"/>
      <c r="F1369" s="19" t="n"/>
      <c r="G1369" s="21" t="n"/>
      <c r="H1369" s="17" t="n"/>
      <c r="I1369" s="16" t="n"/>
    </row>
    <row r="1370">
      <c r="A1370" s="17" t="n"/>
      <c r="B1370" s="16" t="n"/>
      <c r="C1370" s="16">
        <f>IF($B1370="","",IFERROR(INDEX(Equipamentos!$B$6:$B$405,MATCH($B1370,Equipamentos!$A$6:$A$405,0)),"Código não cadastrado"))</f>
        <v/>
      </c>
      <c r="D1370" s="16" t="n"/>
      <c r="E1370" s="16" t="n"/>
      <c r="F1370" s="19" t="n"/>
      <c r="G1370" s="21" t="n"/>
      <c r="H1370" s="17" t="n"/>
      <c r="I1370" s="16" t="n"/>
    </row>
    <row r="1371">
      <c r="A1371" s="17" t="n"/>
      <c r="B1371" s="16" t="n"/>
      <c r="C1371" s="16">
        <f>IF($B1371="","",IFERROR(INDEX(Equipamentos!$B$6:$B$405,MATCH($B1371,Equipamentos!$A$6:$A$405,0)),"Código não cadastrado"))</f>
        <v/>
      </c>
      <c r="D1371" s="16" t="n"/>
      <c r="E1371" s="16" t="n"/>
      <c r="F1371" s="19" t="n"/>
      <c r="G1371" s="21" t="n"/>
      <c r="H1371" s="17" t="n"/>
      <c r="I1371" s="16" t="n"/>
    </row>
    <row r="1372">
      <c r="A1372" s="17" t="n"/>
      <c r="B1372" s="16" t="n"/>
      <c r="C1372" s="16">
        <f>IF($B1372="","",IFERROR(INDEX(Equipamentos!$B$6:$B$405,MATCH($B1372,Equipamentos!$A$6:$A$405,0)),"Código não cadastrado"))</f>
        <v/>
      </c>
      <c r="D1372" s="16" t="n"/>
      <c r="E1372" s="16" t="n"/>
      <c r="F1372" s="19" t="n"/>
      <c r="G1372" s="21" t="n"/>
      <c r="H1372" s="17" t="n"/>
      <c r="I1372" s="16" t="n"/>
    </row>
    <row r="1373">
      <c r="A1373" s="17" t="n"/>
      <c r="B1373" s="16" t="n"/>
      <c r="C1373" s="16">
        <f>IF($B1373="","",IFERROR(INDEX(Equipamentos!$B$6:$B$405,MATCH($B1373,Equipamentos!$A$6:$A$405,0)),"Código não cadastrado"))</f>
        <v/>
      </c>
      <c r="D1373" s="16" t="n"/>
      <c r="E1373" s="16" t="n"/>
      <c r="F1373" s="19" t="n"/>
      <c r="G1373" s="21" t="n"/>
      <c r="H1373" s="17" t="n"/>
      <c r="I1373" s="16" t="n"/>
    </row>
    <row r="1374">
      <c r="A1374" s="17" t="n"/>
      <c r="B1374" s="16" t="n"/>
      <c r="C1374" s="16">
        <f>IF($B1374="","",IFERROR(INDEX(Equipamentos!$B$6:$B$405,MATCH($B1374,Equipamentos!$A$6:$A$405,0)),"Código não cadastrado"))</f>
        <v/>
      </c>
      <c r="D1374" s="16" t="n"/>
      <c r="E1374" s="16" t="n"/>
      <c r="F1374" s="19" t="n"/>
      <c r="G1374" s="21" t="n"/>
      <c r="H1374" s="17" t="n"/>
      <c r="I1374" s="16" t="n"/>
    </row>
    <row r="1375">
      <c r="A1375" s="17" t="n"/>
      <c r="B1375" s="16" t="n"/>
      <c r="C1375" s="16">
        <f>IF($B1375="","",IFERROR(INDEX(Equipamentos!$B$6:$B$405,MATCH($B1375,Equipamentos!$A$6:$A$405,0)),"Código não cadastrado"))</f>
        <v/>
      </c>
      <c r="D1375" s="16" t="n"/>
      <c r="E1375" s="16" t="n"/>
      <c r="F1375" s="19" t="n"/>
      <c r="G1375" s="21" t="n"/>
      <c r="H1375" s="17" t="n"/>
      <c r="I1375" s="16" t="n"/>
    </row>
    <row r="1376">
      <c r="A1376" s="17" t="n"/>
      <c r="B1376" s="16" t="n"/>
      <c r="C1376" s="16">
        <f>IF($B1376="","",IFERROR(INDEX(Equipamentos!$B$6:$B$405,MATCH($B1376,Equipamentos!$A$6:$A$405,0)),"Código não cadastrado"))</f>
        <v/>
      </c>
      <c r="D1376" s="16" t="n"/>
      <c r="E1376" s="16" t="n"/>
      <c r="F1376" s="19" t="n"/>
      <c r="G1376" s="21" t="n"/>
      <c r="H1376" s="17" t="n"/>
      <c r="I1376" s="16" t="n"/>
    </row>
    <row r="1377">
      <c r="A1377" s="17" t="n"/>
      <c r="B1377" s="16" t="n"/>
      <c r="C1377" s="16">
        <f>IF($B1377="","",IFERROR(INDEX(Equipamentos!$B$6:$B$405,MATCH($B1377,Equipamentos!$A$6:$A$405,0)),"Código não cadastrado"))</f>
        <v/>
      </c>
      <c r="D1377" s="16" t="n"/>
      <c r="E1377" s="16" t="n"/>
      <c r="F1377" s="19" t="n"/>
      <c r="G1377" s="21" t="n"/>
      <c r="H1377" s="17" t="n"/>
      <c r="I1377" s="16" t="n"/>
    </row>
    <row r="1378">
      <c r="A1378" s="17" t="n"/>
      <c r="B1378" s="16" t="n"/>
      <c r="C1378" s="16">
        <f>IF($B1378="","",IFERROR(INDEX(Equipamentos!$B$6:$B$405,MATCH($B1378,Equipamentos!$A$6:$A$405,0)),"Código não cadastrado"))</f>
        <v/>
      </c>
      <c r="D1378" s="16" t="n"/>
      <c r="E1378" s="16" t="n"/>
      <c r="F1378" s="19" t="n"/>
      <c r="G1378" s="21" t="n"/>
      <c r="H1378" s="17" t="n"/>
      <c r="I1378" s="16" t="n"/>
    </row>
    <row r="1379">
      <c r="A1379" s="17" t="n"/>
      <c r="B1379" s="16" t="n"/>
      <c r="C1379" s="16">
        <f>IF($B1379="","",IFERROR(INDEX(Equipamentos!$B$6:$B$405,MATCH($B1379,Equipamentos!$A$6:$A$405,0)),"Código não cadastrado"))</f>
        <v/>
      </c>
      <c r="D1379" s="16" t="n"/>
      <c r="E1379" s="16" t="n"/>
      <c r="F1379" s="19" t="n"/>
      <c r="G1379" s="21" t="n"/>
      <c r="H1379" s="17" t="n"/>
      <c r="I1379" s="16" t="n"/>
    </row>
    <row r="1380">
      <c r="A1380" s="17" t="n"/>
      <c r="B1380" s="16" t="n"/>
      <c r="C1380" s="16">
        <f>IF($B1380="","",IFERROR(INDEX(Equipamentos!$B$6:$B$405,MATCH($B1380,Equipamentos!$A$6:$A$405,0)),"Código não cadastrado"))</f>
        <v/>
      </c>
      <c r="D1380" s="16" t="n"/>
      <c r="E1380" s="16" t="n"/>
      <c r="F1380" s="19" t="n"/>
      <c r="G1380" s="21" t="n"/>
      <c r="H1380" s="17" t="n"/>
      <c r="I1380" s="16" t="n"/>
    </row>
    <row r="1381">
      <c r="A1381" s="17" t="n"/>
      <c r="B1381" s="16" t="n"/>
      <c r="C1381" s="16">
        <f>IF($B1381="","",IFERROR(INDEX(Equipamentos!$B$6:$B$405,MATCH($B1381,Equipamentos!$A$6:$A$405,0)),"Código não cadastrado"))</f>
        <v/>
      </c>
      <c r="D1381" s="16" t="n"/>
      <c r="E1381" s="16" t="n"/>
      <c r="F1381" s="19" t="n"/>
      <c r="G1381" s="21" t="n"/>
      <c r="H1381" s="17" t="n"/>
      <c r="I1381" s="16" t="n"/>
    </row>
    <row r="1382">
      <c r="A1382" s="17" t="n"/>
      <c r="B1382" s="16" t="n"/>
      <c r="C1382" s="16">
        <f>IF($B1382="","",IFERROR(INDEX(Equipamentos!$B$6:$B$405,MATCH($B1382,Equipamentos!$A$6:$A$405,0)),"Código não cadastrado"))</f>
        <v/>
      </c>
      <c r="D1382" s="16" t="n"/>
      <c r="E1382" s="16" t="n"/>
      <c r="F1382" s="19" t="n"/>
      <c r="G1382" s="21" t="n"/>
      <c r="H1382" s="17" t="n"/>
      <c r="I1382" s="16" t="n"/>
    </row>
    <row r="1383">
      <c r="A1383" s="17" t="n"/>
      <c r="B1383" s="16" t="n"/>
      <c r="C1383" s="16">
        <f>IF($B1383="","",IFERROR(INDEX(Equipamentos!$B$6:$B$405,MATCH($B1383,Equipamentos!$A$6:$A$405,0)),"Código não cadastrado"))</f>
        <v/>
      </c>
      <c r="D1383" s="16" t="n"/>
      <c r="E1383" s="16" t="n"/>
      <c r="F1383" s="19" t="n"/>
      <c r="G1383" s="21" t="n"/>
      <c r="H1383" s="17" t="n"/>
      <c r="I1383" s="16" t="n"/>
    </row>
    <row r="1384">
      <c r="A1384" s="17" t="n"/>
      <c r="B1384" s="16" t="n"/>
      <c r="C1384" s="16">
        <f>IF($B1384="","",IFERROR(INDEX(Equipamentos!$B$6:$B$405,MATCH($B1384,Equipamentos!$A$6:$A$405,0)),"Código não cadastrado"))</f>
        <v/>
      </c>
      <c r="D1384" s="16" t="n"/>
      <c r="E1384" s="16" t="n"/>
      <c r="F1384" s="19" t="n"/>
      <c r="G1384" s="21" t="n"/>
      <c r="H1384" s="17" t="n"/>
      <c r="I1384" s="16" t="n"/>
    </row>
    <row r="1385">
      <c r="A1385" s="17" t="n"/>
      <c r="B1385" s="16" t="n"/>
      <c r="C1385" s="16">
        <f>IF($B1385="","",IFERROR(INDEX(Equipamentos!$B$6:$B$405,MATCH($B1385,Equipamentos!$A$6:$A$405,0)),"Código não cadastrado"))</f>
        <v/>
      </c>
      <c r="D1385" s="16" t="n"/>
      <c r="E1385" s="16" t="n"/>
      <c r="F1385" s="19" t="n"/>
      <c r="G1385" s="21" t="n"/>
      <c r="H1385" s="17" t="n"/>
      <c r="I1385" s="16" t="n"/>
    </row>
    <row r="1386">
      <c r="A1386" s="17" t="n"/>
      <c r="B1386" s="16" t="n"/>
      <c r="C1386" s="16">
        <f>IF($B1386="","",IFERROR(INDEX(Equipamentos!$B$6:$B$405,MATCH($B1386,Equipamentos!$A$6:$A$405,0)),"Código não cadastrado"))</f>
        <v/>
      </c>
      <c r="D1386" s="16" t="n"/>
      <c r="E1386" s="16" t="n"/>
      <c r="F1386" s="19" t="n"/>
      <c r="G1386" s="21" t="n"/>
      <c r="H1386" s="17" t="n"/>
      <c r="I1386" s="16" t="n"/>
    </row>
    <row r="1387">
      <c r="A1387" s="17" t="n"/>
      <c r="B1387" s="16" t="n"/>
      <c r="C1387" s="16">
        <f>IF($B1387="","",IFERROR(INDEX(Equipamentos!$B$6:$B$405,MATCH($B1387,Equipamentos!$A$6:$A$405,0)),"Código não cadastrado"))</f>
        <v/>
      </c>
      <c r="D1387" s="16" t="n"/>
      <c r="E1387" s="16" t="n"/>
      <c r="F1387" s="19" t="n"/>
      <c r="G1387" s="21" t="n"/>
      <c r="H1387" s="17" t="n"/>
      <c r="I1387" s="16" t="n"/>
    </row>
    <row r="1388">
      <c r="A1388" s="17" t="n"/>
      <c r="B1388" s="16" t="n"/>
      <c r="C1388" s="16">
        <f>IF($B1388="","",IFERROR(INDEX(Equipamentos!$B$6:$B$405,MATCH($B1388,Equipamentos!$A$6:$A$405,0)),"Código não cadastrado"))</f>
        <v/>
      </c>
      <c r="D1388" s="16" t="n"/>
      <c r="E1388" s="16" t="n"/>
      <c r="F1388" s="19" t="n"/>
      <c r="G1388" s="21" t="n"/>
      <c r="H1388" s="17" t="n"/>
      <c r="I1388" s="16" t="n"/>
    </row>
    <row r="1389">
      <c r="A1389" s="17" t="n"/>
      <c r="B1389" s="16" t="n"/>
      <c r="C1389" s="16">
        <f>IF($B1389="","",IFERROR(INDEX(Equipamentos!$B$6:$B$405,MATCH($B1389,Equipamentos!$A$6:$A$405,0)),"Código não cadastrado"))</f>
        <v/>
      </c>
      <c r="D1389" s="16" t="n"/>
      <c r="E1389" s="16" t="n"/>
      <c r="F1389" s="19" t="n"/>
      <c r="G1389" s="21" t="n"/>
      <c r="H1389" s="17" t="n"/>
      <c r="I1389" s="16" t="n"/>
    </row>
    <row r="1390">
      <c r="A1390" s="17" t="n"/>
      <c r="B1390" s="16" t="n"/>
      <c r="C1390" s="16">
        <f>IF($B1390="","",IFERROR(INDEX(Equipamentos!$B$6:$B$405,MATCH($B1390,Equipamentos!$A$6:$A$405,0)),"Código não cadastrado"))</f>
        <v/>
      </c>
      <c r="D1390" s="16" t="n"/>
      <c r="E1390" s="16" t="n"/>
      <c r="F1390" s="19" t="n"/>
      <c r="G1390" s="21" t="n"/>
      <c r="H1390" s="17" t="n"/>
      <c r="I1390" s="16" t="n"/>
    </row>
    <row r="1391">
      <c r="A1391" s="17" t="n"/>
      <c r="B1391" s="16" t="n"/>
      <c r="C1391" s="16">
        <f>IF($B1391="","",IFERROR(INDEX(Equipamentos!$B$6:$B$405,MATCH($B1391,Equipamentos!$A$6:$A$405,0)),"Código não cadastrado"))</f>
        <v/>
      </c>
      <c r="D1391" s="16" t="n"/>
      <c r="E1391" s="16" t="n"/>
      <c r="F1391" s="19" t="n"/>
      <c r="G1391" s="21" t="n"/>
      <c r="H1391" s="17" t="n"/>
      <c r="I1391" s="16" t="n"/>
    </row>
    <row r="1392">
      <c r="A1392" s="17" t="n"/>
      <c r="B1392" s="16" t="n"/>
      <c r="C1392" s="16">
        <f>IF($B1392="","",IFERROR(INDEX(Equipamentos!$B$6:$B$405,MATCH($B1392,Equipamentos!$A$6:$A$405,0)),"Código não cadastrado"))</f>
        <v/>
      </c>
      <c r="D1392" s="16" t="n"/>
      <c r="E1392" s="16" t="n"/>
      <c r="F1392" s="19" t="n"/>
      <c r="G1392" s="21" t="n"/>
      <c r="H1392" s="17" t="n"/>
      <c r="I1392" s="16" t="n"/>
    </row>
    <row r="1393">
      <c r="A1393" s="17" t="n"/>
      <c r="B1393" s="16" t="n"/>
      <c r="C1393" s="16">
        <f>IF($B1393="","",IFERROR(INDEX(Equipamentos!$B$6:$B$405,MATCH($B1393,Equipamentos!$A$6:$A$405,0)),"Código não cadastrado"))</f>
        <v/>
      </c>
      <c r="D1393" s="16" t="n"/>
      <c r="E1393" s="16" t="n"/>
      <c r="F1393" s="19" t="n"/>
      <c r="G1393" s="21" t="n"/>
      <c r="H1393" s="17" t="n"/>
      <c r="I1393" s="16" t="n"/>
    </row>
    <row r="1394">
      <c r="A1394" s="17" t="n"/>
      <c r="B1394" s="16" t="n"/>
      <c r="C1394" s="16">
        <f>IF($B1394="","",IFERROR(INDEX(Equipamentos!$B$6:$B$405,MATCH($B1394,Equipamentos!$A$6:$A$405,0)),"Código não cadastrado"))</f>
        <v/>
      </c>
      <c r="D1394" s="16" t="n"/>
      <c r="E1394" s="16" t="n"/>
      <c r="F1394" s="19" t="n"/>
      <c r="G1394" s="21" t="n"/>
      <c r="H1394" s="17" t="n"/>
      <c r="I1394" s="16" t="n"/>
    </row>
    <row r="1395">
      <c r="A1395" s="17" t="n"/>
      <c r="B1395" s="16" t="n"/>
      <c r="C1395" s="16">
        <f>IF($B1395="","",IFERROR(INDEX(Equipamentos!$B$6:$B$405,MATCH($B1395,Equipamentos!$A$6:$A$405,0)),"Código não cadastrado"))</f>
        <v/>
      </c>
      <c r="D1395" s="16" t="n"/>
      <c r="E1395" s="16" t="n"/>
      <c r="F1395" s="19" t="n"/>
      <c r="G1395" s="21" t="n"/>
      <c r="H1395" s="17" t="n"/>
      <c r="I1395" s="16" t="n"/>
    </row>
    <row r="1396">
      <c r="A1396" s="17" t="n"/>
      <c r="B1396" s="16" t="n"/>
      <c r="C1396" s="16">
        <f>IF($B1396="","",IFERROR(INDEX(Equipamentos!$B$6:$B$405,MATCH($B1396,Equipamentos!$A$6:$A$405,0)),"Código não cadastrado"))</f>
        <v/>
      </c>
      <c r="D1396" s="16" t="n"/>
      <c r="E1396" s="16" t="n"/>
      <c r="F1396" s="19" t="n"/>
      <c r="G1396" s="21" t="n"/>
      <c r="H1396" s="17" t="n"/>
      <c r="I1396" s="16" t="n"/>
    </row>
    <row r="1397">
      <c r="A1397" s="17" t="n"/>
      <c r="B1397" s="16" t="n"/>
      <c r="C1397" s="16">
        <f>IF($B1397="","",IFERROR(INDEX(Equipamentos!$B$6:$B$405,MATCH($B1397,Equipamentos!$A$6:$A$405,0)),"Código não cadastrado"))</f>
        <v/>
      </c>
      <c r="D1397" s="16" t="n"/>
      <c r="E1397" s="16" t="n"/>
      <c r="F1397" s="19" t="n"/>
      <c r="G1397" s="21" t="n"/>
      <c r="H1397" s="17" t="n"/>
      <c r="I1397" s="16" t="n"/>
    </row>
    <row r="1398">
      <c r="A1398" s="17" t="n"/>
      <c r="B1398" s="16" t="n"/>
      <c r="C1398" s="16">
        <f>IF($B1398="","",IFERROR(INDEX(Equipamentos!$B$6:$B$405,MATCH($B1398,Equipamentos!$A$6:$A$405,0)),"Código não cadastrado"))</f>
        <v/>
      </c>
      <c r="D1398" s="16" t="n"/>
      <c r="E1398" s="16" t="n"/>
      <c r="F1398" s="19" t="n"/>
      <c r="G1398" s="21" t="n"/>
      <c r="H1398" s="17" t="n"/>
      <c r="I1398" s="16" t="n"/>
    </row>
    <row r="1399">
      <c r="A1399" s="17" t="n"/>
      <c r="B1399" s="16" t="n"/>
      <c r="C1399" s="16">
        <f>IF($B1399="","",IFERROR(INDEX(Equipamentos!$B$6:$B$405,MATCH($B1399,Equipamentos!$A$6:$A$405,0)),"Código não cadastrado"))</f>
        <v/>
      </c>
      <c r="D1399" s="16" t="n"/>
      <c r="E1399" s="16" t="n"/>
      <c r="F1399" s="19" t="n"/>
      <c r="G1399" s="21" t="n"/>
      <c r="H1399" s="17" t="n"/>
      <c r="I1399" s="16" t="n"/>
    </row>
    <row r="1400">
      <c r="A1400" s="17" t="n"/>
      <c r="B1400" s="16" t="n"/>
      <c r="C1400" s="16">
        <f>IF($B1400="","",IFERROR(INDEX(Equipamentos!$B$6:$B$405,MATCH($B1400,Equipamentos!$A$6:$A$405,0)),"Código não cadastrado"))</f>
        <v/>
      </c>
      <c r="D1400" s="16" t="n"/>
      <c r="E1400" s="16" t="n"/>
      <c r="F1400" s="19" t="n"/>
      <c r="G1400" s="21" t="n"/>
      <c r="H1400" s="17" t="n"/>
      <c r="I1400" s="16" t="n"/>
    </row>
    <row r="1401">
      <c r="A1401" s="17" t="n"/>
      <c r="B1401" s="16" t="n"/>
      <c r="C1401" s="16">
        <f>IF($B1401="","",IFERROR(INDEX(Equipamentos!$B$6:$B$405,MATCH($B1401,Equipamentos!$A$6:$A$405,0)),"Código não cadastrado"))</f>
        <v/>
      </c>
      <c r="D1401" s="16" t="n"/>
      <c r="E1401" s="16" t="n"/>
      <c r="F1401" s="19" t="n"/>
      <c r="G1401" s="21" t="n"/>
      <c r="H1401" s="17" t="n"/>
      <c r="I1401" s="16" t="n"/>
    </row>
    <row r="1402">
      <c r="A1402" s="17" t="n"/>
      <c r="B1402" s="16" t="n"/>
      <c r="C1402" s="16">
        <f>IF($B1402="","",IFERROR(INDEX(Equipamentos!$B$6:$B$405,MATCH($B1402,Equipamentos!$A$6:$A$405,0)),"Código não cadastrado"))</f>
        <v/>
      </c>
      <c r="D1402" s="16" t="n"/>
      <c r="E1402" s="16" t="n"/>
      <c r="F1402" s="19" t="n"/>
      <c r="G1402" s="21" t="n"/>
      <c r="H1402" s="17" t="n"/>
      <c r="I1402" s="16" t="n"/>
    </row>
    <row r="1403">
      <c r="A1403" s="17" t="n"/>
      <c r="B1403" s="16" t="n"/>
      <c r="C1403" s="16">
        <f>IF($B1403="","",IFERROR(INDEX(Equipamentos!$B$6:$B$405,MATCH($B1403,Equipamentos!$A$6:$A$405,0)),"Código não cadastrado"))</f>
        <v/>
      </c>
      <c r="D1403" s="16" t="n"/>
      <c r="E1403" s="16" t="n"/>
      <c r="F1403" s="19" t="n"/>
      <c r="G1403" s="21" t="n"/>
      <c r="H1403" s="17" t="n"/>
      <c r="I1403" s="16" t="n"/>
    </row>
    <row r="1404">
      <c r="A1404" s="17" t="n"/>
      <c r="B1404" s="16" t="n"/>
      <c r="C1404" s="16">
        <f>IF($B1404="","",IFERROR(INDEX(Equipamentos!$B$6:$B$405,MATCH($B1404,Equipamentos!$A$6:$A$405,0)),"Código não cadastrado"))</f>
        <v/>
      </c>
      <c r="D1404" s="16" t="n"/>
      <c r="E1404" s="16" t="n"/>
      <c r="F1404" s="19" t="n"/>
      <c r="G1404" s="21" t="n"/>
      <c r="H1404" s="17" t="n"/>
      <c r="I1404" s="16" t="n"/>
    </row>
    <row r="1405">
      <c r="A1405" s="17" t="n"/>
      <c r="B1405" s="16" t="n"/>
      <c r="C1405" s="16">
        <f>IF($B1405="","",IFERROR(INDEX(Equipamentos!$B$6:$B$405,MATCH($B1405,Equipamentos!$A$6:$A$405,0)),"Código não cadastrado"))</f>
        <v/>
      </c>
      <c r="D1405" s="16" t="n"/>
      <c r="E1405" s="16" t="n"/>
      <c r="F1405" s="19" t="n"/>
      <c r="G1405" s="21" t="n"/>
      <c r="H1405" s="17" t="n"/>
      <c r="I1405" s="16" t="n"/>
    </row>
    <row r="1406">
      <c r="A1406" s="17" t="n"/>
      <c r="B1406" s="16" t="n"/>
      <c r="C1406" s="16">
        <f>IF($B1406="","",IFERROR(INDEX(Equipamentos!$B$6:$B$405,MATCH($B1406,Equipamentos!$A$6:$A$405,0)),"Código não cadastrado"))</f>
        <v/>
      </c>
      <c r="D1406" s="16" t="n"/>
      <c r="E1406" s="16" t="n"/>
      <c r="F1406" s="19" t="n"/>
      <c r="G1406" s="21" t="n"/>
      <c r="H1406" s="17" t="n"/>
      <c r="I1406" s="16" t="n"/>
    </row>
    <row r="1407">
      <c r="A1407" s="17" t="n"/>
      <c r="B1407" s="16" t="n"/>
      <c r="C1407" s="16">
        <f>IF($B1407="","",IFERROR(INDEX(Equipamentos!$B$6:$B$405,MATCH($B1407,Equipamentos!$A$6:$A$405,0)),"Código não cadastrado"))</f>
        <v/>
      </c>
      <c r="D1407" s="16" t="n"/>
      <c r="E1407" s="16" t="n"/>
      <c r="F1407" s="19" t="n"/>
      <c r="G1407" s="21" t="n"/>
      <c r="H1407" s="17" t="n"/>
      <c r="I1407" s="16" t="n"/>
    </row>
    <row r="1408">
      <c r="A1408" s="17" t="n"/>
      <c r="B1408" s="16" t="n"/>
      <c r="C1408" s="16">
        <f>IF($B1408="","",IFERROR(INDEX(Equipamentos!$B$6:$B$405,MATCH($B1408,Equipamentos!$A$6:$A$405,0)),"Código não cadastrado"))</f>
        <v/>
      </c>
      <c r="D1408" s="16" t="n"/>
      <c r="E1408" s="16" t="n"/>
      <c r="F1408" s="19" t="n"/>
      <c r="G1408" s="21" t="n"/>
      <c r="H1408" s="17" t="n"/>
      <c r="I1408" s="16" t="n"/>
    </row>
    <row r="1409">
      <c r="A1409" s="17" t="n"/>
      <c r="B1409" s="16" t="n"/>
      <c r="C1409" s="16">
        <f>IF($B1409="","",IFERROR(INDEX(Equipamentos!$B$6:$B$405,MATCH($B1409,Equipamentos!$A$6:$A$405,0)),"Código não cadastrado"))</f>
        <v/>
      </c>
      <c r="D1409" s="16" t="n"/>
      <c r="E1409" s="16" t="n"/>
      <c r="F1409" s="19" t="n"/>
      <c r="G1409" s="21" t="n"/>
      <c r="H1409" s="17" t="n"/>
      <c r="I1409" s="16" t="n"/>
    </row>
    <row r="1410">
      <c r="A1410" s="17" t="n"/>
      <c r="B1410" s="16" t="n"/>
      <c r="C1410" s="16">
        <f>IF($B1410="","",IFERROR(INDEX(Equipamentos!$B$6:$B$405,MATCH($B1410,Equipamentos!$A$6:$A$405,0)),"Código não cadastrado"))</f>
        <v/>
      </c>
      <c r="D1410" s="16" t="n"/>
      <c r="E1410" s="16" t="n"/>
      <c r="F1410" s="19" t="n"/>
      <c r="G1410" s="21" t="n"/>
      <c r="H1410" s="17" t="n"/>
      <c r="I1410" s="16" t="n"/>
    </row>
    <row r="1411">
      <c r="A1411" s="17" t="n"/>
      <c r="B1411" s="16" t="n"/>
      <c r="C1411" s="16">
        <f>IF($B1411="","",IFERROR(INDEX(Equipamentos!$B$6:$B$405,MATCH($B1411,Equipamentos!$A$6:$A$405,0)),"Código não cadastrado"))</f>
        <v/>
      </c>
      <c r="D1411" s="16" t="n"/>
      <c r="E1411" s="16" t="n"/>
      <c r="F1411" s="19" t="n"/>
      <c r="G1411" s="21" t="n"/>
      <c r="H1411" s="17" t="n"/>
      <c r="I1411" s="16" t="n"/>
    </row>
    <row r="1412">
      <c r="A1412" s="17" t="n"/>
      <c r="B1412" s="16" t="n"/>
      <c r="C1412" s="16">
        <f>IF($B1412="","",IFERROR(INDEX(Equipamentos!$B$6:$B$405,MATCH($B1412,Equipamentos!$A$6:$A$405,0)),"Código não cadastrado"))</f>
        <v/>
      </c>
      <c r="D1412" s="16" t="n"/>
      <c r="E1412" s="16" t="n"/>
      <c r="F1412" s="19" t="n"/>
      <c r="G1412" s="21" t="n"/>
      <c r="H1412" s="17" t="n"/>
      <c r="I1412" s="16" t="n"/>
    </row>
    <row r="1413">
      <c r="A1413" s="17" t="n"/>
      <c r="B1413" s="16" t="n"/>
      <c r="C1413" s="16">
        <f>IF($B1413="","",IFERROR(INDEX(Equipamentos!$B$6:$B$405,MATCH($B1413,Equipamentos!$A$6:$A$405,0)),"Código não cadastrado"))</f>
        <v/>
      </c>
      <c r="D1413" s="16" t="n"/>
      <c r="E1413" s="16" t="n"/>
      <c r="F1413" s="19" t="n"/>
      <c r="G1413" s="21" t="n"/>
      <c r="H1413" s="17" t="n"/>
      <c r="I1413" s="16" t="n"/>
    </row>
    <row r="1414">
      <c r="A1414" s="17" t="n"/>
      <c r="B1414" s="16" t="n"/>
      <c r="C1414" s="16">
        <f>IF($B1414="","",IFERROR(INDEX(Equipamentos!$B$6:$B$405,MATCH($B1414,Equipamentos!$A$6:$A$405,0)),"Código não cadastrado"))</f>
        <v/>
      </c>
      <c r="D1414" s="16" t="n"/>
      <c r="E1414" s="16" t="n"/>
      <c r="F1414" s="19" t="n"/>
      <c r="G1414" s="21" t="n"/>
      <c r="H1414" s="17" t="n"/>
      <c r="I1414" s="16" t="n"/>
    </row>
    <row r="1415">
      <c r="A1415" s="17" t="n"/>
      <c r="B1415" s="16" t="n"/>
      <c r="C1415" s="16">
        <f>IF($B1415="","",IFERROR(INDEX(Equipamentos!$B$6:$B$405,MATCH($B1415,Equipamentos!$A$6:$A$405,0)),"Código não cadastrado"))</f>
        <v/>
      </c>
      <c r="D1415" s="16" t="n"/>
      <c r="E1415" s="16" t="n"/>
      <c r="F1415" s="19" t="n"/>
      <c r="G1415" s="21" t="n"/>
      <c r="H1415" s="17" t="n"/>
      <c r="I1415" s="16" t="n"/>
    </row>
    <row r="1416">
      <c r="A1416" s="17" t="n"/>
      <c r="B1416" s="16" t="n"/>
      <c r="C1416" s="16">
        <f>IF($B1416="","",IFERROR(INDEX(Equipamentos!$B$6:$B$405,MATCH($B1416,Equipamentos!$A$6:$A$405,0)),"Código não cadastrado"))</f>
        <v/>
      </c>
      <c r="D1416" s="16" t="n"/>
      <c r="E1416" s="16" t="n"/>
      <c r="F1416" s="19" t="n"/>
      <c r="G1416" s="21" t="n"/>
      <c r="H1416" s="17" t="n"/>
      <c r="I1416" s="16" t="n"/>
    </row>
    <row r="1417">
      <c r="A1417" s="17" t="n"/>
      <c r="B1417" s="16" t="n"/>
      <c r="C1417" s="16">
        <f>IF($B1417="","",IFERROR(INDEX(Equipamentos!$B$6:$B$405,MATCH($B1417,Equipamentos!$A$6:$A$405,0)),"Código não cadastrado"))</f>
        <v/>
      </c>
      <c r="D1417" s="16" t="n"/>
      <c r="E1417" s="16" t="n"/>
      <c r="F1417" s="19" t="n"/>
      <c r="G1417" s="21" t="n"/>
      <c r="H1417" s="17" t="n"/>
      <c r="I1417" s="16" t="n"/>
    </row>
    <row r="1418">
      <c r="A1418" s="17" t="n"/>
      <c r="B1418" s="16" t="n"/>
      <c r="C1418" s="16">
        <f>IF($B1418="","",IFERROR(INDEX(Equipamentos!$B$6:$B$405,MATCH($B1418,Equipamentos!$A$6:$A$405,0)),"Código não cadastrado"))</f>
        <v/>
      </c>
      <c r="D1418" s="16" t="n"/>
      <c r="E1418" s="16" t="n"/>
      <c r="F1418" s="19" t="n"/>
      <c r="G1418" s="21" t="n"/>
      <c r="H1418" s="17" t="n"/>
      <c r="I1418" s="16" t="n"/>
    </row>
    <row r="1419">
      <c r="A1419" s="17" t="n"/>
      <c r="B1419" s="16" t="n"/>
      <c r="C1419" s="16">
        <f>IF($B1419="","",IFERROR(INDEX(Equipamentos!$B$6:$B$405,MATCH($B1419,Equipamentos!$A$6:$A$405,0)),"Código não cadastrado"))</f>
        <v/>
      </c>
      <c r="D1419" s="16" t="n"/>
      <c r="E1419" s="16" t="n"/>
      <c r="F1419" s="19" t="n"/>
      <c r="G1419" s="21" t="n"/>
      <c r="H1419" s="17" t="n"/>
      <c r="I1419" s="16" t="n"/>
    </row>
    <row r="1420">
      <c r="A1420" s="17" t="n"/>
      <c r="B1420" s="16" t="n"/>
      <c r="C1420" s="16">
        <f>IF($B1420="","",IFERROR(INDEX(Equipamentos!$B$6:$B$405,MATCH($B1420,Equipamentos!$A$6:$A$405,0)),"Código não cadastrado"))</f>
        <v/>
      </c>
      <c r="D1420" s="16" t="n"/>
      <c r="E1420" s="16" t="n"/>
      <c r="F1420" s="19" t="n"/>
      <c r="G1420" s="21" t="n"/>
      <c r="H1420" s="17" t="n"/>
      <c r="I1420" s="16" t="n"/>
    </row>
    <row r="1421">
      <c r="A1421" s="17" t="n"/>
      <c r="B1421" s="16" t="n"/>
      <c r="C1421" s="16">
        <f>IF($B1421="","",IFERROR(INDEX(Equipamentos!$B$6:$B$405,MATCH($B1421,Equipamentos!$A$6:$A$405,0)),"Código não cadastrado"))</f>
        <v/>
      </c>
      <c r="D1421" s="16" t="n"/>
      <c r="E1421" s="16" t="n"/>
      <c r="F1421" s="19" t="n"/>
      <c r="G1421" s="21" t="n"/>
      <c r="H1421" s="17" t="n"/>
      <c r="I1421" s="16" t="n"/>
    </row>
    <row r="1422">
      <c r="A1422" s="17" t="n"/>
      <c r="B1422" s="16" t="n"/>
      <c r="C1422" s="16">
        <f>IF($B1422="","",IFERROR(INDEX(Equipamentos!$B$6:$B$405,MATCH($B1422,Equipamentos!$A$6:$A$405,0)),"Código não cadastrado"))</f>
        <v/>
      </c>
      <c r="D1422" s="16" t="n"/>
      <c r="E1422" s="16" t="n"/>
      <c r="F1422" s="19" t="n"/>
      <c r="G1422" s="21" t="n"/>
      <c r="H1422" s="17" t="n"/>
      <c r="I1422" s="16" t="n"/>
    </row>
    <row r="1423">
      <c r="A1423" s="17" t="n"/>
      <c r="B1423" s="16" t="n"/>
      <c r="C1423" s="16">
        <f>IF($B1423="","",IFERROR(INDEX(Equipamentos!$B$6:$B$405,MATCH($B1423,Equipamentos!$A$6:$A$405,0)),"Código não cadastrado"))</f>
        <v/>
      </c>
      <c r="D1423" s="16" t="n"/>
      <c r="E1423" s="16" t="n"/>
      <c r="F1423" s="19" t="n"/>
      <c r="G1423" s="21" t="n"/>
      <c r="H1423" s="17" t="n"/>
      <c r="I1423" s="16" t="n"/>
    </row>
    <row r="1424">
      <c r="A1424" s="17" t="n"/>
      <c r="B1424" s="16" t="n"/>
      <c r="C1424" s="16">
        <f>IF($B1424="","",IFERROR(INDEX(Equipamentos!$B$6:$B$405,MATCH($B1424,Equipamentos!$A$6:$A$405,0)),"Código não cadastrado"))</f>
        <v/>
      </c>
      <c r="D1424" s="16" t="n"/>
      <c r="E1424" s="16" t="n"/>
      <c r="F1424" s="19" t="n"/>
      <c r="G1424" s="21" t="n"/>
      <c r="H1424" s="17" t="n"/>
      <c r="I1424" s="16" t="n"/>
    </row>
    <row r="1425">
      <c r="A1425" s="17" t="n"/>
      <c r="B1425" s="16" t="n"/>
      <c r="C1425" s="16">
        <f>IF($B1425="","",IFERROR(INDEX(Equipamentos!$B$6:$B$405,MATCH($B1425,Equipamentos!$A$6:$A$405,0)),"Código não cadastrado"))</f>
        <v/>
      </c>
      <c r="D1425" s="16" t="n"/>
      <c r="E1425" s="16" t="n"/>
      <c r="F1425" s="19" t="n"/>
      <c r="G1425" s="21" t="n"/>
      <c r="H1425" s="17" t="n"/>
      <c r="I1425" s="16" t="n"/>
    </row>
    <row r="1426">
      <c r="A1426" s="17" t="n"/>
      <c r="B1426" s="16" t="n"/>
      <c r="C1426" s="16">
        <f>IF($B1426="","",IFERROR(INDEX(Equipamentos!$B$6:$B$405,MATCH($B1426,Equipamentos!$A$6:$A$405,0)),"Código não cadastrado"))</f>
        <v/>
      </c>
      <c r="D1426" s="16" t="n"/>
      <c r="E1426" s="16" t="n"/>
      <c r="F1426" s="19" t="n"/>
      <c r="G1426" s="21" t="n"/>
      <c r="H1426" s="17" t="n"/>
      <c r="I1426" s="16" t="n"/>
    </row>
    <row r="1427">
      <c r="A1427" s="17" t="n"/>
      <c r="B1427" s="16" t="n"/>
      <c r="C1427" s="16">
        <f>IF($B1427="","",IFERROR(INDEX(Equipamentos!$B$6:$B$405,MATCH($B1427,Equipamentos!$A$6:$A$405,0)),"Código não cadastrado"))</f>
        <v/>
      </c>
      <c r="D1427" s="16" t="n"/>
      <c r="E1427" s="16" t="n"/>
      <c r="F1427" s="19" t="n"/>
      <c r="G1427" s="21" t="n"/>
      <c r="H1427" s="17" t="n"/>
      <c r="I1427" s="16" t="n"/>
    </row>
    <row r="1428">
      <c r="A1428" s="17" t="n"/>
      <c r="B1428" s="16" t="n"/>
      <c r="C1428" s="16">
        <f>IF($B1428="","",IFERROR(INDEX(Equipamentos!$B$6:$B$405,MATCH($B1428,Equipamentos!$A$6:$A$405,0)),"Código não cadastrado"))</f>
        <v/>
      </c>
      <c r="D1428" s="16" t="n"/>
      <c r="E1428" s="16" t="n"/>
      <c r="F1428" s="19" t="n"/>
      <c r="G1428" s="21" t="n"/>
      <c r="H1428" s="17" t="n"/>
      <c r="I1428" s="16" t="n"/>
    </row>
    <row r="1429">
      <c r="A1429" s="17" t="n"/>
      <c r="B1429" s="16" t="n"/>
      <c r="C1429" s="16">
        <f>IF($B1429="","",IFERROR(INDEX(Equipamentos!$B$6:$B$405,MATCH($B1429,Equipamentos!$A$6:$A$405,0)),"Código não cadastrado"))</f>
        <v/>
      </c>
      <c r="D1429" s="16" t="n"/>
      <c r="E1429" s="16" t="n"/>
      <c r="F1429" s="19" t="n"/>
      <c r="G1429" s="21" t="n"/>
      <c r="H1429" s="17" t="n"/>
      <c r="I1429" s="16" t="n"/>
    </row>
    <row r="1430">
      <c r="A1430" s="17" t="n"/>
      <c r="B1430" s="16" t="n"/>
      <c r="C1430" s="16">
        <f>IF($B1430="","",IFERROR(INDEX(Equipamentos!$B$6:$B$405,MATCH($B1430,Equipamentos!$A$6:$A$405,0)),"Código não cadastrado"))</f>
        <v/>
      </c>
      <c r="D1430" s="16" t="n"/>
      <c r="E1430" s="16" t="n"/>
      <c r="F1430" s="19" t="n"/>
      <c r="G1430" s="21" t="n"/>
      <c r="H1430" s="17" t="n"/>
      <c r="I1430" s="16" t="n"/>
    </row>
    <row r="1431">
      <c r="A1431" s="17" t="n"/>
      <c r="B1431" s="16" t="n"/>
      <c r="C1431" s="16">
        <f>IF($B1431="","",IFERROR(INDEX(Equipamentos!$B$6:$B$405,MATCH($B1431,Equipamentos!$A$6:$A$405,0)),"Código não cadastrado"))</f>
        <v/>
      </c>
      <c r="D1431" s="16" t="n"/>
      <c r="E1431" s="16" t="n"/>
      <c r="F1431" s="19" t="n"/>
      <c r="G1431" s="21" t="n"/>
      <c r="H1431" s="17" t="n"/>
      <c r="I1431" s="16" t="n"/>
    </row>
    <row r="1432">
      <c r="A1432" s="17" t="n"/>
      <c r="B1432" s="16" t="n"/>
      <c r="C1432" s="16">
        <f>IF($B1432="","",IFERROR(INDEX(Equipamentos!$B$6:$B$405,MATCH($B1432,Equipamentos!$A$6:$A$405,0)),"Código não cadastrado"))</f>
        <v/>
      </c>
      <c r="D1432" s="16" t="n"/>
      <c r="E1432" s="16" t="n"/>
      <c r="F1432" s="19" t="n"/>
      <c r="G1432" s="21" t="n"/>
      <c r="H1432" s="17" t="n"/>
      <c r="I1432" s="16" t="n"/>
    </row>
    <row r="1433">
      <c r="A1433" s="17" t="n"/>
      <c r="B1433" s="16" t="n"/>
      <c r="C1433" s="16">
        <f>IF($B1433="","",IFERROR(INDEX(Equipamentos!$B$6:$B$405,MATCH($B1433,Equipamentos!$A$6:$A$405,0)),"Código não cadastrado"))</f>
        <v/>
      </c>
      <c r="D1433" s="16" t="n"/>
      <c r="E1433" s="16" t="n"/>
      <c r="F1433" s="19" t="n"/>
      <c r="G1433" s="21" t="n"/>
      <c r="H1433" s="17" t="n"/>
      <c r="I1433" s="16" t="n"/>
    </row>
    <row r="1434">
      <c r="A1434" s="17" t="n"/>
      <c r="B1434" s="16" t="n"/>
      <c r="C1434" s="16">
        <f>IF($B1434="","",IFERROR(INDEX(Equipamentos!$B$6:$B$405,MATCH($B1434,Equipamentos!$A$6:$A$405,0)),"Código não cadastrado"))</f>
        <v/>
      </c>
      <c r="D1434" s="16" t="n"/>
      <c r="E1434" s="16" t="n"/>
      <c r="F1434" s="19" t="n"/>
      <c r="G1434" s="21" t="n"/>
      <c r="H1434" s="17" t="n"/>
      <c r="I1434" s="16" t="n"/>
    </row>
    <row r="1435">
      <c r="A1435" s="17" t="n"/>
      <c r="B1435" s="16" t="n"/>
      <c r="C1435" s="16">
        <f>IF($B1435="","",IFERROR(INDEX(Equipamentos!$B$6:$B$405,MATCH($B1435,Equipamentos!$A$6:$A$405,0)),"Código não cadastrado"))</f>
        <v/>
      </c>
      <c r="D1435" s="16" t="n"/>
      <c r="E1435" s="16" t="n"/>
      <c r="F1435" s="19" t="n"/>
      <c r="G1435" s="21" t="n"/>
      <c r="H1435" s="17" t="n"/>
      <c r="I1435" s="16" t="n"/>
    </row>
    <row r="1436">
      <c r="A1436" s="17" t="n"/>
      <c r="B1436" s="16" t="n"/>
      <c r="C1436" s="16">
        <f>IF($B1436="","",IFERROR(INDEX(Equipamentos!$B$6:$B$405,MATCH($B1436,Equipamentos!$A$6:$A$405,0)),"Código não cadastrado"))</f>
        <v/>
      </c>
      <c r="D1436" s="16" t="n"/>
      <c r="E1436" s="16" t="n"/>
      <c r="F1436" s="19" t="n"/>
      <c r="G1436" s="21" t="n"/>
      <c r="H1436" s="17" t="n"/>
      <c r="I1436" s="16" t="n"/>
    </row>
    <row r="1437">
      <c r="A1437" s="17" t="n"/>
      <c r="B1437" s="16" t="n"/>
      <c r="C1437" s="16">
        <f>IF($B1437="","",IFERROR(INDEX(Equipamentos!$B$6:$B$405,MATCH($B1437,Equipamentos!$A$6:$A$405,0)),"Código não cadastrado"))</f>
        <v/>
      </c>
      <c r="D1437" s="16" t="n"/>
      <c r="E1437" s="16" t="n"/>
      <c r="F1437" s="19" t="n"/>
      <c r="G1437" s="21" t="n"/>
      <c r="H1437" s="17" t="n"/>
      <c r="I1437" s="16" t="n"/>
    </row>
    <row r="1438">
      <c r="A1438" s="17" t="n"/>
      <c r="B1438" s="16" t="n"/>
      <c r="C1438" s="16">
        <f>IF($B1438="","",IFERROR(INDEX(Equipamentos!$B$6:$B$405,MATCH($B1438,Equipamentos!$A$6:$A$405,0)),"Código não cadastrado"))</f>
        <v/>
      </c>
      <c r="D1438" s="16" t="n"/>
      <c r="E1438" s="16" t="n"/>
      <c r="F1438" s="19" t="n"/>
      <c r="G1438" s="21" t="n"/>
      <c r="H1438" s="17" t="n"/>
      <c r="I1438" s="16" t="n"/>
    </row>
    <row r="1439">
      <c r="A1439" s="17" t="n"/>
      <c r="B1439" s="16" t="n"/>
      <c r="C1439" s="16">
        <f>IF($B1439="","",IFERROR(INDEX(Equipamentos!$B$6:$B$405,MATCH($B1439,Equipamentos!$A$6:$A$405,0)),"Código não cadastrado"))</f>
        <v/>
      </c>
      <c r="D1439" s="16" t="n"/>
      <c r="E1439" s="16" t="n"/>
      <c r="F1439" s="19" t="n"/>
      <c r="G1439" s="21" t="n"/>
      <c r="H1439" s="17" t="n"/>
      <c r="I1439" s="16" t="n"/>
    </row>
    <row r="1440">
      <c r="A1440" s="17" t="n"/>
      <c r="B1440" s="16" t="n"/>
      <c r="C1440" s="16">
        <f>IF($B1440="","",IFERROR(INDEX(Equipamentos!$B$6:$B$405,MATCH($B1440,Equipamentos!$A$6:$A$405,0)),"Código não cadastrado"))</f>
        <v/>
      </c>
      <c r="D1440" s="16" t="n"/>
      <c r="E1440" s="16" t="n"/>
      <c r="F1440" s="19" t="n"/>
      <c r="G1440" s="21" t="n"/>
      <c r="H1440" s="17" t="n"/>
      <c r="I1440" s="16" t="n"/>
    </row>
    <row r="1441">
      <c r="A1441" s="17" t="n"/>
      <c r="B1441" s="16" t="n"/>
      <c r="C1441" s="16">
        <f>IF($B1441="","",IFERROR(INDEX(Equipamentos!$B$6:$B$405,MATCH($B1441,Equipamentos!$A$6:$A$405,0)),"Código não cadastrado"))</f>
        <v/>
      </c>
      <c r="D1441" s="16" t="n"/>
      <c r="E1441" s="16" t="n"/>
      <c r="F1441" s="19" t="n"/>
      <c r="G1441" s="21" t="n"/>
      <c r="H1441" s="17" t="n"/>
      <c r="I1441" s="16" t="n"/>
    </row>
    <row r="1442">
      <c r="A1442" s="17" t="n"/>
      <c r="B1442" s="16" t="n"/>
      <c r="C1442" s="16">
        <f>IF($B1442="","",IFERROR(INDEX(Equipamentos!$B$6:$B$405,MATCH($B1442,Equipamentos!$A$6:$A$405,0)),"Código não cadastrado"))</f>
        <v/>
      </c>
      <c r="D1442" s="16" t="n"/>
      <c r="E1442" s="16" t="n"/>
      <c r="F1442" s="19" t="n"/>
      <c r="G1442" s="21" t="n"/>
      <c r="H1442" s="17" t="n"/>
      <c r="I1442" s="16" t="n"/>
    </row>
    <row r="1443">
      <c r="A1443" s="17" t="n"/>
      <c r="B1443" s="16" t="n"/>
      <c r="C1443" s="16">
        <f>IF($B1443="","",IFERROR(INDEX(Equipamentos!$B$6:$B$405,MATCH($B1443,Equipamentos!$A$6:$A$405,0)),"Código não cadastrado"))</f>
        <v/>
      </c>
      <c r="D1443" s="16" t="n"/>
      <c r="E1443" s="16" t="n"/>
      <c r="F1443" s="19" t="n"/>
      <c r="G1443" s="21" t="n"/>
      <c r="H1443" s="17" t="n"/>
      <c r="I1443" s="16" t="n"/>
    </row>
    <row r="1444">
      <c r="A1444" s="17" t="n"/>
      <c r="B1444" s="16" t="n"/>
      <c r="C1444" s="16">
        <f>IF($B1444="","",IFERROR(INDEX(Equipamentos!$B$6:$B$405,MATCH($B1444,Equipamentos!$A$6:$A$405,0)),"Código não cadastrado"))</f>
        <v/>
      </c>
      <c r="D1444" s="16" t="n"/>
      <c r="E1444" s="16" t="n"/>
      <c r="F1444" s="19" t="n"/>
      <c r="G1444" s="21" t="n"/>
      <c r="H1444" s="17" t="n"/>
      <c r="I1444" s="16" t="n"/>
    </row>
    <row r="1445">
      <c r="A1445" s="17" t="n"/>
      <c r="B1445" s="16" t="n"/>
      <c r="C1445" s="16">
        <f>IF($B1445="","",IFERROR(INDEX(Equipamentos!$B$6:$B$405,MATCH($B1445,Equipamentos!$A$6:$A$405,0)),"Código não cadastrado"))</f>
        <v/>
      </c>
      <c r="D1445" s="16" t="n"/>
      <c r="E1445" s="16" t="n"/>
      <c r="F1445" s="19" t="n"/>
      <c r="G1445" s="21" t="n"/>
      <c r="H1445" s="17" t="n"/>
      <c r="I1445" s="16" t="n"/>
    </row>
    <row r="1446">
      <c r="A1446" s="17" t="n"/>
      <c r="B1446" s="16" t="n"/>
      <c r="C1446" s="16">
        <f>IF($B1446="","",IFERROR(INDEX(Equipamentos!$B$6:$B$405,MATCH($B1446,Equipamentos!$A$6:$A$405,0)),"Código não cadastrado"))</f>
        <v/>
      </c>
      <c r="D1446" s="16" t="n"/>
      <c r="E1446" s="16" t="n"/>
      <c r="F1446" s="19" t="n"/>
      <c r="G1446" s="21" t="n"/>
      <c r="H1446" s="17" t="n"/>
      <c r="I1446" s="16" t="n"/>
    </row>
    <row r="1447">
      <c r="A1447" s="17" t="n"/>
      <c r="B1447" s="16" t="n"/>
      <c r="C1447" s="16">
        <f>IF($B1447="","",IFERROR(INDEX(Equipamentos!$B$6:$B$405,MATCH($B1447,Equipamentos!$A$6:$A$405,0)),"Código não cadastrado"))</f>
        <v/>
      </c>
      <c r="D1447" s="16" t="n"/>
      <c r="E1447" s="16" t="n"/>
      <c r="F1447" s="19" t="n"/>
      <c r="G1447" s="21" t="n"/>
      <c r="H1447" s="17" t="n"/>
      <c r="I1447" s="16" t="n"/>
    </row>
    <row r="1448">
      <c r="A1448" s="17" t="n"/>
      <c r="B1448" s="16" t="n"/>
      <c r="C1448" s="16">
        <f>IF($B1448="","",IFERROR(INDEX(Equipamentos!$B$6:$B$405,MATCH($B1448,Equipamentos!$A$6:$A$405,0)),"Código não cadastrado"))</f>
        <v/>
      </c>
      <c r="D1448" s="16" t="n"/>
      <c r="E1448" s="16" t="n"/>
      <c r="F1448" s="19" t="n"/>
      <c r="G1448" s="21" t="n"/>
      <c r="H1448" s="17" t="n"/>
      <c r="I1448" s="16" t="n"/>
    </row>
    <row r="1449">
      <c r="A1449" s="17" t="n"/>
      <c r="B1449" s="16" t="n"/>
      <c r="C1449" s="16">
        <f>IF($B1449="","",IFERROR(INDEX(Equipamentos!$B$6:$B$405,MATCH($B1449,Equipamentos!$A$6:$A$405,0)),"Código não cadastrado"))</f>
        <v/>
      </c>
      <c r="D1449" s="16" t="n"/>
      <c r="E1449" s="16" t="n"/>
      <c r="F1449" s="19" t="n"/>
      <c r="G1449" s="21" t="n"/>
      <c r="H1449" s="17" t="n"/>
      <c r="I1449" s="16" t="n"/>
    </row>
    <row r="1450">
      <c r="A1450" s="17" t="n"/>
      <c r="B1450" s="16" t="n"/>
      <c r="C1450" s="16">
        <f>IF($B1450="","",IFERROR(INDEX(Equipamentos!$B$6:$B$405,MATCH($B1450,Equipamentos!$A$6:$A$405,0)),"Código não cadastrado"))</f>
        <v/>
      </c>
      <c r="D1450" s="16" t="n"/>
      <c r="E1450" s="16" t="n"/>
      <c r="F1450" s="19" t="n"/>
      <c r="G1450" s="21" t="n"/>
      <c r="H1450" s="17" t="n"/>
      <c r="I1450" s="16" t="n"/>
    </row>
    <row r="1451">
      <c r="A1451" s="17" t="n"/>
      <c r="B1451" s="16" t="n"/>
      <c r="C1451" s="16">
        <f>IF($B1451="","",IFERROR(INDEX(Equipamentos!$B$6:$B$405,MATCH($B1451,Equipamentos!$A$6:$A$405,0)),"Código não cadastrado"))</f>
        <v/>
      </c>
      <c r="D1451" s="16" t="n"/>
      <c r="E1451" s="16" t="n"/>
      <c r="F1451" s="19" t="n"/>
      <c r="G1451" s="21" t="n"/>
      <c r="H1451" s="17" t="n"/>
      <c r="I1451" s="16" t="n"/>
    </row>
    <row r="1452">
      <c r="A1452" s="17" t="n"/>
      <c r="B1452" s="16" t="n"/>
      <c r="C1452" s="16">
        <f>IF($B1452="","",IFERROR(INDEX(Equipamentos!$B$6:$B$405,MATCH($B1452,Equipamentos!$A$6:$A$405,0)),"Código não cadastrado"))</f>
        <v/>
      </c>
      <c r="D1452" s="16" t="n"/>
      <c r="E1452" s="16" t="n"/>
      <c r="F1452" s="19" t="n"/>
      <c r="G1452" s="21" t="n"/>
      <c r="H1452" s="17" t="n"/>
      <c r="I1452" s="16" t="n"/>
    </row>
    <row r="1453">
      <c r="A1453" s="17" t="n"/>
      <c r="B1453" s="16" t="n"/>
      <c r="C1453" s="16">
        <f>IF($B1453="","",IFERROR(INDEX(Equipamentos!$B$6:$B$405,MATCH($B1453,Equipamentos!$A$6:$A$405,0)),"Código não cadastrado"))</f>
        <v/>
      </c>
      <c r="D1453" s="16" t="n"/>
      <c r="E1453" s="16" t="n"/>
      <c r="F1453" s="19" t="n"/>
      <c r="G1453" s="21" t="n"/>
      <c r="H1453" s="17" t="n"/>
      <c r="I1453" s="16" t="n"/>
    </row>
    <row r="1454">
      <c r="A1454" s="17" t="n"/>
      <c r="B1454" s="16" t="n"/>
      <c r="C1454" s="16">
        <f>IF($B1454="","",IFERROR(INDEX(Equipamentos!$B$6:$B$405,MATCH($B1454,Equipamentos!$A$6:$A$405,0)),"Código não cadastrado"))</f>
        <v/>
      </c>
      <c r="D1454" s="16" t="n"/>
      <c r="E1454" s="16" t="n"/>
      <c r="F1454" s="19" t="n"/>
      <c r="G1454" s="21" t="n"/>
      <c r="H1454" s="17" t="n"/>
      <c r="I1454" s="16" t="n"/>
    </row>
    <row r="1455">
      <c r="A1455" s="17" t="n"/>
      <c r="B1455" s="16" t="n"/>
      <c r="C1455" s="16">
        <f>IF($B1455="","",IFERROR(INDEX(Equipamentos!$B$6:$B$405,MATCH($B1455,Equipamentos!$A$6:$A$405,0)),"Código não cadastrado"))</f>
        <v/>
      </c>
      <c r="D1455" s="16" t="n"/>
      <c r="E1455" s="16" t="n"/>
      <c r="F1455" s="19" t="n"/>
      <c r="G1455" s="21" t="n"/>
      <c r="H1455" s="17" t="n"/>
      <c r="I1455" s="16" t="n"/>
    </row>
    <row r="1456">
      <c r="A1456" s="17" t="n"/>
      <c r="B1456" s="16" t="n"/>
      <c r="C1456" s="16">
        <f>IF($B1456="","",IFERROR(INDEX(Equipamentos!$B$6:$B$405,MATCH($B1456,Equipamentos!$A$6:$A$405,0)),"Código não cadastrado"))</f>
        <v/>
      </c>
      <c r="D1456" s="16" t="n"/>
      <c r="E1456" s="16" t="n"/>
      <c r="F1456" s="19" t="n"/>
      <c r="G1456" s="21" t="n"/>
      <c r="H1456" s="17" t="n"/>
      <c r="I1456" s="16" t="n"/>
    </row>
    <row r="1457">
      <c r="A1457" s="17" t="n"/>
      <c r="B1457" s="16" t="n"/>
      <c r="C1457" s="16">
        <f>IF($B1457="","",IFERROR(INDEX(Equipamentos!$B$6:$B$405,MATCH($B1457,Equipamentos!$A$6:$A$405,0)),"Código não cadastrado"))</f>
        <v/>
      </c>
      <c r="D1457" s="16" t="n"/>
      <c r="E1457" s="16" t="n"/>
      <c r="F1457" s="19" t="n"/>
      <c r="G1457" s="21" t="n"/>
      <c r="H1457" s="17" t="n"/>
      <c r="I1457" s="16" t="n"/>
    </row>
    <row r="1458">
      <c r="A1458" s="17" t="n"/>
      <c r="B1458" s="16" t="n"/>
      <c r="C1458" s="16">
        <f>IF($B1458="","",IFERROR(INDEX(Equipamentos!$B$6:$B$405,MATCH($B1458,Equipamentos!$A$6:$A$405,0)),"Código não cadastrado"))</f>
        <v/>
      </c>
      <c r="D1458" s="16" t="n"/>
      <c r="E1458" s="16" t="n"/>
      <c r="F1458" s="19" t="n"/>
      <c r="G1458" s="21" t="n"/>
      <c r="H1458" s="17" t="n"/>
      <c r="I1458" s="16" t="n"/>
    </row>
    <row r="1459">
      <c r="A1459" s="17" t="n"/>
      <c r="B1459" s="16" t="n"/>
      <c r="C1459" s="16">
        <f>IF($B1459="","",IFERROR(INDEX(Equipamentos!$B$6:$B$405,MATCH($B1459,Equipamentos!$A$6:$A$405,0)),"Código não cadastrado"))</f>
        <v/>
      </c>
      <c r="D1459" s="16" t="n"/>
      <c r="E1459" s="16" t="n"/>
      <c r="F1459" s="19" t="n"/>
      <c r="G1459" s="21" t="n"/>
      <c r="H1459" s="17" t="n"/>
      <c r="I1459" s="16" t="n"/>
    </row>
    <row r="1460">
      <c r="A1460" s="17" t="n"/>
      <c r="B1460" s="16" t="n"/>
      <c r="C1460" s="16">
        <f>IF($B1460="","",IFERROR(INDEX(Equipamentos!$B$6:$B$405,MATCH($B1460,Equipamentos!$A$6:$A$405,0)),"Código não cadastrado"))</f>
        <v/>
      </c>
      <c r="D1460" s="16" t="n"/>
      <c r="E1460" s="16" t="n"/>
      <c r="F1460" s="19" t="n"/>
      <c r="G1460" s="21" t="n"/>
      <c r="H1460" s="17" t="n"/>
      <c r="I1460" s="16" t="n"/>
    </row>
    <row r="1461">
      <c r="A1461" s="17" t="n"/>
      <c r="B1461" s="16" t="n"/>
      <c r="C1461" s="16">
        <f>IF($B1461="","",IFERROR(INDEX(Equipamentos!$B$6:$B$405,MATCH($B1461,Equipamentos!$A$6:$A$405,0)),"Código não cadastrado"))</f>
        <v/>
      </c>
      <c r="D1461" s="16" t="n"/>
      <c r="E1461" s="16" t="n"/>
      <c r="F1461" s="19" t="n"/>
      <c r="G1461" s="21" t="n"/>
      <c r="H1461" s="17" t="n"/>
      <c r="I1461" s="16" t="n"/>
    </row>
    <row r="1462">
      <c r="A1462" s="17" t="n"/>
      <c r="B1462" s="16" t="n"/>
      <c r="C1462" s="16">
        <f>IF($B1462="","",IFERROR(INDEX(Equipamentos!$B$6:$B$405,MATCH($B1462,Equipamentos!$A$6:$A$405,0)),"Código não cadastrado"))</f>
        <v/>
      </c>
      <c r="D1462" s="16" t="n"/>
      <c r="E1462" s="16" t="n"/>
      <c r="F1462" s="19" t="n"/>
      <c r="G1462" s="21" t="n"/>
      <c r="H1462" s="17" t="n"/>
      <c r="I1462" s="16" t="n"/>
    </row>
    <row r="1463">
      <c r="A1463" s="17" t="n"/>
      <c r="B1463" s="16" t="n"/>
      <c r="C1463" s="16">
        <f>IF($B1463="","",IFERROR(INDEX(Equipamentos!$B$6:$B$405,MATCH($B1463,Equipamentos!$A$6:$A$405,0)),"Código não cadastrado"))</f>
        <v/>
      </c>
      <c r="D1463" s="16" t="n"/>
      <c r="E1463" s="16" t="n"/>
      <c r="F1463" s="19" t="n"/>
      <c r="G1463" s="21" t="n"/>
      <c r="H1463" s="17" t="n"/>
      <c r="I1463" s="16" t="n"/>
    </row>
    <row r="1464">
      <c r="A1464" s="17" t="n"/>
      <c r="B1464" s="16" t="n"/>
      <c r="C1464" s="16">
        <f>IF($B1464="","",IFERROR(INDEX(Equipamentos!$B$6:$B$405,MATCH($B1464,Equipamentos!$A$6:$A$405,0)),"Código não cadastrado"))</f>
        <v/>
      </c>
      <c r="D1464" s="16" t="n"/>
      <c r="E1464" s="16" t="n"/>
      <c r="F1464" s="19" t="n"/>
      <c r="G1464" s="21" t="n"/>
      <c r="H1464" s="17" t="n"/>
      <c r="I1464" s="16" t="n"/>
    </row>
    <row r="1465">
      <c r="A1465" s="17" t="n"/>
      <c r="B1465" s="16" t="n"/>
      <c r="C1465" s="16">
        <f>IF($B1465="","",IFERROR(INDEX(Equipamentos!$B$6:$B$405,MATCH($B1465,Equipamentos!$A$6:$A$405,0)),"Código não cadastrado"))</f>
        <v/>
      </c>
      <c r="D1465" s="16" t="n"/>
      <c r="E1465" s="16" t="n"/>
      <c r="F1465" s="19" t="n"/>
      <c r="G1465" s="21" t="n"/>
      <c r="H1465" s="17" t="n"/>
      <c r="I1465" s="16" t="n"/>
    </row>
    <row r="1466">
      <c r="A1466" s="17" t="n"/>
      <c r="B1466" s="16" t="n"/>
      <c r="C1466" s="16">
        <f>IF($B1466="","",IFERROR(INDEX(Equipamentos!$B$6:$B$405,MATCH($B1466,Equipamentos!$A$6:$A$405,0)),"Código não cadastrado"))</f>
        <v/>
      </c>
      <c r="D1466" s="16" t="n"/>
      <c r="E1466" s="16" t="n"/>
      <c r="F1466" s="19" t="n"/>
      <c r="G1466" s="21" t="n"/>
      <c r="H1466" s="17" t="n"/>
      <c r="I1466" s="16" t="n"/>
    </row>
    <row r="1467">
      <c r="A1467" s="17" t="n"/>
      <c r="B1467" s="16" t="n"/>
      <c r="C1467" s="16">
        <f>IF($B1467="","",IFERROR(INDEX(Equipamentos!$B$6:$B$405,MATCH($B1467,Equipamentos!$A$6:$A$405,0)),"Código não cadastrado"))</f>
        <v/>
      </c>
      <c r="D1467" s="16" t="n"/>
      <c r="E1467" s="16" t="n"/>
      <c r="F1467" s="19" t="n"/>
      <c r="G1467" s="21" t="n"/>
      <c r="H1467" s="17" t="n"/>
      <c r="I1467" s="16" t="n"/>
    </row>
    <row r="1468">
      <c r="A1468" s="17" t="n"/>
      <c r="B1468" s="16" t="n"/>
      <c r="C1468" s="16">
        <f>IF($B1468="","",IFERROR(INDEX(Equipamentos!$B$6:$B$405,MATCH($B1468,Equipamentos!$A$6:$A$405,0)),"Código não cadastrado"))</f>
        <v/>
      </c>
      <c r="D1468" s="16" t="n"/>
      <c r="E1468" s="16" t="n"/>
      <c r="F1468" s="19" t="n"/>
      <c r="G1468" s="21" t="n"/>
      <c r="H1468" s="17" t="n"/>
      <c r="I1468" s="16" t="n"/>
    </row>
    <row r="1469">
      <c r="A1469" s="17" t="n"/>
      <c r="B1469" s="16" t="n"/>
      <c r="C1469" s="16">
        <f>IF($B1469="","",IFERROR(INDEX(Equipamentos!$B$6:$B$405,MATCH($B1469,Equipamentos!$A$6:$A$405,0)),"Código não cadastrado"))</f>
        <v/>
      </c>
      <c r="D1469" s="16" t="n"/>
      <c r="E1469" s="16" t="n"/>
      <c r="F1469" s="19" t="n"/>
      <c r="G1469" s="21" t="n"/>
      <c r="H1469" s="17" t="n"/>
      <c r="I1469" s="16" t="n"/>
    </row>
    <row r="1470">
      <c r="A1470" s="17" t="n"/>
      <c r="B1470" s="16" t="n"/>
      <c r="C1470" s="16">
        <f>IF($B1470="","",IFERROR(INDEX(Equipamentos!$B$6:$B$405,MATCH($B1470,Equipamentos!$A$6:$A$405,0)),"Código não cadastrado"))</f>
        <v/>
      </c>
      <c r="D1470" s="16" t="n"/>
      <c r="E1470" s="16" t="n"/>
      <c r="F1470" s="19" t="n"/>
      <c r="G1470" s="21" t="n"/>
      <c r="H1470" s="17" t="n"/>
      <c r="I1470" s="16" t="n"/>
    </row>
    <row r="1471">
      <c r="A1471" s="17" t="n"/>
      <c r="B1471" s="16" t="n"/>
      <c r="C1471" s="16">
        <f>IF($B1471="","",IFERROR(INDEX(Equipamentos!$B$6:$B$405,MATCH($B1471,Equipamentos!$A$6:$A$405,0)),"Código não cadastrado"))</f>
        <v/>
      </c>
      <c r="D1471" s="16" t="n"/>
      <c r="E1471" s="16" t="n"/>
      <c r="F1471" s="19" t="n"/>
      <c r="G1471" s="21" t="n"/>
      <c r="H1471" s="17" t="n"/>
      <c r="I1471" s="16" t="n"/>
    </row>
    <row r="1472">
      <c r="A1472" s="17" t="n"/>
      <c r="B1472" s="16" t="n"/>
      <c r="C1472" s="16">
        <f>IF($B1472="","",IFERROR(INDEX(Equipamentos!$B$6:$B$405,MATCH($B1472,Equipamentos!$A$6:$A$405,0)),"Código não cadastrado"))</f>
        <v/>
      </c>
      <c r="D1472" s="16" t="n"/>
      <c r="E1472" s="16" t="n"/>
      <c r="F1472" s="19" t="n"/>
      <c r="G1472" s="21" t="n"/>
      <c r="H1472" s="17" t="n"/>
      <c r="I1472" s="16" t="n"/>
    </row>
    <row r="1473">
      <c r="A1473" s="17" t="n"/>
      <c r="B1473" s="16" t="n"/>
      <c r="C1473" s="16">
        <f>IF($B1473="","",IFERROR(INDEX(Equipamentos!$B$6:$B$405,MATCH($B1473,Equipamentos!$A$6:$A$405,0)),"Código não cadastrado"))</f>
        <v/>
      </c>
      <c r="D1473" s="16" t="n"/>
      <c r="E1473" s="16" t="n"/>
      <c r="F1473" s="19" t="n"/>
      <c r="G1473" s="21" t="n"/>
      <c r="H1473" s="17" t="n"/>
      <c r="I1473" s="16" t="n"/>
    </row>
    <row r="1474">
      <c r="A1474" s="17" t="n"/>
      <c r="B1474" s="16" t="n"/>
      <c r="C1474" s="16">
        <f>IF($B1474="","",IFERROR(INDEX(Equipamentos!$B$6:$B$405,MATCH($B1474,Equipamentos!$A$6:$A$405,0)),"Código não cadastrado"))</f>
        <v/>
      </c>
      <c r="D1474" s="16" t="n"/>
      <c r="E1474" s="16" t="n"/>
      <c r="F1474" s="19" t="n"/>
      <c r="G1474" s="21" t="n"/>
      <c r="H1474" s="17" t="n"/>
      <c r="I1474" s="16" t="n"/>
    </row>
    <row r="1475">
      <c r="A1475" s="17" t="n"/>
      <c r="B1475" s="16" t="n"/>
      <c r="C1475" s="16">
        <f>IF($B1475="","",IFERROR(INDEX(Equipamentos!$B$6:$B$405,MATCH($B1475,Equipamentos!$A$6:$A$405,0)),"Código não cadastrado"))</f>
        <v/>
      </c>
      <c r="D1475" s="16" t="n"/>
      <c r="E1475" s="16" t="n"/>
      <c r="F1475" s="19" t="n"/>
      <c r="G1475" s="21" t="n"/>
      <c r="H1475" s="17" t="n"/>
      <c r="I1475" s="16" t="n"/>
    </row>
    <row r="1476">
      <c r="A1476" s="17" t="n"/>
      <c r="B1476" s="16" t="n"/>
      <c r="C1476" s="16">
        <f>IF($B1476="","",IFERROR(INDEX(Equipamentos!$B$6:$B$405,MATCH($B1476,Equipamentos!$A$6:$A$405,0)),"Código não cadastrado"))</f>
        <v/>
      </c>
      <c r="D1476" s="16" t="n"/>
      <c r="E1476" s="16" t="n"/>
      <c r="F1476" s="19" t="n"/>
      <c r="G1476" s="21" t="n"/>
      <c r="H1476" s="17" t="n"/>
      <c r="I1476" s="16" t="n"/>
    </row>
    <row r="1477">
      <c r="A1477" s="17" t="n"/>
      <c r="B1477" s="16" t="n"/>
      <c r="C1477" s="16">
        <f>IF($B1477="","",IFERROR(INDEX(Equipamentos!$B$6:$B$405,MATCH($B1477,Equipamentos!$A$6:$A$405,0)),"Código não cadastrado"))</f>
        <v/>
      </c>
      <c r="D1477" s="16" t="n"/>
      <c r="E1477" s="16" t="n"/>
      <c r="F1477" s="19" t="n"/>
      <c r="G1477" s="21" t="n"/>
      <c r="H1477" s="17" t="n"/>
      <c r="I1477" s="16" t="n"/>
    </row>
    <row r="1478">
      <c r="A1478" s="17" t="n"/>
      <c r="B1478" s="16" t="n"/>
      <c r="C1478" s="16">
        <f>IF($B1478="","",IFERROR(INDEX(Equipamentos!$B$6:$B$405,MATCH($B1478,Equipamentos!$A$6:$A$405,0)),"Código não cadastrado"))</f>
        <v/>
      </c>
      <c r="D1478" s="16" t="n"/>
      <c r="E1478" s="16" t="n"/>
      <c r="F1478" s="19" t="n"/>
      <c r="G1478" s="21" t="n"/>
      <c r="H1478" s="17" t="n"/>
      <c r="I1478" s="16" t="n"/>
    </row>
    <row r="1479">
      <c r="A1479" s="17" t="n"/>
      <c r="B1479" s="16" t="n"/>
      <c r="C1479" s="16">
        <f>IF($B1479="","",IFERROR(INDEX(Equipamentos!$B$6:$B$405,MATCH($B1479,Equipamentos!$A$6:$A$405,0)),"Código não cadastrado"))</f>
        <v/>
      </c>
      <c r="D1479" s="16" t="n"/>
      <c r="E1479" s="16" t="n"/>
      <c r="F1479" s="19" t="n"/>
      <c r="G1479" s="21" t="n"/>
      <c r="H1479" s="17" t="n"/>
      <c r="I1479" s="16" t="n"/>
    </row>
    <row r="1480">
      <c r="A1480" s="17" t="n"/>
      <c r="B1480" s="16" t="n"/>
      <c r="C1480" s="16">
        <f>IF($B1480="","",IFERROR(INDEX(Equipamentos!$B$6:$B$405,MATCH($B1480,Equipamentos!$A$6:$A$405,0)),"Código não cadastrado"))</f>
        <v/>
      </c>
      <c r="D1480" s="16" t="n"/>
      <c r="E1480" s="16" t="n"/>
      <c r="F1480" s="19" t="n"/>
      <c r="G1480" s="21" t="n"/>
      <c r="H1480" s="17" t="n"/>
      <c r="I1480" s="16" t="n"/>
    </row>
    <row r="1481">
      <c r="A1481" s="17" t="n"/>
      <c r="B1481" s="16" t="n"/>
      <c r="C1481" s="16">
        <f>IF($B1481="","",IFERROR(INDEX(Equipamentos!$B$6:$B$405,MATCH($B1481,Equipamentos!$A$6:$A$405,0)),"Código não cadastrado"))</f>
        <v/>
      </c>
      <c r="D1481" s="16" t="n"/>
      <c r="E1481" s="16" t="n"/>
      <c r="F1481" s="19" t="n"/>
      <c r="G1481" s="21" t="n"/>
      <c r="H1481" s="17" t="n"/>
      <c r="I1481" s="16" t="n"/>
    </row>
    <row r="1482">
      <c r="A1482" s="17" t="n"/>
      <c r="B1482" s="16" t="n"/>
      <c r="C1482" s="16">
        <f>IF($B1482="","",IFERROR(INDEX(Equipamentos!$B$6:$B$405,MATCH($B1482,Equipamentos!$A$6:$A$405,0)),"Código não cadastrado"))</f>
        <v/>
      </c>
      <c r="D1482" s="16" t="n"/>
      <c r="E1482" s="16" t="n"/>
      <c r="F1482" s="19" t="n"/>
      <c r="G1482" s="21" t="n"/>
      <c r="H1482" s="17" t="n"/>
      <c r="I1482" s="16" t="n"/>
    </row>
    <row r="1483">
      <c r="A1483" s="17" t="n"/>
      <c r="B1483" s="16" t="n"/>
      <c r="C1483" s="16">
        <f>IF($B1483="","",IFERROR(INDEX(Equipamentos!$B$6:$B$405,MATCH($B1483,Equipamentos!$A$6:$A$405,0)),"Código não cadastrado"))</f>
        <v/>
      </c>
      <c r="D1483" s="16" t="n"/>
      <c r="E1483" s="16" t="n"/>
      <c r="F1483" s="19" t="n"/>
      <c r="G1483" s="21" t="n"/>
      <c r="H1483" s="17" t="n"/>
      <c r="I1483" s="16" t="n"/>
    </row>
    <row r="1484">
      <c r="A1484" s="17" t="n"/>
      <c r="B1484" s="16" t="n"/>
      <c r="C1484" s="16">
        <f>IF($B1484="","",IFERROR(INDEX(Equipamentos!$B$6:$B$405,MATCH($B1484,Equipamentos!$A$6:$A$405,0)),"Código não cadastrado"))</f>
        <v/>
      </c>
      <c r="D1484" s="16" t="n"/>
      <c r="E1484" s="16" t="n"/>
      <c r="F1484" s="19" t="n"/>
      <c r="G1484" s="21" t="n"/>
      <c r="H1484" s="17" t="n"/>
      <c r="I1484" s="16" t="n"/>
    </row>
    <row r="1485">
      <c r="A1485" s="17" t="n"/>
      <c r="B1485" s="16" t="n"/>
      <c r="C1485" s="16">
        <f>IF($B1485="","",IFERROR(INDEX(Equipamentos!$B$6:$B$405,MATCH($B1485,Equipamentos!$A$6:$A$405,0)),"Código não cadastrado"))</f>
        <v/>
      </c>
      <c r="D1485" s="16" t="n"/>
      <c r="E1485" s="16" t="n"/>
      <c r="F1485" s="19" t="n"/>
      <c r="G1485" s="21" t="n"/>
      <c r="H1485" s="17" t="n"/>
      <c r="I1485" s="16" t="n"/>
    </row>
    <row r="1486">
      <c r="A1486" s="17" t="n"/>
      <c r="B1486" s="16" t="n"/>
      <c r="C1486" s="16">
        <f>IF($B1486="","",IFERROR(INDEX(Equipamentos!$B$6:$B$405,MATCH($B1486,Equipamentos!$A$6:$A$405,0)),"Código não cadastrado"))</f>
        <v/>
      </c>
      <c r="D1486" s="16" t="n"/>
      <c r="E1486" s="16" t="n"/>
      <c r="F1486" s="19" t="n"/>
      <c r="G1486" s="21" t="n"/>
      <c r="H1486" s="17" t="n"/>
      <c r="I1486" s="16" t="n"/>
    </row>
    <row r="1487">
      <c r="A1487" s="17" t="n"/>
      <c r="B1487" s="16" t="n"/>
      <c r="C1487" s="16">
        <f>IF($B1487="","",IFERROR(INDEX(Equipamentos!$B$6:$B$405,MATCH($B1487,Equipamentos!$A$6:$A$405,0)),"Código não cadastrado"))</f>
        <v/>
      </c>
      <c r="D1487" s="16" t="n"/>
      <c r="E1487" s="16" t="n"/>
      <c r="F1487" s="19" t="n"/>
      <c r="G1487" s="21" t="n"/>
      <c r="H1487" s="17" t="n"/>
      <c r="I1487" s="16" t="n"/>
    </row>
    <row r="1488">
      <c r="A1488" s="17" t="n"/>
      <c r="B1488" s="16" t="n"/>
      <c r="C1488" s="16">
        <f>IF($B1488="","",IFERROR(INDEX(Equipamentos!$B$6:$B$405,MATCH($B1488,Equipamentos!$A$6:$A$405,0)),"Código não cadastrado"))</f>
        <v/>
      </c>
      <c r="D1488" s="16" t="n"/>
      <c r="E1488" s="16" t="n"/>
      <c r="F1488" s="19" t="n"/>
      <c r="G1488" s="21" t="n"/>
      <c r="H1488" s="17" t="n"/>
      <c r="I1488" s="16" t="n"/>
    </row>
    <row r="1489">
      <c r="A1489" s="17" t="n"/>
      <c r="B1489" s="16" t="n"/>
      <c r="C1489" s="16">
        <f>IF($B1489="","",IFERROR(INDEX(Equipamentos!$B$6:$B$405,MATCH($B1489,Equipamentos!$A$6:$A$405,0)),"Código não cadastrado"))</f>
        <v/>
      </c>
      <c r="D1489" s="16" t="n"/>
      <c r="E1489" s="16" t="n"/>
      <c r="F1489" s="19" t="n"/>
      <c r="G1489" s="21" t="n"/>
      <c r="H1489" s="17" t="n"/>
      <c r="I1489" s="16" t="n"/>
    </row>
    <row r="1490">
      <c r="A1490" s="17" t="n"/>
      <c r="B1490" s="16" t="n"/>
      <c r="C1490" s="16">
        <f>IF($B1490="","",IFERROR(INDEX(Equipamentos!$B$6:$B$405,MATCH($B1490,Equipamentos!$A$6:$A$405,0)),"Código não cadastrado"))</f>
        <v/>
      </c>
      <c r="D1490" s="16" t="n"/>
      <c r="E1490" s="16" t="n"/>
      <c r="F1490" s="19" t="n"/>
      <c r="G1490" s="21" t="n"/>
      <c r="H1490" s="17" t="n"/>
      <c r="I1490" s="16" t="n"/>
    </row>
    <row r="1491">
      <c r="A1491" s="17" t="n"/>
      <c r="B1491" s="16" t="n"/>
      <c r="C1491" s="16">
        <f>IF($B1491="","",IFERROR(INDEX(Equipamentos!$B$6:$B$405,MATCH($B1491,Equipamentos!$A$6:$A$405,0)),"Código não cadastrado"))</f>
        <v/>
      </c>
      <c r="D1491" s="16" t="n"/>
      <c r="E1491" s="16" t="n"/>
      <c r="F1491" s="19" t="n"/>
      <c r="G1491" s="21" t="n"/>
      <c r="H1491" s="17" t="n"/>
      <c r="I1491" s="16" t="n"/>
    </row>
    <row r="1492">
      <c r="A1492" s="17" t="n"/>
      <c r="B1492" s="16" t="n"/>
      <c r="C1492" s="16">
        <f>IF($B1492="","",IFERROR(INDEX(Equipamentos!$B$6:$B$405,MATCH($B1492,Equipamentos!$A$6:$A$405,0)),"Código não cadastrado"))</f>
        <v/>
      </c>
      <c r="D1492" s="16" t="n"/>
      <c r="E1492" s="16" t="n"/>
      <c r="F1492" s="19" t="n"/>
      <c r="G1492" s="21" t="n"/>
      <c r="H1492" s="17" t="n"/>
      <c r="I1492" s="16" t="n"/>
    </row>
    <row r="1493">
      <c r="A1493" s="17" t="n"/>
      <c r="B1493" s="16" t="n"/>
      <c r="C1493" s="16">
        <f>IF($B1493="","",IFERROR(INDEX(Equipamentos!$B$6:$B$405,MATCH($B1493,Equipamentos!$A$6:$A$405,0)),"Código não cadastrado"))</f>
        <v/>
      </c>
      <c r="D1493" s="16" t="n"/>
      <c r="E1493" s="16" t="n"/>
      <c r="F1493" s="19" t="n"/>
      <c r="G1493" s="21" t="n"/>
      <c r="H1493" s="17" t="n"/>
      <c r="I1493" s="16" t="n"/>
    </row>
    <row r="1494">
      <c r="A1494" s="17" t="n"/>
      <c r="B1494" s="16" t="n"/>
      <c r="C1494" s="16">
        <f>IF($B1494="","",IFERROR(INDEX(Equipamentos!$B$6:$B$405,MATCH($B1494,Equipamentos!$A$6:$A$405,0)),"Código não cadastrado"))</f>
        <v/>
      </c>
      <c r="D1494" s="16" t="n"/>
      <c r="E1494" s="16" t="n"/>
      <c r="F1494" s="19" t="n"/>
      <c r="G1494" s="21" t="n"/>
      <c r="H1494" s="17" t="n"/>
      <c r="I1494" s="16" t="n"/>
    </row>
    <row r="1495">
      <c r="A1495" s="17" t="n"/>
      <c r="B1495" s="16" t="n"/>
      <c r="C1495" s="16">
        <f>IF($B1495="","",IFERROR(INDEX(Equipamentos!$B$6:$B$405,MATCH($B1495,Equipamentos!$A$6:$A$405,0)),"Código não cadastrado"))</f>
        <v/>
      </c>
      <c r="D1495" s="16" t="n"/>
      <c r="E1495" s="16" t="n"/>
      <c r="F1495" s="19" t="n"/>
      <c r="G1495" s="21" t="n"/>
      <c r="H1495" s="17" t="n"/>
      <c r="I1495" s="16" t="n"/>
    </row>
    <row r="1496">
      <c r="A1496" s="17" t="n"/>
      <c r="B1496" s="16" t="n"/>
      <c r="C1496" s="16">
        <f>IF($B1496="","",IFERROR(INDEX(Equipamentos!$B$6:$B$405,MATCH($B1496,Equipamentos!$A$6:$A$405,0)),"Código não cadastrado"))</f>
        <v/>
      </c>
      <c r="D1496" s="16" t="n"/>
      <c r="E1496" s="16" t="n"/>
      <c r="F1496" s="19" t="n"/>
      <c r="G1496" s="21" t="n"/>
      <c r="H1496" s="17" t="n"/>
      <c r="I1496" s="16" t="n"/>
    </row>
    <row r="1497">
      <c r="A1497" s="17" t="n"/>
      <c r="B1497" s="16" t="n"/>
      <c r="C1497" s="16">
        <f>IF($B1497="","",IFERROR(INDEX(Equipamentos!$B$6:$B$405,MATCH($B1497,Equipamentos!$A$6:$A$405,0)),"Código não cadastrado"))</f>
        <v/>
      </c>
      <c r="D1497" s="16" t="n"/>
      <c r="E1497" s="16" t="n"/>
      <c r="F1497" s="19" t="n"/>
      <c r="G1497" s="21" t="n"/>
      <c r="H1497" s="17" t="n"/>
      <c r="I1497" s="16" t="n"/>
    </row>
    <row r="1498">
      <c r="A1498" s="17" t="n"/>
      <c r="B1498" s="16" t="n"/>
      <c r="C1498" s="16">
        <f>IF($B1498="","",IFERROR(INDEX(Equipamentos!$B$6:$B$405,MATCH($B1498,Equipamentos!$A$6:$A$405,0)),"Código não cadastrado"))</f>
        <v/>
      </c>
      <c r="D1498" s="16" t="n"/>
      <c r="E1498" s="16" t="n"/>
      <c r="F1498" s="19" t="n"/>
      <c r="G1498" s="21" t="n"/>
      <c r="H1498" s="17" t="n"/>
      <c r="I1498" s="16" t="n"/>
    </row>
    <row r="1499">
      <c r="A1499" s="17" t="n"/>
      <c r="B1499" s="16" t="n"/>
      <c r="C1499" s="16">
        <f>IF($B1499="","",IFERROR(INDEX(Equipamentos!$B$6:$B$405,MATCH($B1499,Equipamentos!$A$6:$A$405,0)),"Código não cadastrado"))</f>
        <v/>
      </c>
      <c r="D1499" s="16" t="n"/>
      <c r="E1499" s="16" t="n"/>
      <c r="F1499" s="19" t="n"/>
      <c r="G1499" s="21" t="n"/>
      <c r="H1499" s="17" t="n"/>
      <c r="I1499" s="16" t="n"/>
    </row>
    <row r="1500">
      <c r="A1500" s="17" t="n"/>
      <c r="B1500" s="16" t="n"/>
      <c r="C1500" s="16">
        <f>IF($B1500="","",IFERROR(INDEX(Equipamentos!$B$6:$B$405,MATCH($B1500,Equipamentos!$A$6:$A$405,0)),"Código não cadastrado"))</f>
        <v/>
      </c>
      <c r="D1500" s="16" t="n"/>
      <c r="E1500" s="16" t="n"/>
      <c r="F1500" s="19" t="n"/>
      <c r="G1500" s="21" t="n"/>
      <c r="H1500" s="17" t="n"/>
      <c r="I1500" s="16" t="n"/>
    </row>
    <row r="1501">
      <c r="A1501" s="17" t="n"/>
      <c r="B1501" s="16" t="n"/>
      <c r="C1501" s="16">
        <f>IF($B1501="","",IFERROR(INDEX(Equipamentos!$B$6:$B$405,MATCH($B1501,Equipamentos!$A$6:$A$405,0)),"Código não cadastrado"))</f>
        <v/>
      </c>
      <c r="D1501" s="16" t="n"/>
      <c r="E1501" s="16" t="n"/>
      <c r="F1501" s="19" t="n"/>
      <c r="G1501" s="21" t="n"/>
      <c r="H1501" s="17" t="n"/>
      <c r="I1501" s="16" t="n"/>
    </row>
    <row r="1502">
      <c r="A1502" s="17" t="n"/>
      <c r="B1502" s="16" t="n"/>
      <c r="C1502" s="16">
        <f>IF($B1502="","",IFERROR(INDEX(Equipamentos!$B$6:$B$405,MATCH($B1502,Equipamentos!$A$6:$A$405,0)),"Código não cadastrado"))</f>
        <v/>
      </c>
      <c r="D1502" s="16" t="n"/>
      <c r="E1502" s="16" t="n"/>
      <c r="F1502" s="19" t="n"/>
      <c r="G1502" s="21" t="n"/>
      <c r="H1502" s="17" t="n"/>
      <c r="I1502" s="16" t="n"/>
    </row>
    <row r="1503">
      <c r="A1503" s="17" t="n"/>
      <c r="B1503" s="16" t="n"/>
      <c r="C1503" s="16">
        <f>IF($B1503="","",IFERROR(INDEX(Equipamentos!$B$6:$B$405,MATCH($B1503,Equipamentos!$A$6:$A$405,0)),"Código não cadastrado"))</f>
        <v/>
      </c>
      <c r="D1503" s="16" t="n"/>
      <c r="E1503" s="16" t="n"/>
      <c r="F1503" s="19" t="n"/>
      <c r="G1503" s="21" t="n"/>
      <c r="H1503" s="17" t="n"/>
      <c r="I1503" s="16" t="n"/>
    </row>
    <row r="1504">
      <c r="A1504" s="17" t="n"/>
      <c r="B1504" s="16" t="n"/>
      <c r="C1504" s="16">
        <f>IF($B1504="","",IFERROR(INDEX(Equipamentos!$B$6:$B$405,MATCH($B1504,Equipamentos!$A$6:$A$405,0)),"Código não cadastrado"))</f>
        <v/>
      </c>
      <c r="D1504" s="16" t="n"/>
      <c r="E1504" s="16" t="n"/>
      <c r="F1504" s="19" t="n"/>
      <c r="G1504" s="21" t="n"/>
      <c r="H1504" s="17" t="n"/>
      <c r="I1504" s="16" t="n"/>
    </row>
    <row r="1505">
      <c r="A1505" s="17" t="n"/>
      <c r="B1505" s="16" t="n"/>
      <c r="C1505" s="16">
        <f>IF($B1505="","",IFERROR(INDEX(Equipamentos!$B$6:$B$405,MATCH($B1505,Equipamentos!$A$6:$A$405,0)),"Código não cadastrado"))</f>
        <v/>
      </c>
      <c r="D1505" s="16" t="n"/>
      <c r="E1505" s="16" t="n"/>
      <c r="F1505" s="19" t="n"/>
      <c r="G1505" s="21" t="n"/>
      <c r="H1505" s="17" t="n"/>
      <c r="I1505" s="16" t="n"/>
    </row>
  </sheetData>
  <autoFilter ref="A5:I1505"/>
  <dataValidations count="2">
    <dataValidation sqref="B6:B1505" showDropDown="0" showInputMessage="0" showErrorMessage="1" allowBlank="1" errorTitle="Valor fora da lista" error="Valor fora da lista. Confirme se está correto." type="list" errorStyle="warning">
      <formula1>Equipamentos!$A$6:$A$405</formula1>
    </dataValidation>
    <dataValidation sqref="D6:D1505" showDropDown="0" showInputMessage="0" showErrorMessage="1" allowBlank="1" errorTitle="Valor fora da lista" error="Valor fora da lista. Confirme se está correto." type="list" errorStyle="warning">
      <formula1>Listas!$A$6:$A$45</formula1>
    </dataValidation>
  </dataValidations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9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4" customWidth="1" min="1" max="1"/>
  </cols>
  <sheetData>
    <row r="1" ht="26" customHeight="1">
      <c r="A1" s="6" t="inlineStr">
        <is>
          <t>Listas usadas nas caixas de seleção</t>
        </is>
      </c>
    </row>
    <row r="2">
      <c r="A2" s="2" t="inlineStr">
        <is>
          <t>Modelo gratuito Beevix · beevix.com.br</t>
        </is>
      </c>
    </row>
    <row r="3">
      <c r="A3" s="7" t="inlineStr">
        <is>
          <t>Edite, inclua ou exclua itens aqui: as listas suspensas das outras abas usam estes valores.</t>
        </is>
      </c>
    </row>
    <row r="5">
      <c r="A5" s="22" t="inlineStr">
        <is>
          <t>Tipo de manutenção</t>
        </is>
      </c>
    </row>
    <row r="6">
      <c r="A6" s="16" t="inlineStr">
        <is>
          <t>Preventiva</t>
        </is>
      </c>
    </row>
    <row r="7">
      <c r="A7" s="16" t="inlineStr">
        <is>
          <t>Corretiva</t>
        </is>
      </c>
    </row>
    <row r="8">
      <c r="A8" s="16" t="inlineStr">
        <is>
          <t>Revisão pós-devolução</t>
        </is>
      </c>
    </row>
    <row r="9">
      <c r="A9" s="16" t="inlineStr">
        <is>
          <t>Troca de peça</t>
        </is>
      </c>
    </row>
  </sheetData>
  <hyperlinks>
    <hyperlink xmlns:r="http://schemas.openxmlformats.org/officeDocument/2006/relationships" ref="A2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Beevix (beevix.com.br)</dc:creator>
  <dc:title xmlns:dc="http://purl.org/dc/elements/1.1/">Planilha de controle de locação de equipamentos</dc:title>
  <dcterms:created xmlns:dcterms="http://purl.org/dc/terms/" xmlns:xsi="http://www.w3.org/2001/XMLSchema-instance" xsi:type="dcterms:W3CDTF">2026-10-30T18:20:35Z</dcterms:created>
  <dcterms:modified xmlns:dcterms="http://purl.org/dc/terms/" xmlns:xsi="http://www.w3.org/2001/XMLSchema-instance" xsi:type="dcterms:W3CDTF">2026-10-30T18:20:35Z</dcterms:modified>
</cp:coreProperties>
</file>