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'Lançamentos'!$A$5:$J$2005</definedName>
    <definedName name="_xlnm._FilterDatabase" localSheetId="2" hidden="1">'Resumo'!$A$15:$F$27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mmm/yyyy"/>
  </numFmts>
  <fonts count="9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" fontId="0" fillId="5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8" fillId="0" borderId="0" pivotButton="0" quotePrefix="0" xfId="0"/>
    <xf numFmtId="0" fontId="8" fillId="0" borderId="1" pivotButton="0" quotePrefix="0" xfId="0"/>
    <xf numFmtId="166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contas a pagar e receber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Lance cada conta com tipo (A pagar ou A receber), vencimento e valor. Quando pagar ou receber, informe a data. A planilha marca o que está vencido e o que vence nos próximos 7 dias, e a aba "Resumo" totaliza o que está em aberto e cada mês.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"Lançamentos", escolha o tipo, informe vencimento, descrição, fornecedor ou cliente, categoria e valor.</t>
        </is>
      </c>
    </row>
    <row r="8" ht="32" customHeight="1">
      <c r="B8" s="3" t="inlineStr">
        <is>
          <t>2. Quando a conta for paga ou recebida, preencha "Data do pagamento" e "Valor pago". O status muda para Pago ou Recebido.</t>
        </is>
      </c>
    </row>
    <row r="9" ht="32" customHeight="1">
      <c r="B9" s="3" t="inlineStr">
        <is>
          <t>3. Contas sem data de pagamento aparecem como Vencido (vermelho), Vence em até 7 dias (amarelo) ou Em aberto.</t>
        </is>
      </c>
    </row>
    <row r="10" ht="18" customHeight="1">
      <c r="B10" s="3" t="inlineStr">
        <is>
          <t>4. Na aba "Resumo", veja o total em aberto, o vencido e a previsão por mês. Digite o ano em B4.</t>
        </is>
      </c>
    </row>
    <row r="11" ht="18" customHeight="1">
      <c r="B11" s="3" t="inlineStr">
        <is>
          <t>5. Abra a planilha toda semana e organize os pagamentos pelos vencimentos mais próximos.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O status usa a data de hoje do computador (função HOJE), então muda sozinho com o passar dos dias.</t>
        </is>
      </c>
    </row>
    <row r="21" ht="18" customHeight="1">
      <c r="B21" s="3" t="inlineStr">
        <is>
          <t>• Não gera boleto, não envia cobrança e não lê o extrato do banco.</t>
        </is>
      </c>
    </row>
    <row r="22" ht="18" customHeight="1">
      <c r="B22" s="3" t="inlineStr">
        <is>
          <t>• Parcelas precisam ser lançadas uma por linha.</t>
        </is>
      </c>
    </row>
    <row r="23" ht="18" customHeight="1">
      <c r="B23" s="3" t="inlineStr">
        <is>
          <t>• Não calcula juros e multa de atraso.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as contas a receber nascem das vendas e você quer que entrem sem redigitação.</t>
        </is>
      </c>
    </row>
    <row r="27" ht="18" customHeight="1">
      <c r="B27" s="3" t="inlineStr">
        <is>
          <t>• Quando precisa enviar boleto ou link de pagamento e baixar a conta automaticamente.</t>
        </is>
      </c>
    </row>
    <row r="28" ht="18" customHeight="1">
      <c r="B28" s="3" t="inlineStr">
        <is>
          <t>• Quando o volume de contas por mês torna difícil ver o que vence amanhã.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26" customWidth="1" min="4" max="4"/>
    <col width="22" customWidth="1" min="5" max="5"/>
    <col width="15" customWidth="1" min="6" max="6"/>
    <col width="13" customWidth="1" min="7" max="7"/>
    <col width="15" customWidth="1" min="8" max="8"/>
    <col width="20" customWidth="1" min="9" max="9"/>
    <col width="10" customWidth="1" min="10" max="10"/>
  </cols>
  <sheetData>
    <row r="1" ht="26" customHeight="1">
      <c r="A1" s="6" t="inlineStr">
        <is>
          <t>Contas a pagar e a receber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Tipo</t>
        </is>
      </c>
      <c r="B5" s="8" t="inlineStr">
        <is>
          <t>Vencimento</t>
        </is>
      </c>
      <c r="C5" s="8" t="inlineStr">
        <is>
          <t>Descrição</t>
        </is>
      </c>
      <c r="D5" s="8" t="inlineStr">
        <is>
          <t>Fornecedor / cliente</t>
        </is>
      </c>
      <c r="E5" s="8" t="inlineStr">
        <is>
          <t>Categoria</t>
        </is>
      </c>
      <c r="F5" s="8" t="inlineStr">
        <is>
          <t>Valor</t>
        </is>
      </c>
      <c r="G5" s="8" t="inlineStr">
        <is>
          <t>Data do pagamento</t>
        </is>
      </c>
      <c r="H5" s="8" t="inlineStr">
        <is>
          <t>Valor pago</t>
        </is>
      </c>
      <c r="I5" s="9" t="inlineStr">
        <is>
          <t>Status</t>
        </is>
      </c>
      <c r="J5" s="9" t="inlineStr">
        <is>
          <t>Dias de atraso</t>
        </is>
      </c>
    </row>
    <row r="6">
      <c r="A6" s="10" t="inlineStr">
        <is>
          <t>A pagar</t>
        </is>
      </c>
      <c r="B6" s="11" t="n">
        <v>46285</v>
      </c>
      <c r="C6" s="10" t="inlineStr">
        <is>
          <t>Fornecedor - NF 1520</t>
        </is>
      </c>
      <c r="D6" s="10" t="inlineStr">
        <is>
          <t>Distribuidora Exemplo</t>
        </is>
      </c>
      <c r="E6" s="10" t="inlineStr">
        <is>
          <t>Fornecedores</t>
        </is>
      </c>
      <c r="F6" s="12" t="n">
        <v>1800</v>
      </c>
      <c r="G6" s="11" t="n">
        <v>46285</v>
      </c>
      <c r="H6" s="12" t="n">
        <v>1800</v>
      </c>
      <c r="I6" s="10">
        <f>IF(F6="","",IF(G6&lt;&gt;"",IF(A6="A pagar","Pago","Recebido"),IF(B6&lt;TODAY(),"Vencido",IF(B6-TODAY()&lt;=7,"Vence em até 7 dias","Em aberto"))))</f>
        <v/>
      </c>
      <c r="J6" s="13">
        <f>IF(OR(F6="",B6=""),"",IF(G6&lt;&gt;"",MAX(0,G6-B6),MAX(0,TODAY()-B6)))</f>
        <v/>
      </c>
    </row>
    <row r="7">
      <c r="A7" s="10" t="inlineStr">
        <is>
          <t>A pagar</t>
        </is>
      </c>
      <c r="B7" s="11" t="n">
        <v>46294</v>
      </c>
      <c r="C7" s="10" t="inlineStr">
        <is>
          <t>Conta de energia</t>
        </is>
      </c>
      <c r="D7" s="10" t="inlineStr">
        <is>
          <t>Concessionária</t>
        </is>
      </c>
      <c r="E7" s="10" t="inlineStr">
        <is>
          <t>Energia, água e internet</t>
        </is>
      </c>
      <c r="F7" s="12" t="n">
        <v>389.9</v>
      </c>
      <c r="G7" s="11" t="n"/>
      <c r="H7" s="12" t="n"/>
      <c r="I7" s="10">
        <f>IF(F7="","",IF(G7&lt;&gt;"",IF(A7="A pagar","Pago","Recebido"),IF(B7&lt;TODAY(),"Vencido",IF(B7-TODAY()&lt;=7,"Vence em até 7 dias","Em aberto"))))</f>
        <v/>
      </c>
      <c r="J7" s="13">
        <f>IF(OR(F7="",B7=""),"",IF(G7&lt;&gt;"",MAX(0,G7-B7),MAX(0,TODAY()-B7)))</f>
        <v/>
      </c>
    </row>
    <row r="8">
      <c r="A8" s="10" t="inlineStr">
        <is>
          <t>A pagar</t>
        </is>
      </c>
      <c r="B8" s="11" t="n">
        <v>46301</v>
      </c>
      <c r="C8" s="10" t="inlineStr">
        <is>
          <t>Aluguel</t>
        </is>
      </c>
      <c r="D8" s="10" t="inlineStr">
        <is>
          <t>Imobiliária Exemplo</t>
        </is>
      </c>
      <c r="E8" s="10" t="inlineStr">
        <is>
          <t>Aluguel</t>
        </is>
      </c>
      <c r="F8" s="12" t="n">
        <v>2500</v>
      </c>
      <c r="G8" s="11" t="n"/>
      <c r="H8" s="12" t="n"/>
      <c r="I8" s="10">
        <f>IF(F8="","",IF(G8&lt;&gt;"",IF(A8="A pagar","Pago","Recebido"),IF(B8&lt;TODAY(),"Vencido",IF(B8-TODAY()&lt;=7,"Vence em até 7 dias","Em aberto"))))</f>
        <v/>
      </c>
      <c r="J8" s="13">
        <f>IF(OR(F8="",B8=""),"",IF(G8&lt;&gt;"",MAX(0,G8-B8),MAX(0,TODAY()-B8)))</f>
        <v/>
      </c>
    </row>
    <row r="9">
      <c r="A9" s="10" t="inlineStr">
        <is>
          <t>A pagar</t>
        </is>
      </c>
      <c r="B9" s="11" t="n">
        <v>46317</v>
      </c>
      <c r="C9" s="10" t="inlineStr">
        <is>
          <t>Fornecedor - NF 1534 parcela 1/2</t>
        </is>
      </c>
      <c r="D9" s="10" t="inlineStr">
        <is>
          <t>Distribuidora Exemplo</t>
        </is>
      </c>
      <c r="E9" s="10" t="inlineStr">
        <is>
          <t>Fornecedores</t>
        </is>
      </c>
      <c r="F9" s="12" t="n">
        <v>1250</v>
      </c>
      <c r="G9" s="11" t="n"/>
      <c r="H9" s="12" t="n"/>
      <c r="I9" s="10">
        <f>IF(F9="","",IF(G9&lt;&gt;"",IF(A9="A pagar","Pago","Recebido"),IF(B9&lt;TODAY(),"Vencido",IF(B9-TODAY()&lt;=7,"Vence em até 7 dias","Em aberto"))))</f>
        <v/>
      </c>
      <c r="J9" s="13">
        <f>IF(OR(F9="",B9=""),"",IF(G9&lt;&gt;"",MAX(0,G9-B9),MAX(0,TODAY()-B9)))</f>
        <v/>
      </c>
    </row>
    <row r="10">
      <c r="A10" s="10" t="inlineStr">
        <is>
          <t>A receber</t>
        </is>
      </c>
      <c r="B10" s="11" t="n">
        <v>46289</v>
      </c>
      <c r="C10" s="10" t="inlineStr">
        <is>
          <t>Venda pedido 88</t>
        </is>
      </c>
      <c r="D10" s="10" t="inlineStr">
        <is>
          <t>Cliente A</t>
        </is>
      </c>
      <c r="E10" s="10" t="inlineStr">
        <is>
          <t>Venda de produtos</t>
        </is>
      </c>
      <c r="F10" s="12" t="n">
        <v>980</v>
      </c>
      <c r="G10" s="11" t="n">
        <v>46291</v>
      </c>
      <c r="H10" s="12" t="n">
        <v>980</v>
      </c>
      <c r="I10" s="10">
        <f>IF(F10="","",IF(G10&lt;&gt;"",IF(A10="A pagar","Pago","Recebido"),IF(B10&lt;TODAY(),"Vencido",IF(B10-TODAY()&lt;=7,"Vence em até 7 dias","Em aberto"))))</f>
        <v/>
      </c>
      <c r="J10" s="13">
        <f>IF(OR(F10="",B10=""),"",IF(G10&lt;&gt;"",MAX(0,G10-B10),MAX(0,TODAY()-B10)))</f>
        <v/>
      </c>
    </row>
    <row r="11">
      <c r="A11" s="10" t="inlineStr">
        <is>
          <t>A receber</t>
        </is>
      </c>
      <c r="B11" s="11" t="n">
        <v>46295</v>
      </c>
      <c r="C11" s="10" t="inlineStr">
        <is>
          <t>Serviço de instalação</t>
        </is>
      </c>
      <c r="D11" s="10" t="inlineStr">
        <is>
          <t>Cliente B</t>
        </is>
      </c>
      <c r="E11" s="10" t="inlineStr">
        <is>
          <t>Prestação de serviços</t>
        </is>
      </c>
      <c r="F11" s="12" t="n">
        <v>650</v>
      </c>
      <c r="G11" s="11" t="n"/>
      <c r="H11" s="12" t="n"/>
      <c r="I11" s="10">
        <f>IF(F11="","",IF(G11&lt;&gt;"",IF(A11="A pagar","Pago","Recebido"),IF(B11&lt;TODAY(),"Vencido",IF(B11-TODAY()&lt;=7,"Vence em até 7 dias","Em aberto"))))</f>
        <v/>
      </c>
      <c r="J11" s="13">
        <f>IF(OR(F11="",B11=""),"",IF(G11&lt;&gt;"",MAX(0,G11-B11),MAX(0,TODAY()-B11)))</f>
        <v/>
      </c>
    </row>
    <row r="12">
      <c r="A12" s="10" t="inlineStr">
        <is>
          <t>A receber</t>
        </is>
      </c>
      <c r="B12" s="11" t="n">
        <v>46303</v>
      </c>
      <c r="C12" s="10" t="inlineStr">
        <is>
          <t>Venda pedido 97 parcela 1/3</t>
        </is>
      </c>
      <c r="D12" s="10" t="inlineStr">
        <is>
          <t>Cliente C</t>
        </is>
      </c>
      <c r="E12" s="10" t="inlineStr">
        <is>
          <t>Venda de produtos</t>
        </is>
      </c>
      <c r="F12" s="12" t="n">
        <v>1400</v>
      </c>
      <c r="G12" s="11" t="n"/>
      <c r="H12" s="12" t="n"/>
      <c r="I12" s="10">
        <f>IF(F12="","",IF(G12&lt;&gt;"",IF(A12="A pagar","Pago","Recebido"),IF(B12&lt;TODAY(),"Vencido",IF(B12-TODAY()&lt;=7,"Vence em até 7 dias","Em aberto"))))</f>
        <v/>
      </c>
      <c r="J12" s="13">
        <f>IF(OR(F12="",B12=""),"",IF(G12&lt;&gt;"",MAX(0,G12-B12),MAX(0,TODAY()-B12)))</f>
        <v/>
      </c>
    </row>
    <row r="13">
      <c r="A13" s="10" t="inlineStr">
        <is>
          <t>A receber</t>
        </is>
      </c>
      <c r="B13" s="11" t="n">
        <v>46333</v>
      </c>
      <c r="C13" s="10" t="inlineStr">
        <is>
          <t>Venda pedido 97 parcela 2/3</t>
        </is>
      </c>
      <c r="D13" s="10" t="inlineStr">
        <is>
          <t>Cliente C</t>
        </is>
      </c>
      <c r="E13" s="10" t="inlineStr">
        <is>
          <t>Venda de produtos</t>
        </is>
      </c>
      <c r="F13" s="12" t="n">
        <v>1400</v>
      </c>
      <c r="G13" s="11" t="n"/>
      <c r="H13" s="12" t="n"/>
      <c r="I13" s="10">
        <f>IF(F13="","",IF(G13&lt;&gt;"",IF(A13="A pagar","Pago","Recebido"),IF(B13&lt;TODAY(),"Vencido",IF(B13-TODAY()&lt;=7,"Vence em até 7 dias","Em aberto"))))</f>
        <v/>
      </c>
      <c r="J13" s="13">
        <f>IF(OR(F13="",B13=""),"",IF(G13&lt;&gt;"",MAX(0,G13-B13),MAX(0,TODAY()-B13)))</f>
        <v/>
      </c>
    </row>
    <row r="14">
      <c r="A14" s="14" t="n"/>
      <c r="B14" s="15" t="n"/>
      <c r="C14" s="14" t="n"/>
      <c r="D14" s="14" t="n"/>
      <c r="E14" s="14" t="n"/>
      <c r="F14" s="16" t="n"/>
      <c r="G14" s="15" t="n"/>
      <c r="H14" s="16" t="n"/>
      <c r="I14" s="14">
        <f>IF(F14="","",IF(G14&lt;&gt;"",IF(A14="A pagar","Pago","Recebido"),IF(B14&lt;TODAY(),"Vencido",IF(B14-TODAY()&lt;=7,"Vence em até 7 dias","Em aberto"))))</f>
        <v/>
      </c>
      <c r="J14" s="17">
        <f>IF(OR(F14="",B14=""),"",IF(G14&lt;&gt;"",MAX(0,G14-B14),MAX(0,TODAY()-B14)))</f>
        <v/>
      </c>
    </row>
    <row r="15">
      <c r="A15" s="14" t="n"/>
      <c r="B15" s="15" t="n"/>
      <c r="C15" s="14" t="n"/>
      <c r="D15" s="14" t="n"/>
      <c r="E15" s="14" t="n"/>
      <c r="F15" s="16" t="n"/>
      <c r="G15" s="15" t="n"/>
      <c r="H15" s="16" t="n"/>
      <c r="I15" s="14">
        <f>IF(F15="","",IF(G15&lt;&gt;"",IF(A15="A pagar","Pago","Recebido"),IF(B15&lt;TODAY(),"Vencido",IF(B15-TODAY()&lt;=7,"Vence em até 7 dias","Em aberto"))))</f>
        <v/>
      </c>
      <c r="J15" s="17">
        <f>IF(OR(F15="",B15=""),"",IF(G15&lt;&gt;"",MAX(0,G15-B15),MAX(0,TODAY()-B15)))</f>
        <v/>
      </c>
    </row>
    <row r="16">
      <c r="A16" s="14" t="n"/>
      <c r="B16" s="15" t="n"/>
      <c r="C16" s="14" t="n"/>
      <c r="D16" s="14" t="n"/>
      <c r="E16" s="14" t="n"/>
      <c r="F16" s="16" t="n"/>
      <c r="G16" s="15" t="n"/>
      <c r="H16" s="16" t="n"/>
      <c r="I16" s="14">
        <f>IF(F16="","",IF(G16&lt;&gt;"",IF(A16="A pagar","Pago","Recebido"),IF(B16&lt;TODAY(),"Vencido",IF(B16-TODAY()&lt;=7,"Vence em até 7 dias","Em aberto"))))</f>
        <v/>
      </c>
      <c r="J16" s="17">
        <f>IF(OR(F16="",B16=""),"",IF(G16&lt;&gt;"",MAX(0,G16-B16),MAX(0,TODAY()-B16)))</f>
        <v/>
      </c>
    </row>
    <row r="17">
      <c r="A17" s="14" t="n"/>
      <c r="B17" s="15" t="n"/>
      <c r="C17" s="14" t="n"/>
      <c r="D17" s="14" t="n"/>
      <c r="E17" s="14" t="n"/>
      <c r="F17" s="16" t="n"/>
      <c r="G17" s="15" t="n"/>
      <c r="H17" s="16" t="n"/>
      <c r="I17" s="14">
        <f>IF(F17="","",IF(G17&lt;&gt;"",IF(A17="A pagar","Pago","Recebido"),IF(B17&lt;TODAY(),"Vencido",IF(B17-TODAY()&lt;=7,"Vence em até 7 dias","Em aberto"))))</f>
        <v/>
      </c>
      <c r="J17" s="17">
        <f>IF(OR(F17="",B17=""),"",IF(G17&lt;&gt;"",MAX(0,G17-B17),MAX(0,TODAY()-B17)))</f>
        <v/>
      </c>
    </row>
    <row r="18">
      <c r="A18" s="14" t="n"/>
      <c r="B18" s="15" t="n"/>
      <c r="C18" s="14" t="n"/>
      <c r="D18" s="14" t="n"/>
      <c r="E18" s="14" t="n"/>
      <c r="F18" s="16" t="n"/>
      <c r="G18" s="15" t="n"/>
      <c r="H18" s="16" t="n"/>
      <c r="I18" s="14">
        <f>IF(F18="","",IF(G18&lt;&gt;"",IF(A18="A pagar","Pago","Recebido"),IF(B18&lt;TODAY(),"Vencido",IF(B18-TODAY()&lt;=7,"Vence em até 7 dias","Em aberto"))))</f>
        <v/>
      </c>
      <c r="J18" s="17">
        <f>IF(OR(F18="",B18=""),"",IF(G18&lt;&gt;"",MAX(0,G18-B18),MAX(0,TODAY()-B18)))</f>
        <v/>
      </c>
    </row>
    <row r="19">
      <c r="A19" s="14" t="n"/>
      <c r="B19" s="15" t="n"/>
      <c r="C19" s="14" t="n"/>
      <c r="D19" s="14" t="n"/>
      <c r="E19" s="14" t="n"/>
      <c r="F19" s="16" t="n"/>
      <c r="G19" s="15" t="n"/>
      <c r="H19" s="16" t="n"/>
      <c r="I19" s="14">
        <f>IF(F19="","",IF(G19&lt;&gt;"",IF(A19="A pagar","Pago","Recebido"),IF(B19&lt;TODAY(),"Vencido",IF(B19-TODAY()&lt;=7,"Vence em até 7 dias","Em aberto"))))</f>
        <v/>
      </c>
      <c r="J19" s="17">
        <f>IF(OR(F19="",B19=""),"",IF(G19&lt;&gt;"",MAX(0,G19-B19),MAX(0,TODAY()-B19)))</f>
        <v/>
      </c>
    </row>
    <row r="20">
      <c r="A20" s="14" t="n"/>
      <c r="B20" s="15" t="n"/>
      <c r="C20" s="14" t="n"/>
      <c r="D20" s="14" t="n"/>
      <c r="E20" s="14" t="n"/>
      <c r="F20" s="16" t="n"/>
      <c r="G20" s="15" t="n"/>
      <c r="H20" s="16" t="n"/>
      <c r="I20" s="14">
        <f>IF(F20="","",IF(G20&lt;&gt;"",IF(A20="A pagar","Pago","Recebido"),IF(B20&lt;TODAY(),"Vencido",IF(B20-TODAY()&lt;=7,"Vence em até 7 dias","Em aberto"))))</f>
        <v/>
      </c>
      <c r="J20" s="17">
        <f>IF(OR(F20="",B20=""),"",IF(G20&lt;&gt;"",MAX(0,G20-B20),MAX(0,TODAY()-B20)))</f>
        <v/>
      </c>
    </row>
    <row r="21">
      <c r="A21" s="14" t="n"/>
      <c r="B21" s="15" t="n"/>
      <c r="C21" s="14" t="n"/>
      <c r="D21" s="14" t="n"/>
      <c r="E21" s="14" t="n"/>
      <c r="F21" s="16" t="n"/>
      <c r="G21" s="15" t="n"/>
      <c r="H21" s="16" t="n"/>
      <c r="I21" s="14">
        <f>IF(F21="","",IF(G21&lt;&gt;"",IF(A21="A pagar","Pago","Recebido"),IF(B21&lt;TODAY(),"Vencido",IF(B21-TODAY()&lt;=7,"Vence em até 7 dias","Em aberto"))))</f>
        <v/>
      </c>
      <c r="J21" s="17">
        <f>IF(OR(F21="",B21=""),"",IF(G21&lt;&gt;"",MAX(0,G21-B21),MAX(0,TODAY()-B21)))</f>
        <v/>
      </c>
    </row>
    <row r="22">
      <c r="A22" s="14" t="n"/>
      <c r="B22" s="15" t="n"/>
      <c r="C22" s="14" t="n"/>
      <c r="D22" s="14" t="n"/>
      <c r="E22" s="14" t="n"/>
      <c r="F22" s="16" t="n"/>
      <c r="G22" s="15" t="n"/>
      <c r="H22" s="16" t="n"/>
      <c r="I22" s="14">
        <f>IF(F22="","",IF(G22&lt;&gt;"",IF(A22="A pagar","Pago","Recebido"),IF(B22&lt;TODAY(),"Vencido",IF(B22-TODAY()&lt;=7,"Vence em até 7 dias","Em aberto"))))</f>
        <v/>
      </c>
      <c r="J22" s="17">
        <f>IF(OR(F22="",B22=""),"",IF(G22&lt;&gt;"",MAX(0,G22-B22),MAX(0,TODAY()-B22)))</f>
        <v/>
      </c>
    </row>
    <row r="23">
      <c r="A23" s="14" t="n"/>
      <c r="B23" s="15" t="n"/>
      <c r="C23" s="14" t="n"/>
      <c r="D23" s="14" t="n"/>
      <c r="E23" s="14" t="n"/>
      <c r="F23" s="16" t="n"/>
      <c r="G23" s="15" t="n"/>
      <c r="H23" s="16" t="n"/>
      <c r="I23" s="14">
        <f>IF(F23="","",IF(G23&lt;&gt;"",IF(A23="A pagar","Pago","Recebido"),IF(B23&lt;TODAY(),"Vencido",IF(B23-TODAY()&lt;=7,"Vence em até 7 dias","Em aberto"))))</f>
        <v/>
      </c>
      <c r="J23" s="17">
        <f>IF(OR(F23="",B23=""),"",IF(G23&lt;&gt;"",MAX(0,G23-B23),MAX(0,TODAY()-B23)))</f>
        <v/>
      </c>
    </row>
    <row r="24">
      <c r="A24" s="14" t="n"/>
      <c r="B24" s="15" t="n"/>
      <c r="C24" s="14" t="n"/>
      <c r="D24" s="14" t="n"/>
      <c r="E24" s="14" t="n"/>
      <c r="F24" s="16" t="n"/>
      <c r="G24" s="15" t="n"/>
      <c r="H24" s="16" t="n"/>
      <c r="I24" s="14">
        <f>IF(F24="","",IF(G24&lt;&gt;"",IF(A24="A pagar","Pago","Recebido"),IF(B24&lt;TODAY(),"Vencido",IF(B24-TODAY()&lt;=7,"Vence em até 7 dias","Em aberto"))))</f>
        <v/>
      </c>
      <c r="J24" s="17">
        <f>IF(OR(F24="",B24=""),"",IF(G24&lt;&gt;"",MAX(0,G24-B24),MAX(0,TODAY()-B24)))</f>
        <v/>
      </c>
    </row>
    <row r="25">
      <c r="A25" s="14" t="n"/>
      <c r="B25" s="15" t="n"/>
      <c r="C25" s="14" t="n"/>
      <c r="D25" s="14" t="n"/>
      <c r="E25" s="14" t="n"/>
      <c r="F25" s="16" t="n"/>
      <c r="G25" s="15" t="n"/>
      <c r="H25" s="16" t="n"/>
      <c r="I25" s="14">
        <f>IF(F25="","",IF(G25&lt;&gt;"",IF(A25="A pagar","Pago","Recebido"),IF(B25&lt;TODAY(),"Vencido",IF(B25-TODAY()&lt;=7,"Vence em até 7 dias","Em aberto"))))</f>
        <v/>
      </c>
      <c r="J25" s="17">
        <f>IF(OR(F25="",B25=""),"",IF(G25&lt;&gt;"",MAX(0,G25-B25),MAX(0,TODAY()-B25)))</f>
        <v/>
      </c>
    </row>
    <row r="26">
      <c r="A26" s="14" t="n"/>
      <c r="B26" s="15" t="n"/>
      <c r="C26" s="14" t="n"/>
      <c r="D26" s="14" t="n"/>
      <c r="E26" s="14" t="n"/>
      <c r="F26" s="16" t="n"/>
      <c r="G26" s="15" t="n"/>
      <c r="H26" s="16" t="n"/>
      <c r="I26" s="14">
        <f>IF(F26="","",IF(G26&lt;&gt;"",IF(A26="A pagar","Pago","Recebido"),IF(B26&lt;TODAY(),"Vencido",IF(B26-TODAY()&lt;=7,"Vence em até 7 dias","Em aberto"))))</f>
        <v/>
      </c>
      <c r="J26" s="17">
        <f>IF(OR(F26="",B26=""),"",IF(G26&lt;&gt;"",MAX(0,G26-B26),MAX(0,TODAY()-B26)))</f>
        <v/>
      </c>
    </row>
    <row r="27">
      <c r="A27" s="14" t="n"/>
      <c r="B27" s="15" t="n"/>
      <c r="C27" s="14" t="n"/>
      <c r="D27" s="14" t="n"/>
      <c r="E27" s="14" t="n"/>
      <c r="F27" s="16" t="n"/>
      <c r="G27" s="15" t="n"/>
      <c r="H27" s="16" t="n"/>
      <c r="I27" s="14">
        <f>IF(F27="","",IF(G27&lt;&gt;"",IF(A27="A pagar","Pago","Recebido"),IF(B27&lt;TODAY(),"Vencido",IF(B27-TODAY()&lt;=7,"Vence em até 7 dias","Em aberto"))))</f>
        <v/>
      </c>
      <c r="J27" s="17">
        <f>IF(OR(F27="",B27=""),"",IF(G27&lt;&gt;"",MAX(0,G27-B27),MAX(0,TODAY()-B27)))</f>
        <v/>
      </c>
    </row>
    <row r="28">
      <c r="A28" s="14" t="n"/>
      <c r="B28" s="15" t="n"/>
      <c r="C28" s="14" t="n"/>
      <c r="D28" s="14" t="n"/>
      <c r="E28" s="14" t="n"/>
      <c r="F28" s="16" t="n"/>
      <c r="G28" s="15" t="n"/>
      <c r="H28" s="16" t="n"/>
      <c r="I28" s="14">
        <f>IF(F28="","",IF(G28&lt;&gt;"",IF(A28="A pagar","Pago","Recebido"),IF(B28&lt;TODAY(),"Vencido",IF(B28-TODAY()&lt;=7,"Vence em até 7 dias","Em aberto"))))</f>
        <v/>
      </c>
      <c r="J28" s="17">
        <f>IF(OR(F28="",B28=""),"",IF(G28&lt;&gt;"",MAX(0,G28-B28),MAX(0,TODAY()-B28)))</f>
        <v/>
      </c>
    </row>
    <row r="29">
      <c r="A29" s="14" t="n"/>
      <c r="B29" s="15" t="n"/>
      <c r="C29" s="14" t="n"/>
      <c r="D29" s="14" t="n"/>
      <c r="E29" s="14" t="n"/>
      <c r="F29" s="16" t="n"/>
      <c r="G29" s="15" t="n"/>
      <c r="H29" s="16" t="n"/>
      <c r="I29" s="14">
        <f>IF(F29="","",IF(G29&lt;&gt;"",IF(A29="A pagar","Pago","Recebido"),IF(B29&lt;TODAY(),"Vencido",IF(B29-TODAY()&lt;=7,"Vence em até 7 dias","Em aberto"))))</f>
        <v/>
      </c>
      <c r="J29" s="17">
        <f>IF(OR(F29="",B29=""),"",IF(G29&lt;&gt;"",MAX(0,G29-B29),MAX(0,TODAY()-B29)))</f>
        <v/>
      </c>
    </row>
    <row r="30">
      <c r="A30" s="14" t="n"/>
      <c r="B30" s="15" t="n"/>
      <c r="C30" s="14" t="n"/>
      <c r="D30" s="14" t="n"/>
      <c r="E30" s="14" t="n"/>
      <c r="F30" s="16" t="n"/>
      <c r="G30" s="15" t="n"/>
      <c r="H30" s="16" t="n"/>
      <c r="I30" s="14">
        <f>IF(F30="","",IF(G30&lt;&gt;"",IF(A30="A pagar","Pago","Recebido"),IF(B30&lt;TODAY(),"Vencido",IF(B30-TODAY()&lt;=7,"Vence em até 7 dias","Em aberto"))))</f>
        <v/>
      </c>
      <c r="J30" s="17">
        <f>IF(OR(F30="",B30=""),"",IF(G30&lt;&gt;"",MAX(0,G30-B30),MAX(0,TODAY()-B30)))</f>
        <v/>
      </c>
    </row>
    <row r="31">
      <c r="A31" s="14" t="n"/>
      <c r="B31" s="15" t="n"/>
      <c r="C31" s="14" t="n"/>
      <c r="D31" s="14" t="n"/>
      <c r="E31" s="14" t="n"/>
      <c r="F31" s="16" t="n"/>
      <c r="G31" s="15" t="n"/>
      <c r="H31" s="16" t="n"/>
      <c r="I31" s="14">
        <f>IF(F31="","",IF(G31&lt;&gt;"",IF(A31="A pagar","Pago","Recebido"),IF(B31&lt;TODAY(),"Vencido",IF(B31-TODAY()&lt;=7,"Vence em até 7 dias","Em aberto"))))</f>
        <v/>
      </c>
      <c r="J31" s="17">
        <f>IF(OR(F31="",B31=""),"",IF(G31&lt;&gt;"",MAX(0,G31-B31),MAX(0,TODAY()-B31)))</f>
        <v/>
      </c>
    </row>
    <row r="32">
      <c r="A32" s="14" t="n"/>
      <c r="B32" s="15" t="n"/>
      <c r="C32" s="14" t="n"/>
      <c r="D32" s="14" t="n"/>
      <c r="E32" s="14" t="n"/>
      <c r="F32" s="16" t="n"/>
      <c r="G32" s="15" t="n"/>
      <c r="H32" s="16" t="n"/>
      <c r="I32" s="14">
        <f>IF(F32="","",IF(G32&lt;&gt;"",IF(A32="A pagar","Pago","Recebido"),IF(B32&lt;TODAY(),"Vencido",IF(B32-TODAY()&lt;=7,"Vence em até 7 dias","Em aberto"))))</f>
        <v/>
      </c>
      <c r="J32" s="17">
        <f>IF(OR(F32="",B32=""),"",IF(G32&lt;&gt;"",MAX(0,G32-B32),MAX(0,TODAY()-B32)))</f>
        <v/>
      </c>
    </row>
    <row r="33">
      <c r="A33" s="14" t="n"/>
      <c r="B33" s="15" t="n"/>
      <c r="C33" s="14" t="n"/>
      <c r="D33" s="14" t="n"/>
      <c r="E33" s="14" t="n"/>
      <c r="F33" s="16" t="n"/>
      <c r="G33" s="15" t="n"/>
      <c r="H33" s="16" t="n"/>
      <c r="I33" s="14">
        <f>IF(F33="","",IF(G33&lt;&gt;"",IF(A33="A pagar","Pago","Recebido"),IF(B33&lt;TODAY(),"Vencido",IF(B33-TODAY()&lt;=7,"Vence em até 7 dias","Em aberto"))))</f>
        <v/>
      </c>
      <c r="J33" s="17">
        <f>IF(OR(F33="",B33=""),"",IF(G33&lt;&gt;"",MAX(0,G33-B33),MAX(0,TODAY()-B33)))</f>
        <v/>
      </c>
    </row>
    <row r="34">
      <c r="A34" s="14" t="n"/>
      <c r="B34" s="15" t="n"/>
      <c r="C34" s="14" t="n"/>
      <c r="D34" s="14" t="n"/>
      <c r="E34" s="14" t="n"/>
      <c r="F34" s="16" t="n"/>
      <c r="G34" s="15" t="n"/>
      <c r="H34" s="16" t="n"/>
      <c r="I34" s="14">
        <f>IF(F34="","",IF(G34&lt;&gt;"",IF(A34="A pagar","Pago","Recebido"),IF(B34&lt;TODAY(),"Vencido",IF(B34-TODAY()&lt;=7,"Vence em até 7 dias","Em aberto"))))</f>
        <v/>
      </c>
      <c r="J34" s="17">
        <f>IF(OR(F34="",B34=""),"",IF(G34&lt;&gt;"",MAX(0,G34-B34),MAX(0,TODAY()-B34)))</f>
        <v/>
      </c>
    </row>
    <row r="35">
      <c r="A35" s="14" t="n"/>
      <c r="B35" s="15" t="n"/>
      <c r="C35" s="14" t="n"/>
      <c r="D35" s="14" t="n"/>
      <c r="E35" s="14" t="n"/>
      <c r="F35" s="16" t="n"/>
      <c r="G35" s="15" t="n"/>
      <c r="H35" s="16" t="n"/>
      <c r="I35" s="14">
        <f>IF(F35="","",IF(G35&lt;&gt;"",IF(A35="A pagar","Pago","Recebido"),IF(B35&lt;TODAY(),"Vencido",IF(B35-TODAY()&lt;=7,"Vence em até 7 dias","Em aberto"))))</f>
        <v/>
      </c>
      <c r="J35" s="17">
        <f>IF(OR(F35="",B35=""),"",IF(G35&lt;&gt;"",MAX(0,G35-B35),MAX(0,TODAY()-B35)))</f>
        <v/>
      </c>
    </row>
    <row r="36">
      <c r="A36" s="14" t="n"/>
      <c r="B36" s="15" t="n"/>
      <c r="C36" s="14" t="n"/>
      <c r="D36" s="14" t="n"/>
      <c r="E36" s="14" t="n"/>
      <c r="F36" s="16" t="n"/>
      <c r="G36" s="15" t="n"/>
      <c r="H36" s="16" t="n"/>
      <c r="I36" s="14">
        <f>IF(F36="","",IF(G36&lt;&gt;"",IF(A36="A pagar","Pago","Recebido"),IF(B36&lt;TODAY(),"Vencido",IF(B36-TODAY()&lt;=7,"Vence em até 7 dias","Em aberto"))))</f>
        <v/>
      </c>
      <c r="J36" s="17">
        <f>IF(OR(F36="",B36=""),"",IF(G36&lt;&gt;"",MAX(0,G36-B36),MAX(0,TODAY()-B36)))</f>
        <v/>
      </c>
    </row>
    <row r="37">
      <c r="A37" s="14" t="n"/>
      <c r="B37" s="15" t="n"/>
      <c r="C37" s="14" t="n"/>
      <c r="D37" s="14" t="n"/>
      <c r="E37" s="14" t="n"/>
      <c r="F37" s="16" t="n"/>
      <c r="G37" s="15" t="n"/>
      <c r="H37" s="16" t="n"/>
      <c r="I37" s="14">
        <f>IF(F37="","",IF(G37&lt;&gt;"",IF(A37="A pagar","Pago","Recebido"),IF(B37&lt;TODAY(),"Vencido",IF(B37-TODAY()&lt;=7,"Vence em até 7 dias","Em aberto"))))</f>
        <v/>
      </c>
      <c r="J37" s="17">
        <f>IF(OR(F37="",B37=""),"",IF(G37&lt;&gt;"",MAX(0,G37-B37),MAX(0,TODAY()-B37)))</f>
        <v/>
      </c>
    </row>
    <row r="38">
      <c r="A38" s="14" t="n"/>
      <c r="B38" s="15" t="n"/>
      <c r="C38" s="14" t="n"/>
      <c r="D38" s="14" t="n"/>
      <c r="E38" s="14" t="n"/>
      <c r="F38" s="16" t="n"/>
      <c r="G38" s="15" t="n"/>
      <c r="H38" s="16" t="n"/>
      <c r="I38" s="14">
        <f>IF(F38="","",IF(G38&lt;&gt;"",IF(A38="A pagar","Pago","Recebido"),IF(B38&lt;TODAY(),"Vencido",IF(B38-TODAY()&lt;=7,"Vence em até 7 dias","Em aberto"))))</f>
        <v/>
      </c>
      <c r="J38" s="17">
        <f>IF(OR(F38="",B38=""),"",IF(G38&lt;&gt;"",MAX(0,G38-B38),MAX(0,TODAY()-B38)))</f>
        <v/>
      </c>
    </row>
    <row r="39">
      <c r="A39" s="14" t="n"/>
      <c r="B39" s="15" t="n"/>
      <c r="C39" s="14" t="n"/>
      <c r="D39" s="14" t="n"/>
      <c r="E39" s="14" t="n"/>
      <c r="F39" s="16" t="n"/>
      <c r="G39" s="15" t="n"/>
      <c r="H39" s="16" t="n"/>
      <c r="I39" s="14">
        <f>IF(F39="","",IF(G39&lt;&gt;"",IF(A39="A pagar","Pago","Recebido"),IF(B39&lt;TODAY(),"Vencido",IF(B39-TODAY()&lt;=7,"Vence em até 7 dias","Em aberto"))))</f>
        <v/>
      </c>
      <c r="J39" s="17">
        <f>IF(OR(F39="",B39=""),"",IF(G39&lt;&gt;"",MAX(0,G39-B39),MAX(0,TODAY()-B39)))</f>
        <v/>
      </c>
    </row>
    <row r="40">
      <c r="A40" s="14" t="n"/>
      <c r="B40" s="15" t="n"/>
      <c r="C40" s="14" t="n"/>
      <c r="D40" s="14" t="n"/>
      <c r="E40" s="14" t="n"/>
      <c r="F40" s="16" t="n"/>
      <c r="G40" s="15" t="n"/>
      <c r="H40" s="16" t="n"/>
      <c r="I40" s="14">
        <f>IF(F40="","",IF(G40&lt;&gt;"",IF(A40="A pagar","Pago","Recebido"),IF(B40&lt;TODAY(),"Vencido",IF(B40-TODAY()&lt;=7,"Vence em até 7 dias","Em aberto"))))</f>
        <v/>
      </c>
      <c r="J40" s="17">
        <f>IF(OR(F40="",B40=""),"",IF(G40&lt;&gt;"",MAX(0,G40-B40),MAX(0,TODAY()-B40)))</f>
        <v/>
      </c>
    </row>
    <row r="41">
      <c r="A41" s="14" t="n"/>
      <c r="B41" s="15" t="n"/>
      <c r="C41" s="14" t="n"/>
      <c r="D41" s="14" t="n"/>
      <c r="E41" s="14" t="n"/>
      <c r="F41" s="16" t="n"/>
      <c r="G41" s="15" t="n"/>
      <c r="H41" s="16" t="n"/>
      <c r="I41" s="14">
        <f>IF(F41="","",IF(G41&lt;&gt;"",IF(A41="A pagar","Pago","Recebido"),IF(B41&lt;TODAY(),"Vencido",IF(B41-TODAY()&lt;=7,"Vence em até 7 dias","Em aberto"))))</f>
        <v/>
      </c>
      <c r="J41" s="17">
        <f>IF(OR(F41="",B41=""),"",IF(G41&lt;&gt;"",MAX(0,G41-B41),MAX(0,TODAY()-B41)))</f>
        <v/>
      </c>
    </row>
    <row r="42">
      <c r="A42" s="14" t="n"/>
      <c r="B42" s="15" t="n"/>
      <c r="C42" s="14" t="n"/>
      <c r="D42" s="14" t="n"/>
      <c r="E42" s="14" t="n"/>
      <c r="F42" s="16" t="n"/>
      <c r="G42" s="15" t="n"/>
      <c r="H42" s="16" t="n"/>
      <c r="I42" s="14">
        <f>IF(F42="","",IF(G42&lt;&gt;"",IF(A42="A pagar","Pago","Recebido"),IF(B42&lt;TODAY(),"Vencido",IF(B42-TODAY()&lt;=7,"Vence em até 7 dias","Em aberto"))))</f>
        <v/>
      </c>
      <c r="J42" s="17">
        <f>IF(OR(F42="",B42=""),"",IF(G42&lt;&gt;"",MAX(0,G42-B42),MAX(0,TODAY()-B42)))</f>
        <v/>
      </c>
    </row>
    <row r="43">
      <c r="A43" s="14" t="n"/>
      <c r="B43" s="15" t="n"/>
      <c r="C43" s="14" t="n"/>
      <c r="D43" s="14" t="n"/>
      <c r="E43" s="14" t="n"/>
      <c r="F43" s="16" t="n"/>
      <c r="G43" s="15" t="n"/>
      <c r="H43" s="16" t="n"/>
      <c r="I43" s="14">
        <f>IF(F43="","",IF(G43&lt;&gt;"",IF(A43="A pagar","Pago","Recebido"),IF(B43&lt;TODAY(),"Vencido",IF(B43-TODAY()&lt;=7,"Vence em até 7 dias","Em aberto"))))</f>
        <v/>
      </c>
      <c r="J43" s="17">
        <f>IF(OR(F43="",B43=""),"",IF(G43&lt;&gt;"",MAX(0,G43-B43),MAX(0,TODAY()-B43)))</f>
        <v/>
      </c>
    </row>
    <row r="44">
      <c r="A44" s="14" t="n"/>
      <c r="B44" s="15" t="n"/>
      <c r="C44" s="14" t="n"/>
      <c r="D44" s="14" t="n"/>
      <c r="E44" s="14" t="n"/>
      <c r="F44" s="16" t="n"/>
      <c r="G44" s="15" t="n"/>
      <c r="H44" s="16" t="n"/>
      <c r="I44" s="14">
        <f>IF(F44="","",IF(G44&lt;&gt;"",IF(A44="A pagar","Pago","Recebido"),IF(B44&lt;TODAY(),"Vencido",IF(B44-TODAY()&lt;=7,"Vence em até 7 dias","Em aberto"))))</f>
        <v/>
      </c>
      <c r="J44" s="17">
        <f>IF(OR(F44="",B44=""),"",IF(G44&lt;&gt;"",MAX(0,G44-B44),MAX(0,TODAY()-B44)))</f>
        <v/>
      </c>
    </row>
    <row r="45">
      <c r="A45" s="14" t="n"/>
      <c r="B45" s="15" t="n"/>
      <c r="C45" s="14" t="n"/>
      <c r="D45" s="14" t="n"/>
      <c r="E45" s="14" t="n"/>
      <c r="F45" s="16" t="n"/>
      <c r="G45" s="15" t="n"/>
      <c r="H45" s="16" t="n"/>
      <c r="I45" s="14">
        <f>IF(F45="","",IF(G45&lt;&gt;"",IF(A45="A pagar","Pago","Recebido"),IF(B45&lt;TODAY(),"Vencido",IF(B45-TODAY()&lt;=7,"Vence em até 7 dias","Em aberto"))))</f>
        <v/>
      </c>
      <c r="J45" s="17">
        <f>IF(OR(F45="",B45=""),"",IF(G45&lt;&gt;"",MAX(0,G45-B45),MAX(0,TODAY()-B45)))</f>
        <v/>
      </c>
    </row>
    <row r="46">
      <c r="A46" s="14" t="n"/>
      <c r="B46" s="15" t="n"/>
      <c r="C46" s="14" t="n"/>
      <c r="D46" s="14" t="n"/>
      <c r="E46" s="14" t="n"/>
      <c r="F46" s="16" t="n"/>
      <c r="G46" s="15" t="n"/>
      <c r="H46" s="16" t="n"/>
      <c r="I46" s="14">
        <f>IF(F46="","",IF(G46&lt;&gt;"",IF(A46="A pagar","Pago","Recebido"),IF(B46&lt;TODAY(),"Vencido",IF(B46-TODAY()&lt;=7,"Vence em até 7 dias","Em aberto"))))</f>
        <v/>
      </c>
      <c r="J46" s="17">
        <f>IF(OR(F46="",B46=""),"",IF(G46&lt;&gt;"",MAX(0,G46-B46),MAX(0,TODAY()-B46)))</f>
        <v/>
      </c>
    </row>
    <row r="47">
      <c r="A47" s="14" t="n"/>
      <c r="B47" s="15" t="n"/>
      <c r="C47" s="14" t="n"/>
      <c r="D47" s="14" t="n"/>
      <c r="E47" s="14" t="n"/>
      <c r="F47" s="16" t="n"/>
      <c r="G47" s="15" t="n"/>
      <c r="H47" s="16" t="n"/>
      <c r="I47" s="14">
        <f>IF(F47="","",IF(G47&lt;&gt;"",IF(A47="A pagar","Pago","Recebido"),IF(B47&lt;TODAY(),"Vencido",IF(B47-TODAY()&lt;=7,"Vence em até 7 dias","Em aberto"))))</f>
        <v/>
      </c>
      <c r="J47" s="17">
        <f>IF(OR(F47="",B47=""),"",IF(G47&lt;&gt;"",MAX(0,G47-B47),MAX(0,TODAY()-B47)))</f>
        <v/>
      </c>
    </row>
    <row r="48">
      <c r="A48" s="14" t="n"/>
      <c r="B48" s="15" t="n"/>
      <c r="C48" s="14" t="n"/>
      <c r="D48" s="14" t="n"/>
      <c r="E48" s="14" t="n"/>
      <c r="F48" s="16" t="n"/>
      <c r="G48" s="15" t="n"/>
      <c r="H48" s="16" t="n"/>
      <c r="I48" s="14">
        <f>IF(F48="","",IF(G48&lt;&gt;"",IF(A48="A pagar","Pago","Recebido"),IF(B48&lt;TODAY(),"Vencido",IF(B48-TODAY()&lt;=7,"Vence em até 7 dias","Em aberto"))))</f>
        <v/>
      </c>
      <c r="J48" s="17">
        <f>IF(OR(F48="",B48=""),"",IF(G48&lt;&gt;"",MAX(0,G48-B48),MAX(0,TODAY()-B48)))</f>
        <v/>
      </c>
    </row>
    <row r="49">
      <c r="A49" s="14" t="n"/>
      <c r="B49" s="15" t="n"/>
      <c r="C49" s="14" t="n"/>
      <c r="D49" s="14" t="n"/>
      <c r="E49" s="14" t="n"/>
      <c r="F49" s="16" t="n"/>
      <c r="G49" s="15" t="n"/>
      <c r="H49" s="16" t="n"/>
      <c r="I49" s="14">
        <f>IF(F49="","",IF(G49&lt;&gt;"",IF(A49="A pagar","Pago","Recebido"),IF(B49&lt;TODAY(),"Vencido",IF(B49-TODAY()&lt;=7,"Vence em até 7 dias","Em aberto"))))</f>
        <v/>
      </c>
      <c r="J49" s="17">
        <f>IF(OR(F49="",B49=""),"",IF(G49&lt;&gt;"",MAX(0,G49-B49),MAX(0,TODAY()-B49)))</f>
        <v/>
      </c>
    </row>
    <row r="50">
      <c r="A50" s="14" t="n"/>
      <c r="B50" s="15" t="n"/>
      <c r="C50" s="14" t="n"/>
      <c r="D50" s="14" t="n"/>
      <c r="E50" s="14" t="n"/>
      <c r="F50" s="16" t="n"/>
      <c r="G50" s="15" t="n"/>
      <c r="H50" s="16" t="n"/>
      <c r="I50" s="14">
        <f>IF(F50="","",IF(G50&lt;&gt;"",IF(A50="A pagar","Pago","Recebido"),IF(B50&lt;TODAY(),"Vencido",IF(B50-TODAY()&lt;=7,"Vence em até 7 dias","Em aberto"))))</f>
        <v/>
      </c>
      <c r="J50" s="17">
        <f>IF(OR(F50="",B50=""),"",IF(G50&lt;&gt;"",MAX(0,G50-B50),MAX(0,TODAY()-B50)))</f>
        <v/>
      </c>
    </row>
    <row r="51">
      <c r="A51" s="14" t="n"/>
      <c r="B51" s="15" t="n"/>
      <c r="C51" s="14" t="n"/>
      <c r="D51" s="14" t="n"/>
      <c r="E51" s="14" t="n"/>
      <c r="F51" s="16" t="n"/>
      <c r="G51" s="15" t="n"/>
      <c r="H51" s="16" t="n"/>
      <c r="I51" s="14">
        <f>IF(F51="","",IF(G51&lt;&gt;"",IF(A51="A pagar","Pago","Recebido"),IF(B51&lt;TODAY(),"Vencido",IF(B51-TODAY()&lt;=7,"Vence em até 7 dias","Em aberto"))))</f>
        <v/>
      </c>
      <c r="J51" s="17">
        <f>IF(OR(F51="",B51=""),"",IF(G51&lt;&gt;"",MAX(0,G51-B51),MAX(0,TODAY()-B51)))</f>
        <v/>
      </c>
    </row>
    <row r="52">
      <c r="A52" s="14" t="n"/>
      <c r="B52" s="15" t="n"/>
      <c r="C52" s="14" t="n"/>
      <c r="D52" s="14" t="n"/>
      <c r="E52" s="14" t="n"/>
      <c r="F52" s="16" t="n"/>
      <c r="G52" s="15" t="n"/>
      <c r="H52" s="16" t="n"/>
      <c r="I52" s="14">
        <f>IF(F52="","",IF(G52&lt;&gt;"",IF(A52="A pagar","Pago","Recebido"),IF(B52&lt;TODAY(),"Vencido",IF(B52-TODAY()&lt;=7,"Vence em até 7 dias","Em aberto"))))</f>
        <v/>
      </c>
      <c r="J52" s="17">
        <f>IF(OR(F52="",B52=""),"",IF(G52&lt;&gt;"",MAX(0,G52-B52),MAX(0,TODAY()-B52)))</f>
        <v/>
      </c>
    </row>
    <row r="53">
      <c r="A53" s="14" t="n"/>
      <c r="B53" s="15" t="n"/>
      <c r="C53" s="14" t="n"/>
      <c r="D53" s="14" t="n"/>
      <c r="E53" s="14" t="n"/>
      <c r="F53" s="16" t="n"/>
      <c r="G53" s="15" t="n"/>
      <c r="H53" s="16" t="n"/>
      <c r="I53" s="14">
        <f>IF(F53="","",IF(G53&lt;&gt;"",IF(A53="A pagar","Pago","Recebido"),IF(B53&lt;TODAY(),"Vencido",IF(B53-TODAY()&lt;=7,"Vence em até 7 dias","Em aberto"))))</f>
        <v/>
      </c>
      <c r="J53" s="17">
        <f>IF(OR(F53="",B53=""),"",IF(G53&lt;&gt;"",MAX(0,G53-B53),MAX(0,TODAY()-B53)))</f>
        <v/>
      </c>
    </row>
    <row r="54">
      <c r="A54" s="14" t="n"/>
      <c r="B54" s="15" t="n"/>
      <c r="C54" s="14" t="n"/>
      <c r="D54" s="14" t="n"/>
      <c r="E54" s="14" t="n"/>
      <c r="F54" s="16" t="n"/>
      <c r="G54" s="15" t="n"/>
      <c r="H54" s="16" t="n"/>
      <c r="I54" s="14">
        <f>IF(F54="","",IF(G54&lt;&gt;"",IF(A54="A pagar","Pago","Recebido"),IF(B54&lt;TODAY(),"Vencido",IF(B54-TODAY()&lt;=7,"Vence em até 7 dias","Em aberto"))))</f>
        <v/>
      </c>
      <c r="J54" s="17">
        <f>IF(OR(F54="",B54=""),"",IF(G54&lt;&gt;"",MAX(0,G54-B54),MAX(0,TODAY()-B54)))</f>
        <v/>
      </c>
    </row>
    <row r="55">
      <c r="A55" s="14" t="n"/>
      <c r="B55" s="15" t="n"/>
      <c r="C55" s="14" t="n"/>
      <c r="D55" s="14" t="n"/>
      <c r="E55" s="14" t="n"/>
      <c r="F55" s="16" t="n"/>
      <c r="G55" s="15" t="n"/>
      <c r="H55" s="16" t="n"/>
      <c r="I55" s="14">
        <f>IF(F55="","",IF(G55&lt;&gt;"",IF(A55="A pagar","Pago","Recebido"),IF(B55&lt;TODAY(),"Vencido",IF(B55-TODAY()&lt;=7,"Vence em até 7 dias","Em aberto"))))</f>
        <v/>
      </c>
      <c r="J55" s="17">
        <f>IF(OR(F55="",B55=""),"",IF(G55&lt;&gt;"",MAX(0,G55-B55),MAX(0,TODAY()-B55)))</f>
        <v/>
      </c>
    </row>
    <row r="56">
      <c r="A56" s="14" t="n"/>
      <c r="B56" s="15" t="n"/>
      <c r="C56" s="14" t="n"/>
      <c r="D56" s="14" t="n"/>
      <c r="E56" s="14" t="n"/>
      <c r="F56" s="16" t="n"/>
      <c r="G56" s="15" t="n"/>
      <c r="H56" s="16" t="n"/>
      <c r="I56" s="14">
        <f>IF(F56="","",IF(G56&lt;&gt;"",IF(A56="A pagar","Pago","Recebido"),IF(B56&lt;TODAY(),"Vencido",IF(B56-TODAY()&lt;=7,"Vence em até 7 dias","Em aberto"))))</f>
        <v/>
      </c>
      <c r="J56" s="17">
        <f>IF(OR(F56="",B56=""),"",IF(G56&lt;&gt;"",MAX(0,G56-B56),MAX(0,TODAY()-B56)))</f>
        <v/>
      </c>
    </row>
    <row r="57">
      <c r="A57" s="14" t="n"/>
      <c r="B57" s="15" t="n"/>
      <c r="C57" s="14" t="n"/>
      <c r="D57" s="14" t="n"/>
      <c r="E57" s="14" t="n"/>
      <c r="F57" s="16" t="n"/>
      <c r="G57" s="15" t="n"/>
      <c r="H57" s="16" t="n"/>
      <c r="I57" s="14">
        <f>IF(F57="","",IF(G57&lt;&gt;"",IF(A57="A pagar","Pago","Recebido"),IF(B57&lt;TODAY(),"Vencido",IF(B57-TODAY()&lt;=7,"Vence em até 7 dias","Em aberto"))))</f>
        <v/>
      </c>
      <c r="J57" s="17">
        <f>IF(OR(F57="",B57=""),"",IF(G57&lt;&gt;"",MAX(0,G57-B57),MAX(0,TODAY()-B57)))</f>
        <v/>
      </c>
    </row>
    <row r="58">
      <c r="A58" s="14" t="n"/>
      <c r="B58" s="15" t="n"/>
      <c r="C58" s="14" t="n"/>
      <c r="D58" s="14" t="n"/>
      <c r="E58" s="14" t="n"/>
      <c r="F58" s="16" t="n"/>
      <c r="G58" s="15" t="n"/>
      <c r="H58" s="16" t="n"/>
      <c r="I58" s="14">
        <f>IF(F58="","",IF(G58&lt;&gt;"",IF(A58="A pagar","Pago","Recebido"),IF(B58&lt;TODAY(),"Vencido",IF(B58-TODAY()&lt;=7,"Vence em até 7 dias","Em aberto"))))</f>
        <v/>
      </c>
      <c r="J58" s="17">
        <f>IF(OR(F58="",B58=""),"",IF(G58&lt;&gt;"",MAX(0,G58-B58),MAX(0,TODAY()-B58)))</f>
        <v/>
      </c>
    </row>
    <row r="59">
      <c r="A59" s="14" t="n"/>
      <c r="B59" s="15" t="n"/>
      <c r="C59" s="14" t="n"/>
      <c r="D59" s="14" t="n"/>
      <c r="E59" s="14" t="n"/>
      <c r="F59" s="16" t="n"/>
      <c r="G59" s="15" t="n"/>
      <c r="H59" s="16" t="n"/>
      <c r="I59" s="14">
        <f>IF(F59="","",IF(G59&lt;&gt;"",IF(A59="A pagar","Pago","Recebido"),IF(B59&lt;TODAY(),"Vencido",IF(B59-TODAY()&lt;=7,"Vence em até 7 dias","Em aberto"))))</f>
        <v/>
      </c>
      <c r="J59" s="17">
        <f>IF(OR(F59="",B59=""),"",IF(G59&lt;&gt;"",MAX(0,G59-B59),MAX(0,TODAY()-B59)))</f>
        <v/>
      </c>
    </row>
    <row r="60">
      <c r="A60" s="14" t="n"/>
      <c r="B60" s="15" t="n"/>
      <c r="C60" s="14" t="n"/>
      <c r="D60" s="14" t="n"/>
      <c r="E60" s="14" t="n"/>
      <c r="F60" s="16" t="n"/>
      <c r="G60" s="15" t="n"/>
      <c r="H60" s="16" t="n"/>
      <c r="I60" s="14">
        <f>IF(F60="","",IF(G60&lt;&gt;"",IF(A60="A pagar","Pago","Recebido"),IF(B60&lt;TODAY(),"Vencido",IF(B60-TODAY()&lt;=7,"Vence em até 7 dias","Em aberto"))))</f>
        <v/>
      </c>
      <c r="J60" s="17">
        <f>IF(OR(F60="",B60=""),"",IF(G60&lt;&gt;"",MAX(0,G60-B60),MAX(0,TODAY()-B60)))</f>
        <v/>
      </c>
    </row>
    <row r="61">
      <c r="A61" s="14" t="n"/>
      <c r="B61" s="15" t="n"/>
      <c r="C61" s="14" t="n"/>
      <c r="D61" s="14" t="n"/>
      <c r="E61" s="14" t="n"/>
      <c r="F61" s="16" t="n"/>
      <c r="G61" s="15" t="n"/>
      <c r="H61" s="16" t="n"/>
      <c r="I61" s="14">
        <f>IF(F61="","",IF(G61&lt;&gt;"",IF(A61="A pagar","Pago","Recebido"),IF(B61&lt;TODAY(),"Vencido",IF(B61-TODAY()&lt;=7,"Vence em até 7 dias","Em aberto"))))</f>
        <v/>
      </c>
      <c r="J61" s="17">
        <f>IF(OR(F61="",B61=""),"",IF(G61&lt;&gt;"",MAX(0,G61-B61),MAX(0,TODAY()-B61)))</f>
        <v/>
      </c>
    </row>
    <row r="62">
      <c r="A62" s="14" t="n"/>
      <c r="B62" s="15" t="n"/>
      <c r="C62" s="14" t="n"/>
      <c r="D62" s="14" t="n"/>
      <c r="E62" s="14" t="n"/>
      <c r="F62" s="16" t="n"/>
      <c r="G62" s="15" t="n"/>
      <c r="H62" s="16" t="n"/>
      <c r="I62" s="14">
        <f>IF(F62="","",IF(G62&lt;&gt;"",IF(A62="A pagar","Pago","Recebido"),IF(B62&lt;TODAY(),"Vencido",IF(B62-TODAY()&lt;=7,"Vence em até 7 dias","Em aberto"))))</f>
        <v/>
      </c>
      <c r="J62" s="17">
        <f>IF(OR(F62="",B62=""),"",IF(G62&lt;&gt;"",MAX(0,G62-B62),MAX(0,TODAY()-B62)))</f>
        <v/>
      </c>
    </row>
    <row r="63">
      <c r="A63" s="14" t="n"/>
      <c r="B63" s="15" t="n"/>
      <c r="C63" s="14" t="n"/>
      <c r="D63" s="14" t="n"/>
      <c r="E63" s="14" t="n"/>
      <c r="F63" s="16" t="n"/>
      <c r="G63" s="15" t="n"/>
      <c r="H63" s="16" t="n"/>
      <c r="I63" s="14">
        <f>IF(F63="","",IF(G63&lt;&gt;"",IF(A63="A pagar","Pago","Recebido"),IF(B63&lt;TODAY(),"Vencido",IF(B63-TODAY()&lt;=7,"Vence em até 7 dias","Em aberto"))))</f>
        <v/>
      </c>
      <c r="J63" s="17">
        <f>IF(OR(F63="",B63=""),"",IF(G63&lt;&gt;"",MAX(0,G63-B63),MAX(0,TODAY()-B63)))</f>
        <v/>
      </c>
    </row>
    <row r="64">
      <c r="A64" s="14" t="n"/>
      <c r="B64" s="15" t="n"/>
      <c r="C64" s="14" t="n"/>
      <c r="D64" s="14" t="n"/>
      <c r="E64" s="14" t="n"/>
      <c r="F64" s="16" t="n"/>
      <c r="G64" s="15" t="n"/>
      <c r="H64" s="16" t="n"/>
      <c r="I64" s="14">
        <f>IF(F64="","",IF(G64&lt;&gt;"",IF(A64="A pagar","Pago","Recebido"),IF(B64&lt;TODAY(),"Vencido",IF(B64-TODAY()&lt;=7,"Vence em até 7 dias","Em aberto"))))</f>
        <v/>
      </c>
      <c r="J64" s="17">
        <f>IF(OR(F64="",B64=""),"",IF(G64&lt;&gt;"",MAX(0,G64-B64),MAX(0,TODAY()-B64)))</f>
        <v/>
      </c>
    </row>
    <row r="65">
      <c r="A65" s="14" t="n"/>
      <c r="B65" s="15" t="n"/>
      <c r="C65" s="14" t="n"/>
      <c r="D65" s="14" t="n"/>
      <c r="E65" s="14" t="n"/>
      <c r="F65" s="16" t="n"/>
      <c r="G65" s="15" t="n"/>
      <c r="H65" s="16" t="n"/>
      <c r="I65" s="14">
        <f>IF(F65="","",IF(G65&lt;&gt;"",IF(A65="A pagar","Pago","Recebido"),IF(B65&lt;TODAY(),"Vencido",IF(B65-TODAY()&lt;=7,"Vence em até 7 dias","Em aberto"))))</f>
        <v/>
      </c>
      <c r="J65" s="17">
        <f>IF(OR(F65="",B65=""),"",IF(G65&lt;&gt;"",MAX(0,G65-B65),MAX(0,TODAY()-B65)))</f>
        <v/>
      </c>
    </row>
    <row r="66">
      <c r="A66" s="14" t="n"/>
      <c r="B66" s="15" t="n"/>
      <c r="C66" s="14" t="n"/>
      <c r="D66" s="14" t="n"/>
      <c r="E66" s="14" t="n"/>
      <c r="F66" s="16" t="n"/>
      <c r="G66" s="15" t="n"/>
      <c r="H66" s="16" t="n"/>
      <c r="I66" s="14">
        <f>IF(F66="","",IF(G66&lt;&gt;"",IF(A66="A pagar","Pago","Recebido"),IF(B66&lt;TODAY(),"Vencido",IF(B66-TODAY()&lt;=7,"Vence em até 7 dias","Em aberto"))))</f>
        <v/>
      </c>
      <c r="J66" s="17">
        <f>IF(OR(F66="",B66=""),"",IF(G66&lt;&gt;"",MAX(0,G66-B66),MAX(0,TODAY()-B66)))</f>
        <v/>
      </c>
    </row>
    <row r="67">
      <c r="A67" s="14" t="n"/>
      <c r="B67" s="15" t="n"/>
      <c r="C67" s="14" t="n"/>
      <c r="D67" s="14" t="n"/>
      <c r="E67" s="14" t="n"/>
      <c r="F67" s="16" t="n"/>
      <c r="G67" s="15" t="n"/>
      <c r="H67" s="16" t="n"/>
      <c r="I67" s="14">
        <f>IF(F67="","",IF(G67&lt;&gt;"",IF(A67="A pagar","Pago","Recebido"),IF(B67&lt;TODAY(),"Vencido",IF(B67-TODAY()&lt;=7,"Vence em até 7 dias","Em aberto"))))</f>
        <v/>
      </c>
      <c r="J67" s="17">
        <f>IF(OR(F67="",B67=""),"",IF(G67&lt;&gt;"",MAX(0,G67-B67),MAX(0,TODAY()-B67)))</f>
        <v/>
      </c>
    </row>
    <row r="68">
      <c r="A68" s="14" t="n"/>
      <c r="B68" s="15" t="n"/>
      <c r="C68" s="14" t="n"/>
      <c r="D68" s="14" t="n"/>
      <c r="E68" s="14" t="n"/>
      <c r="F68" s="16" t="n"/>
      <c r="G68" s="15" t="n"/>
      <c r="H68" s="16" t="n"/>
      <c r="I68" s="14">
        <f>IF(F68="","",IF(G68&lt;&gt;"",IF(A68="A pagar","Pago","Recebido"),IF(B68&lt;TODAY(),"Vencido",IF(B68-TODAY()&lt;=7,"Vence em até 7 dias","Em aberto"))))</f>
        <v/>
      </c>
      <c r="J68" s="17">
        <f>IF(OR(F68="",B68=""),"",IF(G68&lt;&gt;"",MAX(0,G68-B68),MAX(0,TODAY()-B68)))</f>
        <v/>
      </c>
    </row>
    <row r="69">
      <c r="A69" s="14" t="n"/>
      <c r="B69" s="15" t="n"/>
      <c r="C69" s="14" t="n"/>
      <c r="D69" s="14" t="n"/>
      <c r="E69" s="14" t="n"/>
      <c r="F69" s="16" t="n"/>
      <c r="G69" s="15" t="n"/>
      <c r="H69" s="16" t="n"/>
      <c r="I69" s="14">
        <f>IF(F69="","",IF(G69&lt;&gt;"",IF(A69="A pagar","Pago","Recebido"),IF(B69&lt;TODAY(),"Vencido",IF(B69-TODAY()&lt;=7,"Vence em até 7 dias","Em aberto"))))</f>
        <v/>
      </c>
      <c r="J69" s="17">
        <f>IF(OR(F69="",B69=""),"",IF(G69&lt;&gt;"",MAX(0,G69-B69),MAX(0,TODAY()-B69)))</f>
        <v/>
      </c>
    </row>
    <row r="70">
      <c r="A70" s="14" t="n"/>
      <c r="B70" s="15" t="n"/>
      <c r="C70" s="14" t="n"/>
      <c r="D70" s="14" t="n"/>
      <c r="E70" s="14" t="n"/>
      <c r="F70" s="16" t="n"/>
      <c r="G70" s="15" t="n"/>
      <c r="H70" s="16" t="n"/>
      <c r="I70" s="14">
        <f>IF(F70="","",IF(G70&lt;&gt;"",IF(A70="A pagar","Pago","Recebido"),IF(B70&lt;TODAY(),"Vencido",IF(B70-TODAY()&lt;=7,"Vence em até 7 dias","Em aberto"))))</f>
        <v/>
      </c>
      <c r="J70" s="17">
        <f>IF(OR(F70="",B70=""),"",IF(G70&lt;&gt;"",MAX(0,G70-B70),MAX(0,TODAY()-B70)))</f>
        <v/>
      </c>
    </row>
    <row r="71">
      <c r="A71" s="14" t="n"/>
      <c r="B71" s="15" t="n"/>
      <c r="C71" s="14" t="n"/>
      <c r="D71" s="14" t="n"/>
      <c r="E71" s="14" t="n"/>
      <c r="F71" s="16" t="n"/>
      <c r="G71" s="15" t="n"/>
      <c r="H71" s="16" t="n"/>
      <c r="I71" s="14">
        <f>IF(F71="","",IF(G71&lt;&gt;"",IF(A71="A pagar","Pago","Recebido"),IF(B71&lt;TODAY(),"Vencido",IF(B71-TODAY()&lt;=7,"Vence em até 7 dias","Em aberto"))))</f>
        <v/>
      </c>
      <c r="J71" s="17">
        <f>IF(OR(F71="",B71=""),"",IF(G71&lt;&gt;"",MAX(0,G71-B71),MAX(0,TODAY()-B71)))</f>
        <v/>
      </c>
    </row>
    <row r="72">
      <c r="A72" s="14" t="n"/>
      <c r="B72" s="15" t="n"/>
      <c r="C72" s="14" t="n"/>
      <c r="D72" s="14" t="n"/>
      <c r="E72" s="14" t="n"/>
      <c r="F72" s="16" t="n"/>
      <c r="G72" s="15" t="n"/>
      <c r="H72" s="16" t="n"/>
      <c r="I72" s="14">
        <f>IF(F72="","",IF(G72&lt;&gt;"",IF(A72="A pagar","Pago","Recebido"),IF(B72&lt;TODAY(),"Vencido",IF(B72-TODAY()&lt;=7,"Vence em até 7 dias","Em aberto"))))</f>
        <v/>
      </c>
      <c r="J72" s="17">
        <f>IF(OR(F72="",B72=""),"",IF(G72&lt;&gt;"",MAX(0,G72-B72),MAX(0,TODAY()-B72)))</f>
        <v/>
      </c>
    </row>
    <row r="73">
      <c r="A73" s="14" t="n"/>
      <c r="B73" s="15" t="n"/>
      <c r="C73" s="14" t="n"/>
      <c r="D73" s="14" t="n"/>
      <c r="E73" s="14" t="n"/>
      <c r="F73" s="16" t="n"/>
      <c r="G73" s="15" t="n"/>
      <c r="H73" s="16" t="n"/>
      <c r="I73" s="14">
        <f>IF(F73="","",IF(G73&lt;&gt;"",IF(A73="A pagar","Pago","Recebido"),IF(B73&lt;TODAY(),"Vencido",IF(B73-TODAY()&lt;=7,"Vence em até 7 dias","Em aberto"))))</f>
        <v/>
      </c>
      <c r="J73" s="17">
        <f>IF(OR(F73="",B73=""),"",IF(G73&lt;&gt;"",MAX(0,G73-B73),MAX(0,TODAY()-B73)))</f>
        <v/>
      </c>
    </row>
    <row r="74">
      <c r="A74" s="14" t="n"/>
      <c r="B74" s="15" t="n"/>
      <c r="C74" s="14" t="n"/>
      <c r="D74" s="14" t="n"/>
      <c r="E74" s="14" t="n"/>
      <c r="F74" s="16" t="n"/>
      <c r="G74" s="15" t="n"/>
      <c r="H74" s="16" t="n"/>
      <c r="I74" s="14">
        <f>IF(F74="","",IF(G74&lt;&gt;"",IF(A74="A pagar","Pago","Recebido"),IF(B74&lt;TODAY(),"Vencido",IF(B74-TODAY()&lt;=7,"Vence em até 7 dias","Em aberto"))))</f>
        <v/>
      </c>
      <c r="J74" s="17">
        <f>IF(OR(F74="",B74=""),"",IF(G74&lt;&gt;"",MAX(0,G74-B74),MAX(0,TODAY()-B74)))</f>
        <v/>
      </c>
    </row>
    <row r="75">
      <c r="A75" s="14" t="n"/>
      <c r="B75" s="15" t="n"/>
      <c r="C75" s="14" t="n"/>
      <c r="D75" s="14" t="n"/>
      <c r="E75" s="14" t="n"/>
      <c r="F75" s="16" t="n"/>
      <c r="G75" s="15" t="n"/>
      <c r="H75" s="16" t="n"/>
      <c r="I75" s="14">
        <f>IF(F75="","",IF(G75&lt;&gt;"",IF(A75="A pagar","Pago","Recebido"),IF(B75&lt;TODAY(),"Vencido",IF(B75-TODAY()&lt;=7,"Vence em até 7 dias","Em aberto"))))</f>
        <v/>
      </c>
      <c r="J75" s="17">
        <f>IF(OR(F75="",B75=""),"",IF(G75&lt;&gt;"",MAX(0,G75-B75),MAX(0,TODAY()-B75)))</f>
        <v/>
      </c>
    </row>
    <row r="76">
      <c r="A76" s="14" t="n"/>
      <c r="B76" s="15" t="n"/>
      <c r="C76" s="14" t="n"/>
      <c r="D76" s="14" t="n"/>
      <c r="E76" s="14" t="n"/>
      <c r="F76" s="16" t="n"/>
      <c r="G76" s="15" t="n"/>
      <c r="H76" s="16" t="n"/>
      <c r="I76" s="14">
        <f>IF(F76="","",IF(G76&lt;&gt;"",IF(A76="A pagar","Pago","Recebido"),IF(B76&lt;TODAY(),"Vencido",IF(B76-TODAY()&lt;=7,"Vence em até 7 dias","Em aberto"))))</f>
        <v/>
      </c>
      <c r="J76" s="17">
        <f>IF(OR(F76="",B76=""),"",IF(G76&lt;&gt;"",MAX(0,G76-B76),MAX(0,TODAY()-B76)))</f>
        <v/>
      </c>
    </row>
    <row r="77">
      <c r="A77" s="14" t="n"/>
      <c r="B77" s="15" t="n"/>
      <c r="C77" s="14" t="n"/>
      <c r="D77" s="14" t="n"/>
      <c r="E77" s="14" t="n"/>
      <c r="F77" s="16" t="n"/>
      <c r="G77" s="15" t="n"/>
      <c r="H77" s="16" t="n"/>
      <c r="I77" s="14">
        <f>IF(F77="","",IF(G77&lt;&gt;"",IF(A77="A pagar","Pago","Recebido"),IF(B77&lt;TODAY(),"Vencido",IF(B77-TODAY()&lt;=7,"Vence em até 7 dias","Em aberto"))))</f>
        <v/>
      </c>
      <c r="J77" s="17">
        <f>IF(OR(F77="",B77=""),"",IF(G77&lt;&gt;"",MAX(0,G77-B77),MAX(0,TODAY()-B77)))</f>
        <v/>
      </c>
    </row>
    <row r="78">
      <c r="A78" s="14" t="n"/>
      <c r="B78" s="15" t="n"/>
      <c r="C78" s="14" t="n"/>
      <c r="D78" s="14" t="n"/>
      <c r="E78" s="14" t="n"/>
      <c r="F78" s="16" t="n"/>
      <c r="G78" s="15" t="n"/>
      <c r="H78" s="16" t="n"/>
      <c r="I78" s="14">
        <f>IF(F78="","",IF(G78&lt;&gt;"",IF(A78="A pagar","Pago","Recebido"),IF(B78&lt;TODAY(),"Vencido",IF(B78-TODAY()&lt;=7,"Vence em até 7 dias","Em aberto"))))</f>
        <v/>
      </c>
      <c r="J78" s="17">
        <f>IF(OR(F78="",B78=""),"",IF(G78&lt;&gt;"",MAX(0,G78-B78),MAX(0,TODAY()-B78)))</f>
        <v/>
      </c>
    </row>
    <row r="79">
      <c r="A79" s="14" t="n"/>
      <c r="B79" s="15" t="n"/>
      <c r="C79" s="14" t="n"/>
      <c r="D79" s="14" t="n"/>
      <c r="E79" s="14" t="n"/>
      <c r="F79" s="16" t="n"/>
      <c r="G79" s="15" t="n"/>
      <c r="H79" s="16" t="n"/>
      <c r="I79" s="14">
        <f>IF(F79="","",IF(G79&lt;&gt;"",IF(A79="A pagar","Pago","Recebido"),IF(B79&lt;TODAY(),"Vencido",IF(B79-TODAY()&lt;=7,"Vence em até 7 dias","Em aberto"))))</f>
        <v/>
      </c>
      <c r="J79" s="17">
        <f>IF(OR(F79="",B79=""),"",IF(G79&lt;&gt;"",MAX(0,G79-B79),MAX(0,TODAY()-B79)))</f>
        <v/>
      </c>
    </row>
    <row r="80">
      <c r="A80" s="14" t="n"/>
      <c r="B80" s="15" t="n"/>
      <c r="C80" s="14" t="n"/>
      <c r="D80" s="14" t="n"/>
      <c r="E80" s="14" t="n"/>
      <c r="F80" s="16" t="n"/>
      <c r="G80" s="15" t="n"/>
      <c r="H80" s="16" t="n"/>
      <c r="I80" s="14">
        <f>IF(F80="","",IF(G80&lt;&gt;"",IF(A80="A pagar","Pago","Recebido"),IF(B80&lt;TODAY(),"Vencido",IF(B80-TODAY()&lt;=7,"Vence em até 7 dias","Em aberto"))))</f>
        <v/>
      </c>
      <c r="J80" s="17">
        <f>IF(OR(F80="",B80=""),"",IF(G80&lt;&gt;"",MAX(0,G80-B80),MAX(0,TODAY()-B80)))</f>
        <v/>
      </c>
    </row>
    <row r="81">
      <c r="A81" s="14" t="n"/>
      <c r="B81" s="15" t="n"/>
      <c r="C81" s="14" t="n"/>
      <c r="D81" s="14" t="n"/>
      <c r="E81" s="14" t="n"/>
      <c r="F81" s="16" t="n"/>
      <c r="G81" s="15" t="n"/>
      <c r="H81" s="16" t="n"/>
      <c r="I81" s="14">
        <f>IF(F81="","",IF(G81&lt;&gt;"",IF(A81="A pagar","Pago","Recebido"),IF(B81&lt;TODAY(),"Vencido",IF(B81-TODAY()&lt;=7,"Vence em até 7 dias","Em aberto"))))</f>
        <v/>
      </c>
      <c r="J81" s="17">
        <f>IF(OR(F81="",B81=""),"",IF(G81&lt;&gt;"",MAX(0,G81-B81),MAX(0,TODAY()-B81)))</f>
        <v/>
      </c>
    </row>
    <row r="82">
      <c r="A82" s="14" t="n"/>
      <c r="B82" s="15" t="n"/>
      <c r="C82" s="14" t="n"/>
      <c r="D82" s="14" t="n"/>
      <c r="E82" s="14" t="n"/>
      <c r="F82" s="16" t="n"/>
      <c r="G82" s="15" t="n"/>
      <c r="H82" s="16" t="n"/>
      <c r="I82" s="14">
        <f>IF(F82="","",IF(G82&lt;&gt;"",IF(A82="A pagar","Pago","Recebido"),IF(B82&lt;TODAY(),"Vencido",IF(B82-TODAY()&lt;=7,"Vence em até 7 dias","Em aberto"))))</f>
        <v/>
      </c>
      <c r="J82" s="17">
        <f>IF(OR(F82="",B82=""),"",IF(G82&lt;&gt;"",MAX(0,G82-B82),MAX(0,TODAY()-B82)))</f>
        <v/>
      </c>
    </row>
    <row r="83">
      <c r="A83" s="14" t="n"/>
      <c r="B83" s="15" t="n"/>
      <c r="C83" s="14" t="n"/>
      <c r="D83" s="14" t="n"/>
      <c r="E83" s="14" t="n"/>
      <c r="F83" s="16" t="n"/>
      <c r="G83" s="15" t="n"/>
      <c r="H83" s="16" t="n"/>
      <c r="I83" s="14">
        <f>IF(F83="","",IF(G83&lt;&gt;"",IF(A83="A pagar","Pago","Recebido"),IF(B83&lt;TODAY(),"Vencido",IF(B83-TODAY()&lt;=7,"Vence em até 7 dias","Em aberto"))))</f>
        <v/>
      </c>
      <c r="J83" s="17">
        <f>IF(OR(F83="",B83=""),"",IF(G83&lt;&gt;"",MAX(0,G83-B83),MAX(0,TODAY()-B83)))</f>
        <v/>
      </c>
    </row>
    <row r="84">
      <c r="A84" s="14" t="n"/>
      <c r="B84" s="15" t="n"/>
      <c r="C84" s="14" t="n"/>
      <c r="D84" s="14" t="n"/>
      <c r="E84" s="14" t="n"/>
      <c r="F84" s="16" t="n"/>
      <c r="G84" s="15" t="n"/>
      <c r="H84" s="16" t="n"/>
      <c r="I84" s="14">
        <f>IF(F84="","",IF(G84&lt;&gt;"",IF(A84="A pagar","Pago","Recebido"),IF(B84&lt;TODAY(),"Vencido",IF(B84-TODAY()&lt;=7,"Vence em até 7 dias","Em aberto"))))</f>
        <v/>
      </c>
      <c r="J84" s="17">
        <f>IF(OR(F84="",B84=""),"",IF(G84&lt;&gt;"",MAX(0,G84-B84),MAX(0,TODAY()-B84)))</f>
        <v/>
      </c>
    </row>
    <row r="85">
      <c r="A85" s="14" t="n"/>
      <c r="B85" s="15" t="n"/>
      <c r="C85" s="14" t="n"/>
      <c r="D85" s="14" t="n"/>
      <c r="E85" s="14" t="n"/>
      <c r="F85" s="16" t="n"/>
      <c r="G85" s="15" t="n"/>
      <c r="H85" s="16" t="n"/>
      <c r="I85" s="14">
        <f>IF(F85="","",IF(G85&lt;&gt;"",IF(A85="A pagar","Pago","Recebido"),IF(B85&lt;TODAY(),"Vencido",IF(B85-TODAY()&lt;=7,"Vence em até 7 dias","Em aberto"))))</f>
        <v/>
      </c>
      <c r="J85" s="17">
        <f>IF(OR(F85="",B85=""),"",IF(G85&lt;&gt;"",MAX(0,G85-B85),MAX(0,TODAY()-B85)))</f>
        <v/>
      </c>
    </row>
    <row r="86">
      <c r="A86" s="14" t="n"/>
      <c r="B86" s="15" t="n"/>
      <c r="C86" s="14" t="n"/>
      <c r="D86" s="14" t="n"/>
      <c r="E86" s="14" t="n"/>
      <c r="F86" s="16" t="n"/>
      <c r="G86" s="15" t="n"/>
      <c r="H86" s="16" t="n"/>
      <c r="I86" s="14">
        <f>IF(F86="","",IF(G86&lt;&gt;"",IF(A86="A pagar","Pago","Recebido"),IF(B86&lt;TODAY(),"Vencido",IF(B86-TODAY()&lt;=7,"Vence em até 7 dias","Em aberto"))))</f>
        <v/>
      </c>
      <c r="J86" s="17">
        <f>IF(OR(F86="",B86=""),"",IF(G86&lt;&gt;"",MAX(0,G86-B86),MAX(0,TODAY()-B86)))</f>
        <v/>
      </c>
    </row>
    <row r="87">
      <c r="A87" s="14" t="n"/>
      <c r="B87" s="15" t="n"/>
      <c r="C87" s="14" t="n"/>
      <c r="D87" s="14" t="n"/>
      <c r="E87" s="14" t="n"/>
      <c r="F87" s="16" t="n"/>
      <c r="G87" s="15" t="n"/>
      <c r="H87" s="16" t="n"/>
      <c r="I87" s="14">
        <f>IF(F87="","",IF(G87&lt;&gt;"",IF(A87="A pagar","Pago","Recebido"),IF(B87&lt;TODAY(),"Vencido",IF(B87-TODAY()&lt;=7,"Vence em até 7 dias","Em aberto"))))</f>
        <v/>
      </c>
      <c r="J87" s="17">
        <f>IF(OR(F87="",B87=""),"",IF(G87&lt;&gt;"",MAX(0,G87-B87),MAX(0,TODAY()-B87)))</f>
        <v/>
      </c>
    </row>
    <row r="88">
      <c r="A88" s="14" t="n"/>
      <c r="B88" s="15" t="n"/>
      <c r="C88" s="14" t="n"/>
      <c r="D88" s="14" t="n"/>
      <c r="E88" s="14" t="n"/>
      <c r="F88" s="16" t="n"/>
      <c r="G88" s="15" t="n"/>
      <c r="H88" s="16" t="n"/>
      <c r="I88" s="14">
        <f>IF(F88="","",IF(G88&lt;&gt;"",IF(A88="A pagar","Pago","Recebido"),IF(B88&lt;TODAY(),"Vencido",IF(B88-TODAY()&lt;=7,"Vence em até 7 dias","Em aberto"))))</f>
        <v/>
      </c>
      <c r="J88" s="17">
        <f>IF(OR(F88="",B88=""),"",IF(G88&lt;&gt;"",MAX(0,G88-B88),MAX(0,TODAY()-B88)))</f>
        <v/>
      </c>
    </row>
    <row r="89">
      <c r="A89" s="14" t="n"/>
      <c r="B89" s="15" t="n"/>
      <c r="C89" s="14" t="n"/>
      <c r="D89" s="14" t="n"/>
      <c r="E89" s="14" t="n"/>
      <c r="F89" s="16" t="n"/>
      <c r="G89" s="15" t="n"/>
      <c r="H89" s="16" t="n"/>
      <c r="I89" s="14">
        <f>IF(F89="","",IF(G89&lt;&gt;"",IF(A89="A pagar","Pago","Recebido"),IF(B89&lt;TODAY(),"Vencido",IF(B89-TODAY()&lt;=7,"Vence em até 7 dias","Em aberto"))))</f>
        <v/>
      </c>
      <c r="J89" s="17">
        <f>IF(OR(F89="",B89=""),"",IF(G89&lt;&gt;"",MAX(0,G89-B89),MAX(0,TODAY()-B89)))</f>
        <v/>
      </c>
    </row>
    <row r="90">
      <c r="A90" s="14" t="n"/>
      <c r="B90" s="15" t="n"/>
      <c r="C90" s="14" t="n"/>
      <c r="D90" s="14" t="n"/>
      <c r="E90" s="14" t="n"/>
      <c r="F90" s="16" t="n"/>
      <c r="G90" s="15" t="n"/>
      <c r="H90" s="16" t="n"/>
      <c r="I90" s="14">
        <f>IF(F90="","",IF(G90&lt;&gt;"",IF(A90="A pagar","Pago","Recebido"),IF(B90&lt;TODAY(),"Vencido",IF(B90-TODAY()&lt;=7,"Vence em até 7 dias","Em aberto"))))</f>
        <v/>
      </c>
      <c r="J90" s="17">
        <f>IF(OR(F90="",B90=""),"",IF(G90&lt;&gt;"",MAX(0,G90-B90),MAX(0,TODAY()-B90)))</f>
        <v/>
      </c>
    </row>
    <row r="91">
      <c r="A91" s="14" t="n"/>
      <c r="B91" s="15" t="n"/>
      <c r="C91" s="14" t="n"/>
      <c r="D91" s="14" t="n"/>
      <c r="E91" s="14" t="n"/>
      <c r="F91" s="16" t="n"/>
      <c r="G91" s="15" t="n"/>
      <c r="H91" s="16" t="n"/>
      <c r="I91" s="14">
        <f>IF(F91="","",IF(G91&lt;&gt;"",IF(A91="A pagar","Pago","Recebido"),IF(B91&lt;TODAY(),"Vencido",IF(B91-TODAY()&lt;=7,"Vence em até 7 dias","Em aberto"))))</f>
        <v/>
      </c>
      <c r="J91" s="17">
        <f>IF(OR(F91="",B91=""),"",IF(G91&lt;&gt;"",MAX(0,G91-B91),MAX(0,TODAY()-B91)))</f>
        <v/>
      </c>
    </row>
    <row r="92">
      <c r="A92" s="14" t="n"/>
      <c r="B92" s="15" t="n"/>
      <c r="C92" s="14" t="n"/>
      <c r="D92" s="14" t="n"/>
      <c r="E92" s="14" t="n"/>
      <c r="F92" s="16" t="n"/>
      <c r="G92" s="15" t="n"/>
      <c r="H92" s="16" t="n"/>
      <c r="I92" s="14">
        <f>IF(F92="","",IF(G92&lt;&gt;"",IF(A92="A pagar","Pago","Recebido"),IF(B92&lt;TODAY(),"Vencido",IF(B92-TODAY()&lt;=7,"Vence em até 7 dias","Em aberto"))))</f>
        <v/>
      </c>
      <c r="J92" s="17">
        <f>IF(OR(F92="",B92=""),"",IF(G92&lt;&gt;"",MAX(0,G92-B92),MAX(0,TODAY()-B92)))</f>
        <v/>
      </c>
    </row>
    <row r="93">
      <c r="A93" s="14" t="n"/>
      <c r="B93" s="15" t="n"/>
      <c r="C93" s="14" t="n"/>
      <c r="D93" s="14" t="n"/>
      <c r="E93" s="14" t="n"/>
      <c r="F93" s="16" t="n"/>
      <c r="G93" s="15" t="n"/>
      <c r="H93" s="16" t="n"/>
      <c r="I93" s="14">
        <f>IF(F93="","",IF(G93&lt;&gt;"",IF(A93="A pagar","Pago","Recebido"),IF(B93&lt;TODAY(),"Vencido",IF(B93-TODAY()&lt;=7,"Vence em até 7 dias","Em aberto"))))</f>
        <v/>
      </c>
      <c r="J93" s="17">
        <f>IF(OR(F93="",B93=""),"",IF(G93&lt;&gt;"",MAX(0,G93-B93),MAX(0,TODAY()-B93)))</f>
        <v/>
      </c>
    </row>
    <row r="94">
      <c r="A94" s="14" t="n"/>
      <c r="B94" s="15" t="n"/>
      <c r="C94" s="14" t="n"/>
      <c r="D94" s="14" t="n"/>
      <c r="E94" s="14" t="n"/>
      <c r="F94" s="16" t="n"/>
      <c r="G94" s="15" t="n"/>
      <c r="H94" s="16" t="n"/>
      <c r="I94" s="14">
        <f>IF(F94="","",IF(G94&lt;&gt;"",IF(A94="A pagar","Pago","Recebido"),IF(B94&lt;TODAY(),"Vencido",IF(B94-TODAY()&lt;=7,"Vence em até 7 dias","Em aberto"))))</f>
        <v/>
      </c>
      <c r="J94" s="17">
        <f>IF(OR(F94="",B94=""),"",IF(G94&lt;&gt;"",MAX(0,G94-B94),MAX(0,TODAY()-B94)))</f>
        <v/>
      </c>
    </row>
    <row r="95">
      <c r="A95" s="14" t="n"/>
      <c r="B95" s="15" t="n"/>
      <c r="C95" s="14" t="n"/>
      <c r="D95" s="14" t="n"/>
      <c r="E95" s="14" t="n"/>
      <c r="F95" s="16" t="n"/>
      <c r="G95" s="15" t="n"/>
      <c r="H95" s="16" t="n"/>
      <c r="I95" s="14">
        <f>IF(F95="","",IF(G95&lt;&gt;"",IF(A95="A pagar","Pago","Recebido"),IF(B95&lt;TODAY(),"Vencido",IF(B95-TODAY()&lt;=7,"Vence em até 7 dias","Em aberto"))))</f>
        <v/>
      </c>
      <c r="J95" s="17">
        <f>IF(OR(F95="",B95=""),"",IF(G95&lt;&gt;"",MAX(0,G95-B95),MAX(0,TODAY()-B95)))</f>
        <v/>
      </c>
    </row>
    <row r="96">
      <c r="A96" s="14" t="n"/>
      <c r="B96" s="15" t="n"/>
      <c r="C96" s="14" t="n"/>
      <c r="D96" s="14" t="n"/>
      <c r="E96" s="14" t="n"/>
      <c r="F96" s="16" t="n"/>
      <c r="G96" s="15" t="n"/>
      <c r="H96" s="16" t="n"/>
      <c r="I96" s="14">
        <f>IF(F96="","",IF(G96&lt;&gt;"",IF(A96="A pagar","Pago","Recebido"),IF(B96&lt;TODAY(),"Vencido",IF(B96-TODAY()&lt;=7,"Vence em até 7 dias","Em aberto"))))</f>
        <v/>
      </c>
      <c r="J96" s="17">
        <f>IF(OR(F96="",B96=""),"",IF(G96&lt;&gt;"",MAX(0,G96-B96),MAX(0,TODAY()-B96)))</f>
        <v/>
      </c>
    </row>
    <row r="97">
      <c r="A97" s="14" t="n"/>
      <c r="B97" s="15" t="n"/>
      <c r="C97" s="14" t="n"/>
      <c r="D97" s="14" t="n"/>
      <c r="E97" s="14" t="n"/>
      <c r="F97" s="16" t="n"/>
      <c r="G97" s="15" t="n"/>
      <c r="H97" s="16" t="n"/>
      <c r="I97" s="14">
        <f>IF(F97="","",IF(G97&lt;&gt;"",IF(A97="A pagar","Pago","Recebido"),IF(B97&lt;TODAY(),"Vencido",IF(B97-TODAY()&lt;=7,"Vence em até 7 dias","Em aberto"))))</f>
        <v/>
      </c>
      <c r="J97" s="17">
        <f>IF(OR(F97="",B97=""),"",IF(G97&lt;&gt;"",MAX(0,G97-B97),MAX(0,TODAY()-B97)))</f>
        <v/>
      </c>
    </row>
    <row r="98">
      <c r="A98" s="14" t="n"/>
      <c r="B98" s="15" t="n"/>
      <c r="C98" s="14" t="n"/>
      <c r="D98" s="14" t="n"/>
      <c r="E98" s="14" t="n"/>
      <c r="F98" s="16" t="n"/>
      <c r="G98" s="15" t="n"/>
      <c r="H98" s="16" t="n"/>
      <c r="I98" s="14">
        <f>IF(F98="","",IF(G98&lt;&gt;"",IF(A98="A pagar","Pago","Recebido"),IF(B98&lt;TODAY(),"Vencido",IF(B98-TODAY()&lt;=7,"Vence em até 7 dias","Em aberto"))))</f>
        <v/>
      </c>
      <c r="J98" s="17">
        <f>IF(OR(F98="",B98=""),"",IF(G98&lt;&gt;"",MAX(0,G98-B98),MAX(0,TODAY()-B98)))</f>
        <v/>
      </c>
    </row>
    <row r="99">
      <c r="A99" s="14" t="n"/>
      <c r="B99" s="15" t="n"/>
      <c r="C99" s="14" t="n"/>
      <c r="D99" s="14" t="n"/>
      <c r="E99" s="14" t="n"/>
      <c r="F99" s="16" t="n"/>
      <c r="G99" s="15" t="n"/>
      <c r="H99" s="16" t="n"/>
      <c r="I99" s="14">
        <f>IF(F99="","",IF(G99&lt;&gt;"",IF(A99="A pagar","Pago","Recebido"),IF(B99&lt;TODAY(),"Vencido",IF(B99-TODAY()&lt;=7,"Vence em até 7 dias","Em aberto"))))</f>
        <v/>
      </c>
      <c r="J99" s="17">
        <f>IF(OR(F99="",B99=""),"",IF(G99&lt;&gt;"",MAX(0,G99-B99),MAX(0,TODAY()-B99)))</f>
        <v/>
      </c>
    </row>
    <row r="100">
      <c r="A100" s="14" t="n"/>
      <c r="B100" s="15" t="n"/>
      <c r="C100" s="14" t="n"/>
      <c r="D100" s="14" t="n"/>
      <c r="E100" s="14" t="n"/>
      <c r="F100" s="16" t="n"/>
      <c r="G100" s="15" t="n"/>
      <c r="H100" s="16" t="n"/>
      <c r="I100" s="14">
        <f>IF(F100="","",IF(G100&lt;&gt;"",IF(A100="A pagar","Pago","Recebido"),IF(B100&lt;TODAY(),"Vencido",IF(B100-TODAY()&lt;=7,"Vence em até 7 dias","Em aberto"))))</f>
        <v/>
      </c>
      <c r="J100" s="17">
        <f>IF(OR(F100="",B100=""),"",IF(G100&lt;&gt;"",MAX(0,G100-B100),MAX(0,TODAY()-B100)))</f>
        <v/>
      </c>
    </row>
    <row r="101">
      <c r="A101" s="14" t="n"/>
      <c r="B101" s="15" t="n"/>
      <c r="C101" s="14" t="n"/>
      <c r="D101" s="14" t="n"/>
      <c r="E101" s="14" t="n"/>
      <c r="F101" s="16" t="n"/>
      <c r="G101" s="15" t="n"/>
      <c r="H101" s="16" t="n"/>
      <c r="I101" s="14">
        <f>IF(F101="","",IF(G101&lt;&gt;"",IF(A101="A pagar","Pago","Recebido"),IF(B101&lt;TODAY(),"Vencido",IF(B101-TODAY()&lt;=7,"Vence em até 7 dias","Em aberto"))))</f>
        <v/>
      </c>
      <c r="J101" s="17">
        <f>IF(OR(F101="",B101=""),"",IF(G101&lt;&gt;"",MAX(0,G101-B101),MAX(0,TODAY()-B101)))</f>
        <v/>
      </c>
    </row>
    <row r="102">
      <c r="A102" s="14" t="n"/>
      <c r="B102" s="15" t="n"/>
      <c r="C102" s="14" t="n"/>
      <c r="D102" s="14" t="n"/>
      <c r="E102" s="14" t="n"/>
      <c r="F102" s="16" t="n"/>
      <c r="G102" s="15" t="n"/>
      <c r="H102" s="16" t="n"/>
      <c r="I102" s="14">
        <f>IF(F102="","",IF(G102&lt;&gt;"",IF(A102="A pagar","Pago","Recebido"),IF(B102&lt;TODAY(),"Vencido",IF(B102-TODAY()&lt;=7,"Vence em até 7 dias","Em aberto"))))</f>
        <v/>
      </c>
      <c r="J102" s="17">
        <f>IF(OR(F102="",B102=""),"",IF(G102&lt;&gt;"",MAX(0,G102-B102),MAX(0,TODAY()-B102)))</f>
        <v/>
      </c>
    </row>
    <row r="103">
      <c r="A103" s="14" t="n"/>
      <c r="B103" s="15" t="n"/>
      <c r="C103" s="14" t="n"/>
      <c r="D103" s="14" t="n"/>
      <c r="E103" s="14" t="n"/>
      <c r="F103" s="16" t="n"/>
      <c r="G103" s="15" t="n"/>
      <c r="H103" s="16" t="n"/>
      <c r="I103" s="14">
        <f>IF(F103="","",IF(G103&lt;&gt;"",IF(A103="A pagar","Pago","Recebido"),IF(B103&lt;TODAY(),"Vencido",IF(B103-TODAY()&lt;=7,"Vence em até 7 dias","Em aberto"))))</f>
        <v/>
      </c>
      <c r="J103" s="17">
        <f>IF(OR(F103="",B103=""),"",IF(G103&lt;&gt;"",MAX(0,G103-B103),MAX(0,TODAY()-B103)))</f>
        <v/>
      </c>
    </row>
    <row r="104">
      <c r="A104" s="14" t="n"/>
      <c r="B104" s="15" t="n"/>
      <c r="C104" s="14" t="n"/>
      <c r="D104" s="14" t="n"/>
      <c r="E104" s="14" t="n"/>
      <c r="F104" s="16" t="n"/>
      <c r="G104" s="15" t="n"/>
      <c r="H104" s="16" t="n"/>
      <c r="I104" s="14">
        <f>IF(F104="","",IF(G104&lt;&gt;"",IF(A104="A pagar","Pago","Recebido"),IF(B104&lt;TODAY(),"Vencido",IF(B104-TODAY()&lt;=7,"Vence em até 7 dias","Em aberto"))))</f>
        <v/>
      </c>
      <c r="J104" s="17">
        <f>IF(OR(F104="",B104=""),"",IF(G104&lt;&gt;"",MAX(0,G104-B104),MAX(0,TODAY()-B104)))</f>
        <v/>
      </c>
    </row>
    <row r="105">
      <c r="A105" s="14" t="n"/>
      <c r="B105" s="15" t="n"/>
      <c r="C105" s="14" t="n"/>
      <c r="D105" s="14" t="n"/>
      <c r="E105" s="14" t="n"/>
      <c r="F105" s="16" t="n"/>
      <c r="G105" s="15" t="n"/>
      <c r="H105" s="16" t="n"/>
      <c r="I105" s="14">
        <f>IF(F105="","",IF(G105&lt;&gt;"",IF(A105="A pagar","Pago","Recebido"),IF(B105&lt;TODAY(),"Vencido",IF(B105-TODAY()&lt;=7,"Vence em até 7 dias","Em aberto"))))</f>
        <v/>
      </c>
      <c r="J105" s="17">
        <f>IF(OR(F105="",B105=""),"",IF(G105&lt;&gt;"",MAX(0,G105-B105),MAX(0,TODAY()-B105)))</f>
        <v/>
      </c>
    </row>
    <row r="106">
      <c r="A106" s="14" t="n"/>
      <c r="B106" s="15" t="n"/>
      <c r="C106" s="14" t="n"/>
      <c r="D106" s="14" t="n"/>
      <c r="E106" s="14" t="n"/>
      <c r="F106" s="16" t="n"/>
      <c r="G106" s="15" t="n"/>
      <c r="H106" s="16" t="n"/>
      <c r="I106" s="14">
        <f>IF(F106="","",IF(G106&lt;&gt;"",IF(A106="A pagar","Pago","Recebido"),IF(B106&lt;TODAY(),"Vencido",IF(B106-TODAY()&lt;=7,"Vence em até 7 dias","Em aberto"))))</f>
        <v/>
      </c>
      <c r="J106" s="17">
        <f>IF(OR(F106="",B106=""),"",IF(G106&lt;&gt;"",MAX(0,G106-B106),MAX(0,TODAY()-B106)))</f>
        <v/>
      </c>
    </row>
    <row r="107">
      <c r="A107" s="14" t="n"/>
      <c r="B107" s="15" t="n"/>
      <c r="C107" s="14" t="n"/>
      <c r="D107" s="14" t="n"/>
      <c r="E107" s="14" t="n"/>
      <c r="F107" s="16" t="n"/>
      <c r="G107" s="15" t="n"/>
      <c r="H107" s="16" t="n"/>
      <c r="I107" s="14">
        <f>IF(F107="","",IF(G107&lt;&gt;"",IF(A107="A pagar","Pago","Recebido"),IF(B107&lt;TODAY(),"Vencido",IF(B107-TODAY()&lt;=7,"Vence em até 7 dias","Em aberto"))))</f>
        <v/>
      </c>
      <c r="J107" s="17">
        <f>IF(OR(F107="",B107=""),"",IF(G107&lt;&gt;"",MAX(0,G107-B107),MAX(0,TODAY()-B107)))</f>
        <v/>
      </c>
    </row>
    <row r="108">
      <c r="A108" s="14" t="n"/>
      <c r="B108" s="15" t="n"/>
      <c r="C108" s="14" t="n"/>
      <c r="D108" s="14" t="n"/>
      <c r="E108" s="14" t="n"/>
      <c r="F108" s="16" t="n"/>
      <c r="G108" s="15" t="n"/>
      <c r="H108" s="16" t="n"/>
      <c r="I108" s="14">
        <f>IF(F108="","",IF(G108&lt;&gt;"",IF(A108="A pagar","Pago","Recebido"),IF(B108&lt;TODAY(),"Vencido",IF(B108-TODAY()&lt;=7,"Vence em até 7 dias","Em aberto"))))</f>
        <v/>
      </c>
      <c r="J108" s="17">
        <f>IF(OR(F108="",B108=""),"",IF(G108&lt;&gt;"",MAX(0,G108-B108),MAX(0,TODAY()-B108)))</f>
        <v/>
      </c>
    </row>
    <row r="109">
      <c r="A109" s="14" t="n"/>
      <c r="B109" s="15" t="n"/>
      <c r="C109" s="14" t="n"/>
      <c r="D109" s="14" t="n"/>
      <c r="E109" s="14" t="n"/>
      <c r="F109" s="16" t="n"/>
      <c r="G109" s="15" t="n"/>
      <c r="H109" s="16" t="n"/>
      <c r="I109" s="14">
        <f>IF(F109="","",IF(G109&lt;&gt;"",IF(A109="A pagar","Pago","Recebido"),IF(B109&lt;TODAY(),"Vencido",IF(B109-TODAY()&lt;=7,"Vence em até 7 dias","Em aberto"))))</f>
        <v/>
      </c>
      <c r="J109" s="17">
        <f>IF(OR(F109="",B109=""),"",IF(G109&lt;&gt;"",MAX(0,G109-B109),MAX(0,TODAY()-B109)))</f>
        <v/>
      </c>
    </row>
    <row r="110">
      <c r="A110" s="14" t="n"/>
      <c r="B110" s="15" t="n"/>
      <c r="C110" s="14" t="n"/>
      <c r="D110" s="14" t="n"/>
      <c r="E110" s="14" t="n"/>
      <c r="F110" s="16" t="n"/>
      <c r="G110" s="15" t="n"/>
      <c r="H110" s="16" t="n"/>
      <c r="I110" s="14">
        <f>IF(F110="","",IF(G110&lt;&gt;"",IF(A110="A pagar","Pago","Recebido"),IF(B110&lt;TODAY(),"Vencido",IF(B110-TODAY()&lt;=7,"Vence em até 7 dias","Em aberto"))))</f>
        <v/>
      </c>
      <c r="J110" s="17">
        <f>IF(OR(F110="",B110=""),"",IF(G110&lt;&gt;"",MAX(0,G110-B110),MAX(0,TODAY()-B110)))</f>
        <v/>
      </c>
    </row>
    <row r="111">
      <c r="A111" s="14" t="n"/>
      <c r="B111" s="15" t="n"/>
      <c r="C111" s="14" t="n"/>
      <c r="D111" s="14" t="n"/>
      <c r="E111" s="14" t="n"/>
      <c r="F111" s="16" t="n"/>
      <c r="G111" s="15" t="n"/>
      <c r="H111" s="16" t="n"/>
      <c r="I111" s="14">
        <f>IF(F111="","",IF(G111&lt;&gt;"",IF(A111="A pagar","Pago","Recebido"),IF(B111&lt;TODAY(),"Vencido",IF(B111-TODAY()&lt;=7,"Vence em até 7 dias","Em aberto"))))</f>
        <v/>
      </c>
      <c r="J111" s="17">
        <f>IF(OR(F111="",B111=""),"",IF(G111&lt;&gt;"",MAX(0,G111-B111),MAX(0,TODAY()-B111)))</f>
        <v/>
      </c>
    </row>
    <row r="112">
      <c r="A112" s="14" t="n"/>
      <c r="B112" s="15" t="n"/>
      <c r="C112" s="14" t="n"/>
      <c r="D112" s="14" t="n"/>
      <c r="E112" s="14" t="n"/>
      <c r="F112" s="16" t="n"/>
      <c r="G112" s="15" t="n"/>
      <c r="H112" s="16" t="n"/>
      <c r="I112" s="14">
        <f>IF(F112="","",IF(G112&lt;&gt;"",IF(A112="A pagar","Pago","Recebido"),IF(B112&lt;TODAY(),"Vencido",IF(B112-TODAY()&lt;=7,"Vence em até 7 dias","Em aberto"))))</f>
        <v/>
      </c>
      <c r="J112" s="17">
        <f>IF(OR(F112="",B112=""),"",IF(G112&lt;&gt;"",MAX(0,G112-B112),MAX(0,TODAY()-B112)))</f>
        <v/>
      </c>
    </row>
    <row r="113">
      <c r="A113" s="14" t="n"/>
      <c r="B113" s="15" t="n"/>
      <c r="C113" s="14" t="n"/>
      <c r="D113" s="14" t="n"/>
      <c r="E113" s="14" t="n"/>
      <c r="F113" s="16" t="n"/>
      <c r="G113" s="15" t="n"/>
      <c r="H113" s="16" t="n"/>
      <c r="I113" s="14">
        <f>IF(F113="","",IF(G113&lt;&gt;"",IF(A113="A pagar","Pago","Recebido"),IF(B113&lt;TODAY(),"Vencido",IF(B113-TODAY()&lt;=7,"Vence em até 7 dias","Em aberto"))))</f>
        <v/>
      </c>
      <c r="J113" s="17">
        <f>IF(OR(F113="",B113=""),"",IF(G113&lt;&gt;"",MAX(0,G113-B113),MAX(0,TODAY()-B113)))</f>
        <v/>
      </c>
    </row>
    <row r="114">
      <c r="A114" s="14" t="n"/>
      <c r="B114" s="15" t="n"/>
      <c r="C114" s="14" t="n"/>
      <c r="D114" s="14" t="n"/>
      <c r="E114" s="14" t="n"/>
      <c r="F114" s="16" t="n"/>
      <c r="G114" s="15" t="n"/>
      <c r="H114" s="16" t="n"/>
      <c r="I114" s="14">
        <f>IF(F114="","",IF(G114&lt;&gt;"",IF(A114="A pagar","Pago","Recebido"),IF(B114&lt;TODAY(),"Vencido",IF(B114-TODAY()&lt;=7,"Vence em até 7 dias","Em aberto"))))</f>
        <v/>
      </c>
      <c r="J114" s="17">
        <f>IF(OR(F114="",B114=""),"",IF(G114&lt;&gt;"",MAX(0,G114-B114),MAX(0,TODAY()-B114)))</f>
        <v/>
      </c>
    </row>
    <row r="115">
      <c r="A115" s="14" t="n"/>
      <c r="B115" s="15" t="n"/>
      <c r="C115" s="14" t="n"/>
      <c r="D115" s="14" t="n"/>
      <c r="E115" s="14" t="n"/>
      <c r="F115" s="16" t="n"/>
      <c r="G115" s="15" t="n"/>
      <c r="H115" s="16" t="n"/>
      <c r="I115" s="14">
        <f>IF(F115="","",IF(G115&lt;&gt;"",IF(A115="A pagar","Pago","Recebido"),IF(B115&lt;TODAY(),"Vencido",IF(B115-TODAY()&lt;=7,"Vence em até 7 dias","Em aberto"))))</f>
        <v/>
      </c>
      <c r="J115" s="17">
        <f>IF(OR(F115="",B115=""),"",IF(G115&lt;&gt;"",MAX(0,G115-B115),MAX(0,TODAY()-B115)))</f>
        <v/>
      </c>
    </row>
    <row r="116">
      <c r="A116" s="14" t="n"/>
      <c r="B116" s="15" t="n"/>
      <c r="C116" s="14" t="n"/>
      <c r="D116" s="14" t="n"/>
      <c r="E116" s="14" t="n"/>
      <c r="F116" s="16" t="n"/>
      <c r="G116" s="15" t="n"/>
      <c r="H116" s="16" t="n"/>
      <c r="I116" s="14">
        <f>IF(F116="","",IF(G116&lt;&gt;"",IF(A116="A pagar","Pago","Recebido"),IF(B116&lt;TODAY(),"Vencido",IF(B116-TODAY()&lt;=7,"Vence em até 7 dias","Em aberto"))))</f>
        <v/>
      </c>
      <c r="J116" s="17">
        <f>IF(OR(F116="",B116=""),"",IF(G116&lt;&gt;"",MAX(0,G116-B116),MAX(0,TODAY()-B116)))</f>
        <v/>
      </c>
    </row>
    <row r="117">
      <c r="A117" s="14" t="n"/>
      <c r="B117" s="15" t="n"/>
      <c r="C117" s="14" t="n"/>
      <c r="D117" s="14" t="n"/>
      <c r="E117" s="14" t="n"/>
      <c r="F117" s="16" t="n"/>
      <c r="G117" s="15" t="n"/>
      <c r="H117" s="16" t="n"/>
      <c r="I117" s="14">
        <f>IF(F117="","",IF(G117&lt;&gt;"",IF(A117="A pagar","Pago","Recebido"),IF(B117&lt;TODAY(),"Vencido",IF(B117-TODAY()&lt;=7,"Vence em até 7 dias","Em aberto"))))</f>
        <v/>
      </c>
      <c r="J117" s="17">
        <f>IF(OR(F117="",B117=""),"",IF(G117&lt;&gt;"",MAX(0,G117-B117),MAX(0,TODAY()-B117)))</f>
        <v/>
      </c>
    </row>
    <row r="118">
      <c r="A118" s="14" t="n"/>
      <c r="B118" s="15" t="n"/>
      <c r="C118" s="14" t="n"/>
      <c r="D118" s="14" t="n"/>
      <c r="E118" s="14" t="n"/>
      <c r="F118" s="16" t="n"/>
      <c r="G118" s="15" t="n"/>
      <c r="H118" s="16" t="n"/>
      <c r="I118" s="14">
        <f>IF(F118="","",IF(G118&lt;&gt;"",IF(A118="A pagar","Pago","Recebido"),IF(B118&lt;TODAY(),"Vencido",IF(B118-TODAY()&lt;=7,"Vence em até 7 dias","Em aberto"))))</f>
        <v/>
      </c>
      <c r="J118" s="17">
        <f>IF(OR(F118="",B118=""),"",IF(G118&lt;&gt;"",MAX(0,G118-B118),MAX(0,TODAY()-B118)))</f>
        <v/>
      </c>
    </row>
    <row r="119">
      <c r="A119" s="14" t="n"/>
      <c r="B119" s="15" t="n"/>
      <c r="C119" s="14" t="n"/>
      <c r="D119" s="14" t="n"/>
      <c r="E119" s="14" t="n"/>
      <c r="F119" s="16" t="n"/>
      <c r="G119" s="15" t="n"/>
      <c r="H119" s="16" t="n"/>
      <c r="I119" s="14">
        <f>IF(F119="","",IF(G119&lt;&gt;"",IF(A119="A pagar","Pago","Recebido"),IF(B119&lt;TODAY(),"Vencido",IF(B119-TODAY()&lt;=7,"Vence em até 7 dias","Em aberto"))))</f>
        <v/>
      </c>
      <c r="J119" s="17">
        <f>IF(OR(F119="",B119=""),"",IF(G119&lt;&gt;"",MAX(0,G119-B119),MAX(0,TODAY()-B119)))</f>
        <v/>
      </c>
    </row>
    <row r="120">
      <c r="A120" s="14" t="n"/>
      <c r="B120" s="15" t="n"/>
      <c r="C120" s="14" t="n"/>
      <c r="D120" s="14" t="n"/>
      <c r="E120" s="14" t="n"/>
      <c r="F120" s="16" t="n"/>
      <c r="G120" s="15" t="n"/>
      <c r="H120" s="16" t="n"/>
      <c r="I120" s="14">
        <f>IF(F120="","",IF(G120&lt;&gt;"",IF(A120="A pagar","Pago","Recebido"),IF(B120&lt;TODAY(),"Vencido",IF(B120-TODAY()&lt;=7,"Vence em até 7 dias","Em aberto"))))</f>
        <v/>
      </c>
      <c r="J120" s="17">
        <f>IF(OR(F120="",B120=""),"",IF(G120&lt;&gt;"",MAX(0,G120-B120),MAX(0,TODAY()-B120)))</f>
        <v/>
      </c>
    </row>
    <row r="121">
      <c r="A121" s="14" t="n"/>
      <c r="B121" s="15" t="n"/>
      <c r="C121" s="14" t="n"/>
      <c r="D121" s="14" t="n"/>
      <c r="E121" s="14" t="n"/>
      <c r="F121" s="16" t="n"/>
      <c r="G121" s="15" t="n"/>
      <c r="H121" s="16" t="n"/>
      <c r="I121" s="14">
        <f>IF(F121="","",IF(G121&lt;&gt;"",IF(A121="A pagar","Pago","Recebido"),IF(B121&lt;TODAY(),"Vencido",IF(B121-TODAY()&lt;=7,"Vence em até 7 dias","Em aberto"))))</f>
        <v/>
      </c>
      <c r="J121" s="17">
        <f>IF(OR(F121="",B121=""),"",IF(G121&lt;&gt;"",MAX(0,G121-B121),MAX(0,TODAY()-B121)))</f>
        <v/>
      </c>
    </row>
    <row r="122">
      <c r="A122" s="14" t="n"/>
      <c r="B122" s="15" t="n"/>
      <c r="C122" s="14" t="n"/>
      <c r="D122" s="14" t="n"/>
      <c r="E122" s="14" t="n"/>
      <c r="F122" s="16" t="n"/>
      <c r="G122" s="15" t="n"/>
      <c r="H122" s="16" t="n"/>
      <c r="I122" s="14">
        <f>IF(F122="","",IF(G122&lt;&gt;"",IF(A122="A pagar","Pago","Recebido"),IF(B122&lt;TODAY(),"Vencido",IF(B122-TODAY()&lt;=7,"Vence em até 7 dias","Em aberto"))))</f>
        <v/>
      </c>
      <c r="J122" s="17">
        <f>IF(OR(F122="",B122=""),"",IF(G122&lt;&gt;"",MAX(0,G122-B122),MAX(0,TODAY()-B122)))</f>
        <v/>
      </c>
    </row>
    <row r="123">
      <c r="A123" s="14" t="n"/>
      <c r="B123" s="15" t="n"/>
      <c r="C123" s="14" t="n"/>
      <c r="D123" s="14" t="n"/>
      <c r="E123" s="14" t="n"/>
      <c r="F123" s="16" t="n"/>
      <c r="G123" s="15" t="n"/>
      <c r="H123" s="16" t="n"/>
      <c r="I123" s="14">
        <f>IF(F123="","",IF(G123&lt;&gt;"",IF(A123="A pagar","Pago","Recebido"),IF(B123&lt;TODAY(),"Vencido",IF(B123-TODAY()&lt;=7,"Vence em até 7 dias","Em aberto"))))</f>
        <v/>
      </c>
      <c r="J123" s="17">
        <f>IF(OR(F123="",B123=""),"",IF(G123&lt;&gt;"",MAX(0,G123-B123),MAX(0,TODAY()-B123)))</f>
        <v/>
      </c>
    </row>
    <row r="124">
      <c r="A124" s="14" t="n"/>
      <c r="B124" s="15" t="n"/>
      <c r="C124" s="14" t="n"/>
      <c r="D124" s="14" t="n"/>
      <c r="E124" s="14" t="n"/>
      <c r="F124" s="16" t="n"/>
      <c r="G124" s="15" t="n"/>
      <c r="H124" s="16" t="n"/>
      <c r="I124" s="14">
        <f>IF(F124="","",IF(G124&lt;&gt;"",IF(A124="A pagar","Pago","Recebido"),IF(B124&lt;TODAY(),"Vencido",IF(B124-TODAY()&lt;=7,"Vence em até 7 dias","Em aberto"))))</f>
        <v/>
      </c>
      <c r="J124" s="17">
        <f>IF(OR(F124="",B124=""),"",IF(G124&lt;&gt;"",MAX(0,G124-B124),MAX(0,TODAY()-B124)))</f>
        <v/>
      </c>
    </row>
    <row r="125">
      <c r="A125" s="14" t="n"/>
      <c r="B125" s="15" t="n"/>
      <c r="C125" s="14" t="n"/>
      <c r="D125" s="14" t="n"/>
      <c r="E125" s="14" t="n"/>
      <c r="F125" s="16" t="n"/>
      <c r="G125" s="15" t="n"/>
      <c r="H125" s="16" t="n"/>
      <c r="I125" s="14">
        <f>IF(F125="","",IF(G125&lt;&gt;"",IF(A125="A pagar","Pago","Recebido"),IF(B125&lt;TODAY(),"Vencido",IF(B125-TODAY()&lt;=7,"Vence em até 7 dias","Em aberto"))))</f>
        <v/>
      </c>
      <c r="J125" s="17">
        <f>IF(OR(F125="",B125=""),"",IF(G125&lt;&gt;"",MAX(0,G125-B125),MAX(0,TODAY()-B125)))</f>
        <v/>
      </c>
    </row>
    <row r="126">
      <c r="A126" s="14" t="n"/>
      <c r="B126" s="15" t="n"/>
      <c r="C126" s="14" t="n"/>
      <c r="D126" s="14" t="n"/>
      <c r="E126" s="14" t="n"/>
      <c r="F126" s="16" t="n"/>
      <c r="G126" s="15" t="n"/>
      <c r="H126" s="16" t="n"/>
      <c r="I126" s="14">
        <f>IF(F126="","",IF(G126&lt;&gt;"",IF(A126="A pagar","Pago","Recebido"),IF(B126&lt;TODAY(),"Vencido",IF(B126-TODAY()&lt;=7,"Vence em até 7 dias","Em aberto"))))</f>
        <v/>
      </c>
      <c r="J126" s="17">
        <f>IF(OR(F126="",B126=""),"",IF(G126&lt;&gt;"",MAX(0,G126-B126),MAX(0,TODAY()-B126)))</f>
        <v/>
      </c>
    </row>
    <row r="127">
      <c r="A127" s="14" t="n"/>
      <c r="B127" s="15" t="n"/>
      <c r="C127" s="14" t="n"/>
      <c r="D127" s="14" t="n"/>
      <c r="E127" s="14" t="n"/>
      <c r="F127" s="16" t="n"/>
      <c r="G127" s="15" t="n"/>
      <c r="H127" s="16" t="n"/>
      <c r="I127" s="14">
        <f>IF(F127="","",IF(G127&lt;&gt;"",IF(A127="A pagar","Pago","Recebido"),IF(B127&lt;TODAY(),"Vencido",IF(B127-TODAY()&lt;=7,"Vence em até 7 dias","Em aberto"))))</f>
        <v/>
      </c>
      <c r="J127" s="17">
        <f>IF(OR(F127="",B127=""),"",IF(G127&lt;&gt;"",MAX(0,G127-B127),MAX(0,TODAY()-B127)))</f>
        <v/>
      </c>
    </row>
    <row r="128">
      <c r="A128" s="14" t="n"/>
      <c r="B128" s="15" t="n"/>
      <c r="C128" s="14" t="n"/>
      <c r="D128" s="14" t="n"/>
      <c r="E128" s="14" t="n"/>
      <c r="F128" s="16" t="n"/>
      <c r="G128" s="15" t="n"/>
      <c r="H128" s="16" t="n"/>
      <c r="I128" s="14">
        <f>IF(F128="","",IF(G128&lt;&gt;"",IF(A128="A pagar","Pago","Recebido"),IF(B128&lt;TODAY(),"Vencido",IF(B128-TODAY()&lt;=7,"Vence em até 7 dias","Em aberto"))))</f>
        <v/>
      </c>
      <c r="J128" s="17">
        <f>IF(OR(F128="",B128=""),"",IF(G128&lt;&gt;"",MAX(0,G128-B128),MAX(0,TODAY()-B128)))</f>
        <v/>
      </c>
    </row>
    <row r="129">
      <c r="A129" s="14" t="n"/>
      <c r="B129" s="15" t="n"/>
      <c r="C129" s="14" t="n"/>
      <c r="D129" s="14" t="n"/>
      <c r="E129" s="14" t="n"/>
      <c r="F129" s="16" t="n"/>
      <c r="G129" s="15" t="n"/>
      <c r="H129" s="16" t="n"/>
      <c r="I129" s="14">
        <f>IF(F129="","",IF(G129&lt;&gt;"",IF(A129="A pagar","Pago","Recebido"),IF(B129&lt;TODAY(),"Vencido",IF(B129-TODAY()&lt;=7,"Vence em até 7 dias","Em aberto"))))</f>
        <v/>
      </c>
      <c r="J129" s="17">
        <f>IF(OR(F129="",B129=""),"",IF(G129&lt;&gt;"",MAX(0,G129-B129),MAX(0,TODAY()-B129)))</f>
        <v/>
      </c>
    </row>
    <row r="130">
      <c r="A130" s="14" t="n"/>
      <c r="B130" s="15" t="n"/>
      <c r="C130" s="14" t="n"/>
      <c r="D130" s="14" t="n"/>
      <c r="E130" s="14" t="n"/>
      <c r="F130" s="16" t="n"/>
      <c r="G130" s="15" t="n"/>
      <c r="H130" s="16" t="n"/>
      <c r="I130" s="14">
        <f>IF(F130="","",IF(G130&lt;&gt;"",IF(A130="A pagar","Pago","Recebido"),IF(B130&lt;TODAY(),"Vencido",IF(B130-TODAY()&lt;=7,"Vence em até 7 dias","Em aberto"))))</f>
        <v/>
      </c>
      <c r="J130" s="17">
        <f>IF(OR(F130="",B130=""),"",IF(G130&lt;&gt;"",MAX(0,G130-B130),MAX(0,TODAY()-B130)))</f>
        <v/>
      </c>
    </row>
    <row r="131">
      <c r="A131" s="14" t="n"/>
      <c r="B131" s="15" t="n"/>
      <c r="C131" s="14" t="n"/>
      <c r="D131" s="14" t="n"/>
      <c r="E131" s="14" t="n"/>
      <c r="F131" s="16" t="n"/>
      <c r="G131" s="15" t="n"/>
      <c r="H131" s="16" t="n"/>
      <c r="I131" s="14">
        <f>IF(F131="","",IF(G131&lt;&gt;"",IF(A131="A pagar","Pago","Recebido"),IF(B131&lt;TODAY(),"Vencido",IF(B131-TODAY()&lt;=7,"Vence em até 7 dias","Em aberto"))))</f>
        <v/>
      </c>
      <c r="J131" s="17">
        <f>IF(OR(F131="",B131=""),"",IF(G131&lt;&gt;"",MAX(0,G131-B131),MAX(0,TODAY()-B131)))</f>
        <v/>
      </c>
    </row>
    <row r="132">
      <c r="A132" s="14" t="n"/>
      <c r="B132" s="15" t="n"/>
      <c r="C132" s="14" t="n"/>
      <c r="D132" s="14" t="n"/>
      <c r="E132" s="14" t="n"/>
      <c r="F132" s="16" t="n"/>
      <c r="G132" s="15" t="n"/>
      <c r="H132" s="16" t="n"/>
      <c r="I132" s="14">
        <f>IF(F132="","",IF(G132&lt;&gt;"",IF(A132="A pagar","Pago","Recebido"),IF(B132&lt;TODAY(),"Vencido",IF(B132-TODAY()&lt;=7,"Vence em até 7 dias","Em aberto"))))</f>
        <v/>
      </c>
      <c r="J132" s="17">
        <f>IF(OR(F132="",B132=""),"",IF(G132&lt;&gt;"",MAX(0,G132-B132),MAX(0,TODAY()-B132)))</f>
        <v/>
      </c>
    </row>
    <row r="133">
      <c r="A133" s="14" t="n"/>
      <c r="B133" s="15" t="n"/>
      <c r="C133" s="14" t="n"/>
      <c r="D133" s="14" t="n"/>
      <c r="E133" s="14" t="n"/>
      <c r="F133" s="16" t="n"/>
      <c r="G133" s="15" t="n"/>
      <c r="H133" s="16" t="n"/>
      <c r="I133" s="14">
        <f>IF(F133="","",IF(G133&lt;&gt;"",IF(A133="A pagar","Pago","Recebido"),IF(B133&lt;TODAY(),"Vencido",IF(B133-TODAY()&lt;=7,"Vence em até 7 dias","Em aberto"))))</f>
        <v/>
      </c>
      <c r="J133" s="17">
        <f>IF(OR(F133="",B133=""),"",IF(G133&lt;&gt;"",MAX(0,G133-B133),MAX(0,TODAY()-B133)))</f>
        <v/>
      </c>
    </row>
    <row r="134">
      <c r="A134" s="14" t="n"/>
      <c r="B134" s="15" t="n"/>
      <c r="C134" s="14" t="n"/>
      <c r="D134" s="14" t="n"/>
      <c r="E134" s="14" t="n"/>
      <c r="F134" s="16" t="n"/>
      <c r="G134" s="15" t="n"/>
      <c r="H134" s="16" t="n"/>
      <c r="I134" s="14">
        <f>IF(F134="","",IF(G134&lt;&gt;"",IF(A134="A pagar","Pago","Recebido"),IF(B134&lt;TODAY(),"Vencido",IF(B134-TODAY()&lt;=7,"Vence em até 7 dias","Em aberto"))))</f>
        <v/>
      </c>
      <c r="J134" s="17">
        <f>IF(OR(F134="",B134=""),"",IF(G134&lt;&gt;"",MAX(0,G134-B134),MAX(0,TODAY()-B134)))</f>
        <v/>
      </c>
    </row>
    <row r="135">
      <c r="A135" s="14" t="n"/>
      <c r="B135" s="15" t="n"/>
      <c r="C135" s="14" t="n"/>
      <c r="D135" s="14" t="n"/>
      <c r="E135" s="14" t="n"/>
      <c r="F135" s="16" t="n"/>
      <c r="G135" s="15" t="n"/>
      <c r="H135" s="16" t="n"/>
      <c r="I135" s="14">
        <f>IF(F135="","",IF(G135&lt;&gt;"",IF(A135="A pagar","Pago","Recebido"),IF(B135&lt;TODAY(),"Vencido",IF(B135-TODAY()&lt;=7,"Vence em até 7 dias","Em aberto"))))</f>
        <v/>
      </c>
      <c r="J135" s="17">
        <f>IF(OR(F135="",B135=""),"",IF(G135&lt;&gt;"",MAX(0,G135-B135),MAX(0,TODAY()-B135)))</f>
        <v/>
      </c>
    </row>
    <row r="136">
      <c r="A136" s="14" t="n"/>
      <c r="B136" s="15" t="n"/>
      <c r="C136" s="14" t="n"/>
      <c r="D136" s="14" t="n"/>
      <c r="E136" s="14" t="n"/>
      <c r="F136" s="16" t="n"/>
      <c r="G136" s="15" t="n"/>
      <c r="H136" s="16" t="n"/>
      <c r="I136" s="14">
        <f>IF(F136="","",IF(G136&lt;&gt;"",IF(A136="A pagar","Pago","Recebido"),IF(B136&lt;TODAY(),"Vencido",IF(B136-TODAY()&lt;=7,"Vence em até 7 dias","Em aberto"))))</f>
        <v/>
      </c>
      <c r="J136" s="17">
        <f>IF(OR(F136="",B136=""),"",IF(G136&lt;&gt;"",MAX(0,G136-B136),MAX(0,TODAY()-B136)))</f>
        <v/>
      </c>
    </row>
    <row r="137">
      <c r="A137" s="14" t="n"/>
      <c r="B137" s="15" t="n"/>
      <c r="C137" s="14" t="n"/>
      <c r="D137" s="14" t="n"/>
      <c r="E137" s="14" t="n"/>
      <c r="F137" s="16" t="n"/>
      <c r="G137" s="15" t="n"/>
      <c r="H137" s="16" t="n"/>
      <c r="I137" s="14">
        <f>IF(F137="","",IF(G137&lt;&gt;"",IF(A137="A pagar","Pago","Recebido"),IF(B137&lt;TODAY(),"Vencido",IF(B137-TODAY()&lt;=7,"Vence em até 7 dias","Em aberto"))))</f>
        <v/>
      </c>
      <c r="J137" s="17">
        <f>IF(OR(F137="",B137=""),"",IF(G137&lt;&gt;"",MAX(0,G137-B137),MAX(0,TODAY()-B137)))</f>
        <v/>
      </c>
    </row>
    <row r="138">
      <c r="A138" s="14" t="n"/>
      <c r="B138" s="15" t="n"/>
      <c r="C138" s="14" t="n"/>
      <c r="D138" s="14" t="n"/>
      <c r="E138" s="14" t="n"/>
      <c r="F138" s="16" t="n"/>
      <c r="G138" s="15" t="n"/>
      <c r="H138" s="16" t="n"/>
      <c r="I138" s="14">
        <f>IF(F138="","",IF(G138&lt;&gt;"",IF(A138="A pagar","Pago","Recebido"),IF(B138&lt;TODAY(),"Vencido",IF(B138-TODAY()&lt;=7,"Vence em até 7 dias","Em aberto"))))</f>
        <v/>
      </c>
      <c r="J138" s="17">
        <f>IF(OR(F138="",B138=""),"",IF(G138&lt;&gt;"",MAX(0,G138-B138),MAX(0,TODAY()-B138)))</f>
        <v/>
      </c>
    </row>
    <row r="139">
      <c r="A139" s="14" t="n"/>
      <c r="B139" s="15" t="n"/>
      <c r="C139" s="14" t="n"/>
      <c r="D139" s="14" t="n"/>
      <c r="E139" s="14" t="n"/>
      <c r="F139" s="16" t="n"/>
      <c r="G139" s="15" t="n"/>
      <c r="H139" s="16" t="n"/>
      <c r="I139" s="14">
        <f>IF(F139="","",IF(G139&lt;&gt;"",IF(A139="A pagar","Pago","Recebido"),IF(B139&lt;TODAY(),"Vencido",IF(B139-TODAY()&lt;=7,"Vence em até 7 dias","Em aberto"))))</f>
        <v/>
      </c>
      <c r="J139" s="17">
        <f>IF(OR(F139="",B139=""),"",IF(G139&lt;&gt;"",MAX(0,G139-B139),MAX(0,TODAY()-B139)))</f>
        <v/>
      </c>
    </row>
    <row r="140">
      <c r="A140" s="14" t="n"/>
      <c r="B140" s="15" t="n"/>
      <c r="C140" s="14" t="n"/>
      <c r="D140" s="14" t="n"/>
      <c r="E140" s="14" t="n"/>
      <c r="F140" s="16" t="n"/>
      <c r="G140" s="15" t="n"/>
      <c r="H140" s="16" t="n"/>
      <c r="I140" s="14">
        <f>IF(F140="","",IF(G140&lt;&gt;"",IF(A140="A pagar","Pago","Recebido"),IF(B140&lt;TODAY(),"Vencido",IF(B140-TODAY()&lt;=7,"Vence em até 7 dias","Em aberto"))))</f>
        <v/>
      </c>
      <c r="J140" s="17">
        <f>IF(OR(F140="",B140=""),"",IF(G140&lt;&gt;"",MAX(0,G140-B140),MAX(0,TODAY()-B140)))</f>
        <v/>
      </c>
    </row>
    <row r="141">
      <c r="A141" s="14" t="n"/>
      <c r="B141" s="15" t="n"/>
      <c r="C141" s="14" t="n"/>
      <c r="D141" s="14" t="n"/>
      <c r="E141" s="14" t="n"/>
      <c r="F141" s="16" t="n"/>
      <c r="G141" s="15" t="n"/>
      <c r="H141" s="16" t="n"/>
      <c r="I141" s="14">
        <f>IF(F141="","",IF(G141&lt;&gt;"",IF(A141="A pagar","Pago","Recebido"),IF(B141&lt;TODAY(),"Vencido",IF(B141-TODAY()&lt;=7,"Vence em até 7 dias","Em aberto"))))</f>
        <v/>
      </c>
      <c r="J141" s="17">
        <f>IF(OR(F141="",B141=""),"",IF(G141&lt;&gt;"",MAX(0,G141-B141),MAX(0,TODAY()-B141)))</f>
        <v/>
      </c>
    </row>
    <row r="142">
      <c r="A142" s="14" t="n"/>
      <c r="B142" s="15" t="n"/>
      <c r="C142" s="14" t="n"/>
      <c r="D142" s="14" t="n"/>
      <c r="E142" s="14" t="n"/>
      <c r="F142" s="16" t="n"/>
      <c r="G142" s="15" t="n"/>
      <c r="H142" s="16" t="n"/>
      <c r="I142" s="14">
        <f>IF(F142="","",IF(G142&lt;&gt;"",IF(A142="A pagar","Pago","Recebido"),IF(B142&lt;TODAY(),"Vencido",IF(B142-TODAY()&lt;=7,"Vence em até 7 dias","Em aberto"))))</f>
        <v/>
      </c>
      <c r="J142" s="17">
        <f>IF(OR(F142="",B142=""),"",IF(G142&lt;&gt;"",MAX(0,G142-B142),MAX(0,TODAY()-B142)))</f>
        <v/>
      </c>
    </row>
    <row r="143">
      <c r="A143" s="14" t="n"/>
      <c r="B143" s="15" t="n"/>
      <c r="C143" s="14" t="n"/>
      <c r="D143" s="14" t="n"/>
      <c r="E143" s="14" t="n"/>
      <c r="F143" s="16" t="n"/>
      <c r="G143" s="15" t="n"/>
      <c r="H143" s="16" t="n"/>
      <c r="I143" s="14">
        <f>IF(F143="","",IF(G143&lt;&gt;"",IF(A143="A pagar","Pago","Recebido"),IF(B143&lt;TODAY(),"Vencido",IF(B143-TODAY()&lt;=7,"Vence em até 7 dias","Em aberto"))))</f>
        <v/>
      </c>
      <c r="J143" s="17">
        <f>IF(OR(F143="",B143=""),"",IF(G143&lt;&gt;"",MAX(0,G143-B143),MAX(0,TODAY()-B143)))</f>
        <v/>
      </c>
    </row>
    <row r="144">
      <c r="A144" s="14" t="n"/>
      <c r="B144" s="15" t="n"/>
      <c r="C144" s="14" t="n"/>
      <c r="D144" s="14" t="n"/>
      <c r="E144" s="14" t="n"/>
      <c r="F144" s="16" t="n"/>
      <c r="G144" s="15" t="n"/>
      <c r="H144" s="16" t="n"/>
      <c r="I144" s="14">
        <f>IF(F144="","",IF(G144&lt;&gt;"",IF(A144="A pagar","Pago","Recebido"),IF(B144&lt;TODAY(),"Vencido",IF(B144-TODAY()&lt;=7,"Vence em até 7 dias","Em aberto"))))</f>
        <v/>
      </c>
      <c r="J144" s="17">
        <f>IF(OR(F144="",B144=""),"",IF(G144&lt;&gt;"",MAX(0,G144-B144),MAX(0,TODAY()-B144)))</f>
        <v/>
      </c>
    </row>
    <row r="145">
      <c r="A145" s="14" t="n"/>
      <c r="B145" s="15" t="n"/>
      <c r="C145" s="14" t="n"/>
      <c r="D145" s="14" t="n"/>
      <c r="E145" s="14" t="n"/>
      <c r="F145" s="16" t="n"/>
      <c r="G145" s="15" t="n"/>
      <c r="H145" s="16" t="n"/>
      <c r="I145" s="14">
        <f>IF(F145="","",IF(G145&lt;&gt;"",IF(A145="A pagar","Pago","Recebido"),IF(B145&lt;TODAY(),"Vencido",IF(B145-TODAY()&lt;=7,"Vence em até 7 dias","Em aberto"))))</f>
        <v/>
      </c>
      <c r="J145" s="17">
        <f>IF(OR(F145="",B145=""),"",IF(G145&lt;&gt;"",MAX(0,G145-B145),MAX(0,TODAY()-B145)))</f>
        <v/>
      </c>
    </row>
    <row r="146">
      <c r="A146" s="14" t="n"/>
      <c r="B146" s="15" t="n"/>
      <c r="C146" s="14" t="n"/>
      <c r="D146" s="14" t="n"/>
      <c r="E146" s="14" t="n"/>
      <c r="F146" s="16" t="n"/>
      <c r="G146" s="15" t="n"/>
      <c r="H146" s="16" t="n"/>
      <c r="I146" s="14">
        <f>IF(F146="","",IF(G146&lt;&gt;"",IF(A146="A pagar","Pago","Recebido"),IF(B146&lt;TODAY(),"Vencido",IF(B146-TODAY()&lt;=7,"Vence em até 7 dias","Em aberto"))))</f>
        <v/>
      </c>
      <c r="J146" s="17">
        <f>IF(OR(F146="",B146=""),"",IF(G146&lt;&gt;"",MAX(0,G146-B146),MAX(0,TODAY()-B146)))</f>
        <v/>
      </c>
    </row>
    <row r="147">
      <c r="A147" s="14" t="n"/>
      <c r="B147" s="15" t="n"/>
      <c r="C147" s="14" t="n"/>
      <c r="D147" s="14" t="n"/>
      <c r="E147" s="14" t="n"/>
      <c r="F147" s="16" t="n"/>
      <c r="G147" s="15" t="n"/>
      <c r="H147" s="16" t="n"/>
      <c r="I147" s="14">
        <f>IF(F147="","",IF(G147&lt;&gt;"",IF(A147="A pagar","Pago","Recebido"),IF(B147&lt;TODAY(),"Vencido",IF(B147-TODAY()&lt;=7,"Vence em até 7 dias","Em aberto"))))</f>
        <v/>
      </c>
      <c r="J147" s="17">
        <f>IF(OR(F147="",B147=""),"",IF(G147&lt;&gt;"",MAX(0,G147-B147),MAX(0,TODAY()-B147)))</f>
        <v/>
      </c>
    </row>
    <row r="148">
      <c r="A148" s="14" t="n"/>
      <c r="B148" s="15" t="n"/>
      <c r="C148" s="14" t="n"/>
      <c r="D148" s="14" t="n"/>
      <c r="E148" s="14" t="n"/>
      <c r="F148" s="16" t="n"/>
      <c r="G148" s="15" t="n"/>
      <c r="H148" s="16" t="n"/>
      <c r="I148" s="14">
        <f>IF(F148="","",IF(G148&lt;&gt;"",IF(A148="A pagar","Pago","Recebido"),IF(B148&lt;TODAY(),"Vencido",IF(B148-TODAY()&lt;=7,"Vence em até 7 dias","Em aberto"))))</f>
        <v/>
      </c>
      <c r="J148" s="17">
        <f>IF(OR(F148="",B148=""),"",IF(G148&lt;&gt;"",MAX(0,G148-B148),MAX(0,TODAY()-B148)))</f>
        <v/>
      </c>
    </row>
    <row r="149">
      <c r="A149" s="14" t="n"/>
      <c r="B149" s="15" t="n"/>
      <c r="C149" s="14" t="n"/>
      <c r="D149" s="14" t="n"/>
      <c r="E149" s="14" t="n"/>
      <c r="F149" s="16" t="n"/>
      <c r="G149" s="15" t="n"/>
      <c r="H149" s="16" t="n"/>
      <c r="I149" s="14">
        <f>IF(F149="","",IF(G149&lt;&gt;"",IF(A149="A pagar","Pago","Recebido"),IF(B149&lt;TODAY(),"Vencido",IF(B149-TODAY()&lt;=7,"Vence em até 7 dias","Em aberto"))))</f>
        <v/>
      </c>
      <c r="J149" s="17">
        <f>IF(OR(F149="",B149=""),"",IF(G149&lt;&gt;"",MAX(0,G149-B149),MAX(0,TODAY()-B149)))</f>
        <v/>
      </c>
    </row>
    <row r="150">
      <c r="A150" s="14" t="n"/>
      <c r="B150" s="15" t="n"/>
      <c r="C150" s="14" t="n"/>
      <c r="D150" s="14" t="n"/>
      <c r="E150" s="14" t="n"/>
      <c r="F150" s="16" t="n"/>
      <c r="G150" s="15" t="n"/>
      <c r="H150" s="16" t="n"/>
      <c r="I150" s="14">
        <f>IF(F150="","",IF(G150&lt;&gt;"",IF(A150="A pagar","Pago","Recebido"),IF(B150&lt;TODAY(),"Vencido",IF(B150-TODAY()&lt;=7,"Vence em até 7 dias","Em aberto"))))</f>
        <v/>
      </c>
      <c r="J150" s="17">
        <f>IF(OR(F150="",B150=""),"",IF(G150&lt;&gt;"",MAX(0,G150-B150),MAX(0,TODAY()-B150)))</f>
        <v/>
      </c>
    </row>
    <row r="151">
      <c r="A151" s="14" t="n"/>
      <c r="B151" s="15" t="n"/>
      <c r="C151" s="14" t="n"/>
      <c r="D151" s="14" t="n"/>
      <c r="E151" s="14" t="n"/>
      <c r="F151" s="16" t="n"/>
      <c r="G151" s="15" t="n"/>
      <c r="H151" s="16" t="n"/>
      <c r="I151" s="14">
        <f>IF(F151="","",IF(G151&lt;&gt;"",IF(A151="A pagar","Pago","Recebido"),IF(B151&lt;TODAY(),"Vencido",IF(B151-TODAY()&lt;=7,"Vence em até 7 dias","Em aberto"))))</f>
        <v/>
      </c>
      <c r="J151" s="17">
        <f>IF(OR(F151="",B151=""),"",IF(G151&lt;&gt;"",MAX(0,G151-B151),MAX(0,TODAY()-B151)))</f>
        <v/>
      </c>
    </row>
    <row r="152">
      <c r="A152" s="14" t="n"/>
      <c r="B152" s="15" t="n"/>
      <c r="C152" s="14" t="n"/>
      <c r="D152" s="14" t="n"/>
      <c r="E152" s="14" t="n"/>
      <c r="F152" s="16" t="n"/>
      <c r="G152" s="15" t="n"/>
      <c r="H152" s="16" t="n"/>
      <c r="I152" s="14">
        <f>IF(F152="","",IF(G152&lt;&gt;"",IF(A152="A pagar","Pago","Recebido"),IF(B152&lt;TODAY(),"Vencido",IF(B152-TODAY()&lt;=7,"Vence em até 7 dias","Em aberto"))))</f>
        <v/>
      </c>
      <c r="J152" s="17">
        <f>IF(OR(F152="",B152=""),"",IF(G152&lt;&gt;"",MAX(0,G152-B152),MAX(0,TODAY()-B152)))</f>
        <v/>
      </c>
    </row>
    <row r="153">
      <c r="A153" s="14" t="n"/>
      <c r="B153" s="15" t="n"/>
      <c r="C153" s="14" t="n"/>
      <c r="D153" s="14" t="n"/>
      <c r="E153" s="14" t="n"/>
      <c r="F153" s="16" t="n"/>
      <c r="G153" s="15" t="n"/>
      <c r="H153" s="16" t="n"/>
      <c r="I153" s="14">
        <f>IF(F153="","",IF(G153&lt;&gt;"",IF(A153="A pagar","Pago","Recebido"),IF(B153&lt;TODAY(),"Vencido",IF(B153-TODAY()&lt;=7,"Vence em até 7 dias","Em aberto"))))</f>
        <v/>
      </c>
      <c r="J153" s="17">
        <f>IF(OR(F153="",B153=""),"",IF(G153&lt;&gt;"",MAX(0,G153-B153),MAX(0,TODAY()-B153)))</f>
        <v/>
      </c>
    </row>
    <row r="154">
      <c r="A154" s="14" t="n"/>
      <c r="B154" s="15" t="n"/>
      <c r="C154" s="14" t="n"/>
      <c r="D154" s="14" t="n"/>
      <c r="E154" s="14" t="n"/>
      <c r="F154" s="16" t="n"/>
      <c r="G154" s="15" t="n"/>
      <c r="H154" s="16" t="n"/>
      <c r="I154" s="14">
        <f>IF(F154="","",IF(G154&lt;&gt;"",IF(A154="A pagar","Pago","Recebido"),IF(B154&lt;TODAY(),"Vencido",IF(B154-TODAY()&lt;=7,"Vence em até 7 dias","Em aberto"))))</f>
        <v/>
      </c>
      <c r="J154" s="17">
        <f>IF(OR(F154="",B154=""),"",IF(G154&lt;&gt;"",MAX(0,G154-B154),MAX(0,TODAY()-B154)))</f>
        <v/>
      </c>
    </row>
    <row r="155">
      <c r="A155" s="14" t="n"/>
      <c r="B155" s="15" t="n"/>
      <c r="C155" s="14" t="n"/>
      <c r="D155" s="14" t="n"/>
      <c r="E155" s="14" t="n"/>
      <c r="F155" s="16" t="n"/>
      <c r="G155" s="15" t="n"/>
      <c r="H155" s="16" t="n"/>
      <c r="I155" s="14">
        <f>IF(F155="","",IF(G155&lt;&gt;"",IF(A155="A pagar","Pago","Recebido"),IF(B155&lt;TODAY(),"Vencido",IF(B155-TODAY()&lt;=7,"Vence em até 7 dias","Em aberto"))))</f>
        <v/>
      </c>
      <c r="J155" s="17">
        <f>IF(OR(F155="",B155=""),"",IF(G155&lt;&gt;"",MAX(0,G155-B155),MAX(0,TODAY()-B155)))</f>
        <v/>
      </c>
    </row>
    <row r="156">
      <c r="A156" s="14" t="n"/>
      <c r="B156" s="15" t="n"/>
      <c r="C156" s="14" t="n"/>
      <c r="D156" s="14" t="n"/>
      <c r="E156" s="14" t="n"/>
      <c r="F156" s="16" t="n"/>
      <c r="G156" s="15" t="n"/>
      <c r="H156" s="16" t="n"/>
      <c r="I156" s="14">
        <f>IF(F156="","",IF(G156&lt;&gt;"",IF(A156="A pagar","Pago","Recebido"),IF(B156&lt;TODAY(),"Vencido",IF(B156-TODAY()&lt;=7,"Vence em até 7 dias","Em aberto"))))</f>
        <v/>
      </c>
      <c r="J156" s="17">
        <f>IF(OR(F156="",B156=""),"",IF(G156&lt;&gt;"",MAX(0,G156-B156),MAX(0,TODAY()-B156)))</f>
        <v/>
      </c>
    </row>
    <row r="157">
      <c r="A157" s="14" t="n"/>
      <c r="B157" s="15" t="n"/>
      <c r="C157" s="14" t="n"/>
      <c r="D157" s="14" t="n"/>
      <c r="E157" s="14" t="n"/>
      <c r="F157" s="16" t="n"/>
      <c r="G157" s="15" t="n"/>
      <c r="H157" s="16" t="n"/>
      <c r="I157" s="14">
        <f>IF(F157="","",IF(G157&lt;&gt;"",IF(A157="A pagar","Pago","Recebido"),IF(B157&lt;TODAY(),"Vencido",IF(B157-TODAY()&lt;=7,"Vence em até 7 dias","Em aberto"))))</f>
        <v/>
      </c>
      <c r="J157" s="17">
        <f>IF(OR(F157="",B157=""),"",IF(G157&lt;&gt;"",MAX(0,G157-B157),MAX(0,TODAY()-B157)))</f>
        <v/>
      </c>
    </row>
    <row r="158">
      <c r="A158" s="14" t="n"/>
      <c r="B158" s="15" t="n"/>
      <c r="C158" s="14" t="n"/>
      <c r="D158" s="14" t="n"/>
      <c r="E158" s="14" t="n"/>
      <c r="F158" s="16" t="n"/>
      <c r="G158" s="15" t="n"/>
      <c r="H158" s="16" t="n"/>
      <c r="I158" s="14">
        <f>IF(F158="","",IF(G158&lt;&gt;"",IF(A158="A pagar","Pago","Recebido"),IF(B158&lt;TODAY(),"Vencido",IF(B158-TODAY()&lt;=7,"Vence em até 7 dias","Em aberto"))))</f>
        <v/>
      </c>
      <c r="J158" s="17">
        <f>IF(OR(F158="",B158=""),"",IF(G158&lt;&gt;"",MAX(0,G158-B158),MAX(0,TODAY()-B158)))</f>
        <v/>
      </c>
    </row>
    <row r="159">
      <c r="A159" s="14" t="n"/>
      <c r="B159" s="15" t="n"/>
      <c r="C159" s="14" t="n"/>
      <c r="D159" s="14" t="n"/>
      <c r="E159" s="14" t="n"/>
      <c r="F159" s="16" t="n"/>
      <c r="G159" s="15" t="n"/>
      <c r="H159" s="16" t="n"/>
      <c r="I159" s="14">
        <f>IF(F159="","",IF(G159&lt;&gt;"",IF(A159="A pagar","Pago","Recebido"),IF(B159&lt;TODAY(),"Vencido",IF(B159-TODAY()&lt;=7,"Vence em até 7 dias","Em aberto"))))</f>
        <v/>
      </c>
      <c r="J159" s="17">
        <f>IF(OR(F159="",B159=""),"",IF(G159&lt;&gt;"",MAX(0,G159-B159),MAX(0,TODAY()-B159)))</f>
        <v/>
      </c>
    </row>
    <row r="160">
      <c r="A160" s="14" t="n"/>
      <c r="B160" s="15" t="n"/>
      <c r="C160" s="14" t="n"/>
      <c r="D160" s="14" t="n"/>
      <c r="E160" s="14" t="n"/>
      <c r="F160" s="16" t="n"/>
      <c r="G160" s="15" t="n"/>
      <c r="H160" s="16" t="n"/>
      <c r="I160" s="14">
        <f>IF(F160="","",IF(G160&lt;&gt;"",IF(A160="A pagar","Pago","Recebido"),IF(B160&lt;TODAY(),"Vencido",IF(B160-TODAY()&lt;=7,"Vence em até 7 dias","Em aberto"))))</f>
        <v/>
      </c>
      <c r="J160" s="17">
        <f>IF(OR(F160="",B160=""),"",IF(G160&lt;&gt;"",MAX(0,G160-B160),MAX(0,TODAY()-B160)))</f>
        <v/>
      </c>
    </row>
    <row r="161">
      <c r="A161" s="14" t="n"/>
      <c r="B161" s="15" t="n"/>
      <c r="C161" s="14" t="n"/>
      <c r="D161" s="14" t="n"/>
      <c r="E161" s="14" t="n"/>
      <c r="F161" s="16" t="n"/>
      <c r="G161" s="15" t="n"/>
      <c r="H161" s="16" t="n"/>
      <c r="I161" s="14">
        <f>IF(F161="","",IF(G161&lt;&gt;"",IF(A161="A pagar","Pago","Recebido"),IF(B161&lt;TODAY(),"Vencido",IF(B161-TODAY()&lt;=7,"Vence em até 7 dias","Em aberto"))))</f>
        <v/>
      </c>
      <c r="J161" s="17">
        <f>IF(OR(F161="",B161=""),"",IF(G161&lt;&gt;"",MAX(0,G161-B161),MAX(0,TODAY()-B161)))</f>
        <v/>
      </c>
    </row>
    <row r="162">
      <c r="A162" s="14" t="n"/>
      <c r="B162" s="15" t="n"/>
      <c r="C162" s="14" t="n"/>
      <c r="D162" s="14" t="n"/>
      <c r="E162" s="14" t="n"/>
      <c r="F162" s="16" t="n"/>
      <c r="G162" s="15" t="n"/>
      <c r="H162" s="16" t="n"/>
      <c r="I162" s="14">
        <f>IF(F162="","",IF(G162&lt;&gt;"",IF(A162="A pagar","Pago","Recebido"),IF(B162&lt;TODAY(),"Vencido",IF(B162-TODAY()&lt;=7,"Vence em até 7 dias","Em aberto"))))</f>
        <v/>
      </c>
      <c r="J162" s="17">
        <f>IF(OR(F162="",B162=""),"",IF(G162&lt;&gt;"",MAX(0,G162-B162),MAX(0,TODAY()-B162)))</f>
        <v/>
      </c>
    </row>
    <row r="163">
      <c r="A163" s="14" t="n"/>
      <c r="B163" s="15" t="n"/>
      <c r="C163" s="14" t="n"/>
      <c r="D163" s="14" t="n"/>
      <c r="E163" s="14" t="n"/>
      <c r="F163" s="16" t="n"/>
      <c r="G163" s="15" t="n"/>
      <c r="H163" s="16" t="n"/>
      <c r="I163" s="14">
        <f>IF(F163="","",IF(G163&lt;&gt;"",IF(A163="A pagar","Pago","Recebido"),IF(B163&lt;TODAY(),"Vencido",IF(B163-TODAY()&lt;=7,"Vence em até 7 dias","Em aberto"))))</f>
        <v/>
      </c>
      <c r="J163" s="17">
        <f>IF(OR(F163="",B163=""),"",IF(G163&lt;&gt;"",MAX(0,G163-B163),MAX(0,TODAY()-B163)))</f>
        <v/>
      </c>
    </row>
    <row r="164">
      <c r="A164" s="14" t="n"/>
      <c r="B164" s="15" t="n"/>
      <c r="C164" s="14" t="n"/>
      <c r="D164" s="14" t="n"/>
      <c r="E164" s="14" t="n"/>
      <c r="F164" s="16" t="n"/>
      <c r="G164" s="15" t="n"/>
      <c r="H164" s="16" t="n"/>
      <c r="I164" s="14">
        <f>IF(F164="","",IF(G164&lt;&gt;"",IF(A164="A pagar","Pago","Recebido"),IF(B164&lt;TODAY(),"Vencido",IF(B164-TODAY()&lt;=7,"Vence em até 7 dias","Em aberto"))))</f>
        <v/>
      </c>
      <c r="J164" s="17">
        <f>IF(OR(F164="",B164=""),"",IF(G164&lt;&gt;"",MAX(0,G164-B164),MAX(0,TODAY()-B164)))</f>
        <v/>
      </c>
    </row>
    <row r="165">
      <c r="A165" s="14" t="n"/>
      <c r="B165" s="15" t="n"/>
      <c r="C165" s="14" t="n"/>
      <c r="D165" s="14" t="n"/>
      <c r="E165" s="14" t="n"/>
      <c r="F165" s="16" t="n"/>
      <c r="G165" s="15" t="n"/>
      <c r="H165" s="16" t="n"/>
      <c r="I165" s="14">
        <f>IF(F165="","",IF(G165&lt;&gt;"",IF(A165="A pagar","Pago","Recebido"),IF(B165&lt;TODAY(),"Vencido",IF(B165-TODAY()&lt;=7,"Vence em até 7 dias","Em aberto"))))</f>
        <v/>
      </c>
      <c r="J165" s="17">
        <f>IF(OR(F165="",B165=""),"",IF(G165&lt;&gt;"",MAX(0,G165-B165),MAX(0,TODAY()-B165)))</f>
        <v/>
      </c>
    </row>
    <row r="166">
      <c r="A166" s="14" t="n"/>
      <c r="B166" s="15" t="n"/>
      <c r="C166" s="14" t="n"/>
      <c r="D166" s="14" t="n"/>
      <c r="E166" s="14" t="n"/>
      <c r="F166" s="16" t="n"/>
      <c r="G166" s="15" t="n"/>
      <c r="H166" s="16" t="n"/>
      <c r="I166" s="14">
        <f>IF(F166="","",IF(G166&lt;&gt;"",IF(A166="A pagar","Pago","Recebido"),IF(B166&lt;TODAY(),"Vencido",IF(B166-TODAY()&lt;=7,"Vence em até 7 dias","Em aberto"))))</f>
        <v/>
      </c>
      <c r="J166" s="17">
        <f>IF(OR(F166="",B166=""),"",IF(G166&lt;&gt;"",MAX(0,G166-B166),MAX(0,TODAY()-B166)))</f>
        <v/>
      </c>
    </row>
    <row r="167">
      <c r="A167" s="14" t="n"/>
      <c r="B167" s="15" t="n"/>
      <c r="C167" s="14" t="n"/>
      <c r="D167" s="14" t="n"/>
      <c r="E167" s="14" t="n"/>
      <c r="F167" s="16" t="n"/>
      <c r="G167" s="15" t="n"/>
      <c r="H167" s="16" t="n"/>
      <c r="I167" s="14">
        <f>IF(F167="","",IF(G167&lt;&gt;"",IF(A167="A pagar","Pago","Recebido"),IF(B167&lt;TODAY(),"Vencido",IF(B167-TODAY()&lt;=7,"Vence em até 7 dias","Em aberto"))))</f>
        <v/>
      </c>
      <c r="J167" s="17">
        <f>IF(OR(F167="",B167=""),"",IF(G167&lt;&gt;"",MAX(0,G167-B167),MAX(0,TODAY()-B167)))</f>
        <v/>
      </c>
    </row>
    <row r="168">
      <c r="A168" s="14" t="n"/>
      <c r="B168" s="15" t="n"/>
      <c r="C168" s="14" t="n"/>
      <c r="D168" s="14" t="n"/>
      <c r="E168" s="14" t="n"/>
      <c r="F168" s="16" t="n"/>
      <c r="G168" s="15" t="n"/>
      <c r="H168" s="16" t="n"/>
      <c r="I168" s="14">
        <f>IF(F168="","",IF(G168&lt;&gt;"",IF(A168="A pagar","Pago","Recebido"),IF(B168&lt;TODAY(),"Vencido",IF(B168-TODAY()&lt;=7,"Vence em até 7 dias","Em aberto"))))</f>
        <v/>
      </c>
      <c r="J168" s="17">
        <f>IF(OR(F168="",B168=""),"",IF(G168&lt;&gt;"",MAX(0,G168-B168),MAX(0,TODAY()-B168)))</f>
        <v/>
      </c>
    </row>
    <row r="169">
      <c r="A169" s="14" t="n"/>
      <c r="B169" s="15" t="n"/>
      <c r="C169" s="14" t="n"/>
      <c r="D169" s="14" t="n"/>
      <c r="E169" s="14" t="n"/>
      <c r="F169" s="16" t="n"/>
      <c r="G169" s="15" t="n"/>
      <c r="H169" s="16" t="n"/>
      <c r="I169" s="14">
        <f>IF(F169="","",IF(G169&lt;&gt;"",IF(A169="A pagar","Pago","Recebido"),IF(B169&lt;TODAY(),"Vencido",IF(B169-TODAY()&lt;=7,"Vence em até 7 dias","Em aberto"))))</f>
        <v/>
      </c>
      <c r="J169" s="17">
        <f>IF(OR(F169="",B169=""),"",IF(G169&lt;&gt;"",MAX(0,G169-B169),MAX(0,TODAY()-B169)))</f>
        <v/>
      </c>
    </row>
    <row r="170">
      <c r="A170" s="14" t="n"/>
      <c r="B170" s="15" t="n"/>
      <c r="C170" s="14" t="n"/>
      <c r="D170" s="14" t="n"/>
      <c r="E170" s="14" t="n"/>
      <c r="F170" s="16" t="n"/>
      <c r="G170" s="15" t="n"/>
      <c r="H170" s="16" t="n"/>
      <c r="I170" s="14">
        <f>IF(F170="","",IF(G170&lt;&gt;"",IF(A170="A pagar","Pago","Recebido"),IF(B170&lt;TODAY(),"Vencido",IF(B170-TODAY()&lt;=7,"Vence em até 7 dias","Em aberto"))))</f>
        <v/>
      </c>
      <c r="J170" s="17">
        <f>IF(OR(F170="",B170=""),"",IF(G170&lt;&gt;"",MAX(0,G170-B170),MAX(0,TODAY()-B170)))</f>
        <v/>
      </c>
    </row>
    <row r="171">
      <c r="A171" s="14" t="n"/>
      <c r="B171" s="15" t="n"/>
      <c r="C171" s="14" t="n"/>
      <c r="D171" s="14" t="n"/>
      <c r="E171" s="14" t="n"/>
      <c r="F171" s="16" t="n"/>
      <c r="G171" s="15" t="n"/>
      <c r="H171" s="16" t="n"/>
      <c r="I171" s="14">
        <f>IF(F171="","",IF(G171&lt;&gt;"",IF(A171="A pagar","Pago","Recebido"),IF(B171&lt;TODAY(),"Vencido",IF(B171-TODAY()&lt;=7,"Vence em até 7 dias","Em aberto"))))</f>
        <v/>
      </c>
      <c r="J171" s="17">
        <f>IF(OR(F171="",B171=""),"",IF(G171&lt;&gt;"",MAX(0,G171-B171),MAX(0,TODAY()-B171)))</f>
        <v/>
      </c>
    </row>
    <row r="172">
      <c r="A172" s="14" t="n"/>
      <c r="B172" s="15" t="n"/>
      <c r="C172" s="14" t="n"/>
      <c r="D172" s="14" t="n"/>
      <c r="E172" s="14" t="n"/>
      <c r="F172" s="16" t="n"/>
      <c r="G172" s="15" t="n"/>
      <c r="H172" s="16" t="n"/>
      <c r="I172" s="14">
        <f>IF(F172="","",IF(G172&lt;&gt;"",IF(A172="A pagar","Pago","Recebido"),IF(B172&lt;TODAY(),"Vencido",IF(B172-TODAY()&lt;=7,"Vence em até 7 dias","Em aberto"))))</f>
        <v/>
      </c>
      <c r="J172" s="17">
        <f>IF(OR(F172="",B172=""),"",IF(G172&lt;&gt;"",MAX(0,G172-B172),MAX(0,TODAY()-B172)))</f>
        <v/>
      </c>
    </row>
    <row r="173">
      <c r="A173" s="14" t="n"/>
      <c r="B173" s="15" t="n"/>
      <c r="C173" s="14" t="n"/>
      <c r="D173" s="14" t="n"/>
      <c r="E173" s="14" t="n"/>
      <c r="F173" s="16" t="n"/>
      <c r="G173" s="15" t="n"/>
      <c r="H173" s="16" t="n"/>
      <c r="I173" s="14">
        <f>IF(F173="","",IF(G173&lt;&gt;"",IF(A173="A pagar","Pago","Recebido"),IF(B173&lt;TODAY(),"Vencido",IF(B173-TODAY()&lt;=7,"Vence em até 7 dias","Em aberto"))))</f>
        <v/>
      </c>
      <c r="J173" s="17">
        <f>IF(OR(F173="",B173=""),"",IF(G173&lt;&gt;"",MAX(0,G173-B173),MAX(0,TODAY()-B173)))</f>
        <v/>
      </c>
    </row>
    <row r="174">
      <c r="A174" s="14" t="n"/>
      <c r="B174" s="15" t="n"/>
      <c r="C174" s="14" t="n"/>
      <c r="D174" s="14" t="n"/>
      <c r="E174" s="14" t="n"/>
      <c r="F174" s="16" t="n"/>
      <c r="G174" s="15" t="n"/>
      <c r="H174" s="16" t="n"/>
      <c r="I174" s="14">
        <f>IF(F174="","",IF(G174&lt;&gt;"",IF(A174="A pagar","Pago","Recebido"),IF(B174&lt;TODAY(),"Vencido",IF(B174-TODAY()&lt;=7,"Vence em até 7 dias","Em aberto"))))</f>
        <v/>
      </c>
      <c r="J174" s="17">
        <f>IF(OR(F174="",B174=""),"",IF(G174&lt;&gt;"",MAX(0,G174-B174),MAX(0,TODAY()-B174)))</f>
        <v/>
      </c>
    </row>
    <row r="175">
      <c r="A175" s="14" t="n"/>
      <c r="B175" s="15" t="n"/>
      <c r="C175" s="14" t="n"/>
      <c r="D175" s="14" t="n"/>
      <c r="E175" s="14" t="n"/>
      <c r="F175" s="16" t="n"/>
      <c r="G175" s="15" t="n"/>
      <c r="H175" s="16" t="n"/>
      <c r="I175" s="14">
        <f>IF(F175="","",IF(G175&lt;&gt;"",IF(A175="A pagar","Pago","Recebido"),IF(B175&lt;TODAY(),"Vencido",IF(B175-TODAY()&lt;=7,"Vence em até 7 dias","Em aberto"))))</f>
        <v/>
      </c>
      <c r="J175" s="17">
        <f>IF(OR(F175="",B175=""),"",IF(G175&lt;&gt;"",MAX(0,G175-B175),MAX(0,TODAY()-B175)))</f>
        <v/>
      </c>
    </row>
    <row r="176">
      <c r="A176" s="14" t="n"/>
      <c r="B176" s="15" t="n"/>
      <c r="C176" s="14" t="n"/>
      <c r="D176" s="14" t="n"/>
      <c r="E176" s="14" t="n"/>
      <c r="F176" s="16" t="n"/>
      <c r="G176" s="15" t="n"/>
      <c r="H176" s="16" t="n"/>
      <c r="I176" s="14">
        <f>IF(F176="","",IF(G176&lt;&gt;"",IF(A176="A pagar","Pago","Recebido"),IF(B176&lt;TODAY(),"Vencido",IF(B176-TODAY()&lt;=7,"Vence em até 7 dias","Em aberto"))))</f>
        <v/>
      </c>
      <c r="J176" s="17">
        <f>IF(OR(F176="",B176=""),"",IF(G176&lt;&gt;"",MAX(0,G176-B176),MAX(0,TODAY()-B176)))</f>
        <v/>
      </c>
    </row>
    <row r="177">
      <c r="A177" s="14" t="n"/>
      <c r="B177" s="15" t="n"/>
      <c r="C177" s="14" t="n"/>
      <c r="D177" s="14" t="n"/>
      <c r="E177" s="14" t="n"/>
      <c r="F177" s="16" t="n"/>
      <c r="G177" s="15" t="n"/>
      <c r="H177" s="16" t="n"/>
      <c r="I177" s="14">
        <f>IF(F177="","",IF(G177&lt;&gt;"",IF(A177="A pagar","Pago","Recebido"),IF(B177&lt;TODAY(),"Vencido",IF(B177-TODAY()&lt;=7,"Vence em até 7 dias","Em aberto"))))</f>
        <v/>
      </c>
      <c r="J177" s="17">
        <f>IF(OR(F177="",B177=""),"",IF(G177&lt;&gt;"",MAX(0,G177-B177),MAX(0,TODAY()-B177)))</f>
        <v/>
      </c>
    </row>
    <row r="178">
      <c r="A178" s="14" t="n"/>
      <c r="B178" s="15" t="n"/>
      <c r="C178" s="14" t="n"/>
      <c r="D178" s="14" t="n"/>
      <c r="E178" s="14" t="n"/>
      <c r="F178" s="16" t="n"/>
      <c r="G178" s="15" t="n"/>
      <c r="H178" s="16" t="n"/>
      <c r="I178" s="14">
        <f>IF(F178="","",IF(G178&lt;&gt;"",IF(A178="A pagar","Pago","Recebido"),IF(B178&lt;TODAY(),"Vencido",IF(B178-TODAY()&lt;=7,"Vence em até 7 dias","Em aberto"))))</f>
        <v/>
      </c>
      <c r="J178" s="17">
        <f>IF(OR(F178="",B178=""),"",IF(G178&lt;&gt;"",MAX(0,G178-B178),MAX(0,TODAY()-B178)))</f>
        <v/>
      </c>
    </row>
    <row r="179">
      <c r="A179" s="14" t="n"/>
      <c r="B179" s="15" t="n"/>
      <c r="C179" s="14" t="n"/>
      <c r="D179" s="14" t="n"/>
      <c r="E179" s="14" t="n"/>
      <c r="F179" s="16" t="n"/>
      <c r="G179" s="15" t="n"/>
      <c r="H179" s="16" t="n"/>
      <c r="I179" s="14">
        <f>IF(F179="","",IF(G179&lt;&gt;"",IF(A179="A pagar","Pago","Recebido"),IF(B179&lt;TODAY(),"Vencido",IF(B179-TODAY()&lt;=7,"Vence em até 7 dias","Em aberto"))))</f>
        <v/>
      </c>
      <c r="J179" s="17">
        <f>IF(OR(F179="",B179=""),"",IF(G179&lt;&gt;"",MAX(0,G179-B179),MAX(0,TODAY()-B179)))</f>
        <v/>
      </c>
    </row>
    <row r="180">
      <c r="A180" s="14" t="n"/>
      <c r="B180" s="15" t="n"/>
      <c r="C180" s="14" t="n"/>
      <c r="D180" s="14" t="n"/>
      <c r="E180" s="14" t="n"/>
      <c r="F180" s="16" t="n"/>
      <c r="G180" s="15" t="n"/>
      <c r="H180" s="16" t="n"/>
      <c r="I180" s="14">
        <f>IF(F180="","",IF(G180&lt;&gt;"",IF(A180="A pagar","Pago","Recebido"),IF(B180&lt;TODAY(),"Vencido",IF(B180-TODAY()&lt;=7,"Vence em até 7 dias","Em aberto"))))</f>
        <v/>
      </c>
      <c r="J180" s="17">
        <f>IF(OR(F180="",B180=""),"",IF(G180&lt;&gt;"",MAX(0,G180-B180),MAX(0,TODAY()-B180)))</f>
        <v/>
      </c>
    </row>
    <row r="181">
      <c r="A181" s="14" t="n"/>
      <c r="B181" s="15" t="n"/>
      <c r="C181" s="14" t="n"/>
      <c r="D181" s="14" t="n"/>
      <c r="E181" s="14" t="n"/>
      <c r="F181" s="16" t="n"/>
      <c r="G181" s="15" t="n"/>
      <c r="H181" s="16" t="n"/>
      <c r="I181" s="14">
        <f>IF(F181="","",IF(G181&lt;&gt;"",IF(A181="A pagar","Pago","Recebido"),IF(B181&lt;TODAY(),"Vencido",IF(B181-TODAY()&lt;=7,"Vence em até 7 dias","Em aberto"))))</f>
        <v/>
      </c>
      <c r="J181" s="17">
        <f>IF(OR(F181="",B181=""),"",IF(G181&lt;&gt;"",MAX(0,G181-B181),MAX(0,TODAY()-B181)))</f>
        <v/>
      </c>
    </row>
    <row r="182">
      <c r="A182" s="14" t="n"/>
      <c r="B182" s="15" t="n"/>
      <c r="C182" s="14" t="n"/>
      <c r="D182" s="14" t="n"/>
      <c r="E182" s="14" t="n"/>
      <c r="F182" s="16" t="n"/>
      <c r="G182" s="15" t="n"/>
      <c r="H182" s="16" t="n"/>
      <c r="I182" s="14">
        <f>IF(F182="","",IF(G182&lt;&gt;"",IF(A182="A pagar","Pago","Recebido"),IF(B182&lt;TODAY(),"Vencido",IF(B182-TODAY()&lt;=7,"Vence em até 7 dias","Em aberto"))))</f>
        <v/>
      </c>
      <c r="J182" s="17">
        <f>IF(OR(F182="",B182=""),"",IF(G182&lt;&gt;"",MAX(0,G182-B182),MAX(0,TODAY()-B182)))</f>
        <v/>
      </c>
    </row>
    <row r="183">
      <c r="A183" s="14" t="n"/>
      <c r="B183" s="15" t="n"/>
      <c r="C183" s="14" t="n"/>
      <c r="D183" s="14" t="n"/>
      <c r="E183" s="14" t="n"/>
      <c r="F183" s="16" t="n"/>
      <c r="G183" s="15" t="n"/>
      <c r="H183" s="16" t="n"/>
      <c r="I183" s="14">
        <f>IF(F183="","",IF(G183&lt;&gt;"",IF(A183="A pagar","Pago","Recebido"),IF(B183&lt;TODAY(),"Vencido",IF(B183-TODAY()&lt;=7,"Vence em até 7 dias","Em aberto"))))</f>
        <v/>
      </c>
      <c r="J183" s="17">
        <f>IF(OR(F183="",B183=""),"",IF(G183&lt;&gt;"",MAX(0,G183-B183),MAX(0,TODAY()-B183)))</f>
        <v/>
      </c>
    </row>
    <row r="184">
      <c r="A184" s="14" t="n"/>
      <c r="B184" s="15" t="n"/>
      <c r="C184" s="14" t="n"/>
      <c r="D184" s="14" t="n"/>
      <c r="E184" s="14" t="n"/>
      <c r="F184" s="16" t="n"/>
      <c r="G184" s="15" t="n"/>
      <c r="H184" s="16" t="n"/>
      <c r="I184" s="14">
        <f>IF(F184="","",IF(G184&lt;&gt;"",IF(A184="A pagar","Pago","Recebido"),IF(B184&lt;TODAY(),"Vencido",IF(B184-TODAY()&lt;=7,"Vence em até 7 dias","Em aberto"))))</f>
        <v/>
      </c>
      <c r="J184" s="17">
        <f>IF(OR(F184="",B184=""),"",IF(G184&lt;&gt;"",MAX(0,G184-B184),MAX(0,TODAY()-B184)))</f>
        <v/>
      </c>
    </row>
    <row r="185">
      <c r="A185" s="14" t="n"/>
      <c r="B185" s="15" t="n"/>
      <c r="C185" s="14" t="n"/>
      <c r="D185" s="14" t="n"/>
      <c r="E185" s="14" t="n"/>
      <c r="F185" s="16" t="n"/>
      <c r="G185" s="15" t="n"/>
      <c r="H185" s="16" t="n"/>
      <c r="I185" s="14">
        <f>IF(F185="","",IF(G185&lt;&gt;"",IF(A185="A pagar","Pago","Recebido"),IF(B185&lt;TODAY(),"Vencido",IF(B185-TODAY()&lt;=7,"Vence em até 7 dias","Em aberto"))))</f>
        <v/>
      </c>
      <c r="J185" s="17">
        <f>IF(OR(F185="",B185=""),"",IF(G185&lt;&gt;"",MAX(0,G185-B185),MAX(0,TODAY()-B185)))</f>
        <v/>
      </c>
    </row>
    <row r="186">
      <c r="A186" s="14" t="n"/>
      <c r="B186" s="15" t="n"/>
      <c r="C186" s="14" t="n"/>
      <c r="D186" s="14" t="n"/>
      <c r="E186" s="14" t="n"/>
      <c r="F186" s="16" t="n"/>
      <c r="G186" s="15" t="n"/>
      <c r="H186" s="16" t="n"/>
      <c r="I186" s="14">
        <f>IF(F186="","",IF(G186&lt;&gt;"",IF(A186="A pagar","Pago","Recebido"),IF(B186&lt;TODAY(),"Vencido",IF(B186-TODAY()&lt;=7,"Vence em até 7 dias","Em aberto"))))</f>
        <v/>
      </c>
      <c r="J186" s="17">
        <f>IF(OR(F186="",B186=""),"",IF(G186&lt;&gt;"",MAX(0,G186-B186),MAX(0,TODAY()-B186)))</f>
        <v/>
      </c>
    </row>
    <row r="187">
      <c r="A187" s="14" t="n"/>
      <c r="B187" s="15" t="n"/>
      <c r="C187" s="14" t="n"/>
      <c r="D187" s="14" t="n"/>
      <c r="E187" s="14" t="n"/>
      <c r="F187" s="16" t="n"/>
      <c r="G187" s="15" t="n"/>
      <c r="H187" s="16" t="n"/>
      <c r="I187" s="14">
        <f>IF(F187="","",IF(G187&lt;&gt;"",IF(A187="A pagar","Pago","Recebido"),IF(B187&lt;TODAY(),"Vencido",IF(B187-TODAY()&lt;=7,"Vence em até 7 dias","Em aberto"))))</f>
        <v/>
      </c>
      <c r="J187" s="17">
        <f>IF(OR(F187="",B187=""),"",IF(G187&lt;&gt;"",MAX(0,G187-B187),MAX(0,TODAY()-B187)))</f>
        <v/>
      </c>
    </row>
    <row r="188">
      <c r="A188" s="14" t="n"/>
      <c r="B188" s="15" t="n"/>
      <c r="C188" s="14" t="n"/>
      <c r="D188" s="14" t="n"/>
      <c r="E188" s="14" t="n"/>
      <c r="F188" s="16" t="n"/>
      <c r="G188" s="15" t="n"/>
      <c r="H188" s="16" t="n"/>
      <c r="I188" s="14">
        <f>IF(F188="","",IF(G188&lt;&gt;"",IF(A188="A pagar","Pago","Recebido"),IF(B188&lt;TODAY(),"Vencido",IF(B188-TODAY()&lt;=7,"Vence em até 7 dias","Em aberto"))))</f>
        <v/>
      </c>
      <c r="J188" s="17">
        <f>IF(OR(F188="",B188=""),"",IF(G188&lt;&gt;"",MAX(0,G188-B188),MAX(0,TODAY()-B188)))</f>
        <v/>
      </c>
    </row>
    <row r="189">
      <c r="A189" s="14" t="n"/>
      <c r="B189" s="15" t="n"/>
      <c r="C189" s="14" t="n"/>
      <c r="D189" s="14" t="n"/>
      <c r="E189" s="14" t="n"/>
      <c r="F189" s="16" t="n"/>
      <c r="G189" s="15" t="n"/>
      <c r="H189" s="16" t="n"/>
      <c r="I189" s="14">
        <f>IF(F189="","",IF(G189&lt;&gt;"",IF(A189="A pagar","Pago","Recebido"),IF(B189&lt;TODAY(),"Vencido",IF(B189-TODAY()&lt;=7,"Vence em até 7 dias","Em aberto"))))</f>
        <v/>
      </c>
      <c r="J189" s="17">
        <f>IF(OR(F189="",B189=""),"",IF(G189&lt;&gt;"",MAX(0,G189-B189),MAX(0,TODAY()-B189)))</f>
        <v/>
      </c>
    </row>
    <row r="190">
      <c r="A190" s="14" t="n"/>
      <c r="B190" s="15" t="n"/>
      <c r="C190" s="14" t="n"/>
      <c r="D190" s="14" t="n"/>
      <c r="E190" s="14" t="n"/>
      <c r="F190" s="16" t="n"/>
      <c r="G190" s="15" t="n"/>
      <c r="H190" s="16" t="n"/>
      <c r="I190" s="14">
        <f>IF(F190="","",IF(G190&lt;&gt;"",IF(A190="A pagar","Pago","Recebido"),IF(B190&lt;TODAY(),"Vencido",IF(B190-TODAY()&lt;=7,"Vence em até 7 dias","Em aberto"))))</f>
        <v/>
      </c>
      <c r="J190" s="17">
        <f>IF(OR(F190="",B190=""),"",IF(G190&lt;&gt;"",MAX(0,G190-B190),MAX(0,TODAY()-B190)))</f>
        <v/>
      </c>
    </row>
    <row r="191">
      <c r="A191" s="14" t="n"/>
      <c r="B191" s="15" t="n"/>
      <c r="C191" s="14" t="n"/>
      <c r="D191" s="14" t="n"/>
      <c r="E191" s="14" t="n"/>
      <c r="F191" s="16" t="n"/>
      <c r="G191" s="15" t="n"/>
      <c r="H191" s="16" t="n"/>
      <c r="I191" s="14">
        <f>IF(F191="","",IF(G191&lt;&gt;"",IF(A191="A pagar","Pago","Recebido"),IF(B191&lt;TODAY(),"Vencido",IF(B191-TODAY()&lt;=7,"Vence em até 7 dias","Em aberto"))))</f>
        <v/>
      </c>
      <c r="J191" s="17">
        <f>IF(OR(F191="",B191=""),"",IF(G191&lt;&gt;"",MAX(0,G191-B191),MAX(0,TODAY()-B191)))</f>
        <v/>
      </c>
    </row>
    <row r="192">
      <c r="A192" s="14" t="n"/>
      <c r="B192" s="15" t="n"/>
      <c r="C192" s="14" t="n"/>
      <c r="D192" s="14" t="n"/>
      <c r="E192" s="14" t="n"/>
      <c r="F192" s="16" t="n"/>
      <c r="G192" s="15" t="n"/>
      <c r="H192" s="16" t="n"/>
      <c r="I192" s="14">
        <f>IF(F192="","",IF(G192&lt;&gt;"",IF(A192="A pagar","Pago","Recebido"),IF(B192&lt;TODAY(),"Vencido",IF(B192-TODAY()&lt;=7,"Vence em até 7 dias","Em aberto"))))</f>
        <v/>
      </c>
      <c r="J192" s="17">
        <f>IF(OR(F192="",B192=""),"",IF(G192&lt;&gt;"",MAX(0,G192-B192),MAX(0,TODAY()-B192)))</f>
        <v/>
      </c>
    </row>
    <row r="193">
      <c r="A193" s="14" t="n"/>
      <c r="B193" s="15" t="n"/>
      <c r="C193" s="14" t="n"/>
      <c r="D193" s="14" t="n"/>
      <c r="E193" s="14" t="n"/>
      <c r="F193" s="16" t="n"/>
      <c r="G193" s="15" t="n"/>
      <c r="H193" s="16" t="n"/>
      <c r="I193" s="14">
        <f>IF(F193="","",IF(G193&lt;&gt;"",IF(A193="A pagar","Pago","Recebido"),IF(B193&lt;TODAY(),"Vencido",IF(B193-TODAY()&lt;=7,"Vence em até 7 dias","Em aberto"))))</f>
        <v/>
      </c>
      <c r="J193" s="17">
        <f>IF(OR(F193="",B193=""),"",IF(G193&lt;&gt;"",MAX(0,G193-B193),MAX(0,TODAY()-B193)))</f>
        <v/>
      </c>
    </row>
    <row r="194">
      <c r="A194" s="14" t="n"/>
      <c r="B194" s="15" t="n"/>
      <c r="C194" s="14" t="n"/>
      <c r="D194" s="14" t="n"/>
      <c r="E194" s="14" t="n"/>
      <c r="F194" s="16" t="n"/>
      <c r="G194" s="15" t="n"/>
      <c r="H194" s="16" t="n"/>
      <c r="I194" s="14">
        <f>IF(F194="","",IF(G194&lt;&gt;"",IF(A194="A pagar","Pago","Recebido"),IF(B194&lt;TODAY(),"Vencido",IF(B194-TODAY()&lt;=7,"Vence em até 7 dias","Em aberto"))))</f>
        <v/>
      </c>
      <c r="J194" s="17">
        <f>IF(OR(F194="",B194=""),"",IF(G194&lt;&gt;"",MAX(0,G194-B194),MAX(0,TODAY()-B194)))</f>
        <v/>
      </c>
    </row>
    <row r="195">
      <c r="A195" s="14" t="n"/>
      <c r="B195" s="15" t="n"/>
      <c r="C195" s="14" t="n"/>
      <c r="D195" s="14" t="n"/>
      <c r="E195" s="14" t="n"/>
      <c r="F195" s="16" t="n"/>
      <c r="G195" s="15" t="n"/>
      <c r="H195" s="16" t="n"/>
      <c r="I195" s="14">
        <f>IF(F195="","",IF(G195&lt;&gt;"",IF(A195="A pagar","Pago","Recebido"),IF(B195&lt;TODAY(),"Vencido",IF(B195-TODAY()&lt;=7,"Vence em até 7 dias","Em aberto"))))</f>
        <v/>
      </c>
      <c r="J195" s="17">
        <f>IF(OR(F195="",B195=""),"",IF(G195&lt;&gt;"",MAX(0,G195-B195),MAX(0,TODAY()-B195)))</f>
        <v/>
      </c>
    </row>
    <row r="196">
      <c r="A196" s="14" t="n"/>
      <c r="B196" s="15" t="n"/>
      <c r="C196" s="14" t="n"/>
      <c r="D196" s="14" t="n"/>
      <c r="E196" s="14" t="n"/>
      <c r="F196" s="16" t="n"/>
      <c r="G196" s="15" t="n"/>
      <c r="H196" s="16" t="n"/>
      <c r="I196" s="14">
        <f>IF(F196="","",IF(G196&lt;&gt;"",IF(A196="A pagar","Pago","Recebido"),IF(B196&lt;TODAY(),"Vencido",IF(B196-TODAY()&lt;=7,"Vence em até 7 dias","Em aberto"))))</f>
        <v/>
      </c>
      <c r="J196" s="17">
        <f>IF(OR(F196="",B196=""),"",IF(G196&lt;&gt;"",MAX(0,G196-B196),MAX(0,TODAY()-B196)))</f>
        <v/>
      </c>
    </row>
    <row r="197">
      <c r="A197" s="14" t="n"/>
      <c r="B197" s="15" t="n"/>
      <c r="C197" s="14" t="n"/>
      <c r="D197" s="14" t="n"/>
      <c r="E197" s="14" t="n"/>
      <c r="F197" s="16" t="n"/>
      <c r="G197" s="15" t="n"/>
      <c r="H197" s="16" t="n"/>
      <c r="I197" s="14">
        <f>IF(F197="","",IF(G197&lt;&gt;"",IF(A197="A pagar","Pago","Recebido"),IF(B197&lt;TODAY(),"Vencido",IF(B197-TODAY()&lt;=7,"Vence em até 7 dias","Em aberto"))))</f>
        <v/>
      </c>
      <c r="J197" s="17">
        <f>IF(OR(F197="",B197=""),"",IF(G197&lt;&gt;"",MAX(0,G197-B197),MAX(0,TODAY()-B197)))</f>
        <v/>
      </c>
    </row>
    <row r="198">
      <c r="A198" s="14" t="n"/>
      <c r="B198" s="15" t="n"/>
      <c r="C198" s="14" t="n"/>
      <c r="D198" s="14" t="n"/>
      <c r="E198" s="14" t="n"/>
      <c r="F198" s="16" t="n"/>
      <c r="G198" s="15" t="n"/>
      <c r="H198" s="16" t="n"/>
      <c r="I198" s="14">
        <f>IF(F198="","",IF(G198&lt;&gt;"",IF(A198="A pagar","Pago","Recebido"),IF(B198&lt;TODAY(),"Vencido",IF(B198-TODAY()&lt;=7,"Vence em até 7 dias","Em aberto"))))</f>
        <v/>
      </c>
      <c r="J198" s="17">
        <f>IF(OR(F198="",B198=""),"",IF(G198&lt;&gt;"",MAX(0,G198-B198),MAX(0,TODAY()-B198)))</f>
        <v/>
      </c>
    </row>
    <row r="199">
      <c r="A199" s="14" t="n"/>
      <c r="B199" s="15" t="n"/>
      <c r="C199" s="14" t="n"/>
      <c r="D199" s="14" t="n"/>
      <c r="E199" s="14" t="n"/>
      <c r="F199" s="16" t="n"/>
      <c r="G199" s="15" t="n"/>
      <c r="H199" s="16" t="n"/>
      <c r="I199" s="14">
        <f>IF(F199="","",IF(G199&lt;&gt;"",IF(A199="A pagar","Pago","Recebido"),IF(B199&lt;TODAY(),"Vencido",IF(B199-TODAY()&lt;=7,"Vence em até 7 dias","Em aberto"))))</f>
        <v/>
      </c>
      <c r="J199" s="17">
        <f>IF(OR(F199="",B199=""),"",IF(G199&lt;&gt;"",MAX(0,G199-B199),MAX(0,TODAY()-B199)))</f>
        <v/>
      </c>
    </row>
    <row r="200">
      <c r="A200" s="14" t="n"/>
      <c r="B200" s="15" t="n"/>
      <c r="C200" s="14" t="n"/>
      <c r="D200" s="14" t="n"/>
      <c r="E200" s="14" t="n"/>
      <c r="F200" s="16" t="n"/>
      <c r="G200" s="15" t="n"/>
      <c r="H200" s="16" t="n"/>
      <c r="I200" s="14">
        <f>IF(F200="","",IF(G200&lt;&gt;"",IF(A200="A pagar","Pago","Recebido"),IF(B200&lt;TODAY(),"Vencido",IF(B200-TODAY()&lt;=7,"Vence em até 7 dias","Em aberto"))))</f>
        <v/>
      </c>
      <c r="J200" s="17">
        <f>IF(OR(F200="",B200=""),"",IF(G200&lt;&gt;"",MAX(0,G200-B200),MAX(0,TODAY()-B200)))</f>
        <v/>
      </c>
    </row>
    <row r="201">
      <c r="A201" s="14" t="n"/>
      <c r="B201" s="15" t="n"/>
      <c r="C201" s="14" t="n"/>
      <c r="D201" s="14" t="n"/>
      <c r="E201" s="14" t="n"/>
      <c r="F201" s="16" t="n"/>
      <c r="G201" s="15" t="n"/>
      <c r="H201" s="16" t="n"/>
      <c r="I201" s="14">
        <f>IF(F201="","",IF(G201&lt;&gt;"",IF(A201="A pagar","Pago","Recebido"),IF(B201&lt;TODAY(),"Vencido",IF(B201-TODAY()&lt;=7,"Vence em até 7 dias","Em aberto"))))</f>
        <v/>
      </c>
      <c r="J201" s="17">
        <f>IF(OR(F201="",B201=""),"",IF(G201&lt;&gt;"",MAX(0,G201-B201),MAX(0,TODAY()-B201)))</f>
        <v/>
      </c>
    </row>
    <row r="202">
      <c r="A202" s="14" t="n"/>
      <c r="B202" s="15" t="n"/>
      <c r="C202" s="14" t="n"/>
      <c r="D202" s="14" t="n"/>
      <c r="E202" s="14" t="n"/>
      <c r="F202" s="16" t="n"/>
      <c r="G202" s="15" t="n"/>
      <c r="H202" s="16" t="n"/>
      <c r="I202" s="14">
        <f>IF(F202="","",IF(G202&lt;&gt;"",IF(A202="A pagar","Pago","Recebido"),IF(B202&lt;TODAY(),"Vencido",IF(B202-TODAY()&lt;=7,"Vence em até 7 dias","Em aberto"))))</f>
        <v/>
      </c>
      <c r="J202" s="17">
        <f>IF(OR(F202="",B202=""),"",IF(G202&lt;&gt;"",MAX(0,G202-B202),MAX(0,TODAY()-B202)))</f>
        <v/>
      </c>
    </row>
    <row r="203">
      <c r="A203" s="14" t="n"/>
      <c r="B203" s="15" t="n"/>
      <c r="C203" s="14" t="n"/>
      <c r="D203" s="14" t="n"/>
      <c r="E203" s="14" t="n"/>
      <c r="F203" s="16" t="n"/>
      <c r="G203" s="15" t="n"/>
      <c r="H203" s="16" t="n"/>
      <c r="I203" s="14">
        <f>IF(F203="","",IF(G203&lt;&gt;"",IF(A203="A pagar","Pago","Recebido"),IF(B203&lt;TODAY(),"Vencido",IF(B203-TODAY()&lt;=7,"Vence em até 7 dias","Em aberto"))))</f>
        <v/>
      </c>
      <c r="J203" s="17">
        <f>IF(OR(F203="",B203=""),"",IF(G203&lt;&gt;"",MAX(0,G203-B203),MAX(0,TODAY()-B203)))</f>
        <v/>
      </c>
    </row>
    <row r="204">
      <c r="A204" s="14" t="n"/>
      <c r="B204" s="15" t="n"/>
      <c r="C204" s="14" t="n"/>
      <c r="D204" s="14" t="n"/>
      <c r="E204" s="14" t="n"/>
      <c r="F204" s="16" t="n"/>
      <c r="G204" s="15" t="n"/>
      <c r="H204" s="16" t="n"/>
      <c r="I204" s="14">
        <f>IF(F204="","",IF(G204&lt;&gt;"",IF(A204="A pagar","Pago","Recebido"),IF(B204&lt;TODAY(),"Vencido",IF(B204-TODAY()&lt;=7,"Vence em até 7 dias","Em aberto"))))</f>
        <v/>
      </c>
      <c r="J204" s="17">
        <f>IF(OR(F204="",B204=""),"",IF(G204&lt;&gt;"",MAX(0,G204-B204),MAX(0,TODAY()-B204)))</f>
        <v/>
      </c>
    </row>
    <row r="205">
      <c r="A205" s="14" t="n"/>
      <c r="B205" s="15" t="n"/>
      <c r="C205" s="14" t="n"/>
      <c r="D205" s="14" t="n"/>
      <c r="E205" s="14" t="n"/>
      <c r="F205" s="16" t="n"/>
      <c r="G205" s="15" t="n"/>
      <c r="H205" s="16" t="n"/>
      <c r="I205" s="14">
        <f>IF(F205="","",IF(G205&lt;&gt;"",IF(A205="A pagar","Pago","Recebido"),IF(B205&lt;TODAY(),"Vencido",IF(B205-TODAY()&lt;=7,"Vence em até 7 dias","Em aberto"))))</f>
        <v/>
      </c>
      <c r="J205" s="17">
        <f>IF(OR(F205="",B205=""),"",IF(G205&lt;&gt;"",MAX(0,G205-B205),MAX(0,TODAY()-B205)))</f>
        <v/>
      </c>
    </row>
    <row r="206">
      <c r="A206" s="14" t="n"/>
      <c r="B206" s="15" t="n"/>
      <c r="C206" s="14" t="n"/>
      <c r="D206" s="14" t="n"/>
      <c r="E206" s="14" t="n"/>
      <c r="F206" s="16" t="n"/>
      <c r="G206" s="15" t="n"/>
      <c r="H206" s="16" t="n"/>
      <c r="I206" s="14">
        <f>IF(F206="","",IF(G206&lt;&gt;"",IF(A206="A pagar","Pago","Recebido"),IF(B206&lt;TODAY(),"Vencido",IF(B206-TODAY()&lt;=7,"Vence em até 7 dias","Em aberto"))))</f>
        <v/>
      </c>
      <c r="J206" s="17">
        <f>IF(OR(F206="",B206=""),"",IF(G206&lt;&gt;"",MAX(0,G206-B206),MAX(0,TODAY()-B206)))</f>
        <v/>
      </c>
    </row>
    <row r="207">
      <c r="A207" s="14" t="n"/>
      <c r="B207" s="15" t="n"/>
      <c r="C207" s="14" t="n"/>
      <c r="D207" s="14" t="n"/>
      <c r="E207" s="14" t="n"/>
      <c r="F207" s="16" t="n"/>
      <c r="G207" s="15" t="n"/>
      <c r="H207" s="16" t="n"/>
      <c r="I207" s="14">
        <f>IF(F207="","",IF(G207&lt;&gt;"",IF(A207="A pagar","Pago","Recebido"),IF(B207&lt;TODAY(),"Vencido",IF(B207-TODAY()&lt;=7,"Vence em até 7 dias","Em aberto"))))</f>
        <v/>
      </c>
      <c r="J207" s="17">
        <f>IF(OR(F207="",B207=""),"",IF(G207&lt;&gt;"",MAX(0,G207-B207),MAX(0,TODAY()-B207)))</f>
        <v/>
      </c>
    </row>
    <row r="208">
      <c r="A208" s="14" t="n"/>
      <c r="B208" s="15" t="n"/>
      <c r="C208" s="14" t="n"/>
      <c r="D208" s="14" t="n"/>
      <c r="E208" s="14" t="n"/>
      <c r="F208" s="16" t="n"/>
      <c r="G208" s="15" t="n"/>
      <c r="H208" s="16" t="n"/>
      <c r="I208" s="14">
        <f>IF(F208="","",IF(G208&lt;&gt;"",IF(A208="A pagar","Pago","Recebido"),IF(B208&lt;TODAY(),"Vencido",IF(B208-TODAY()&lt;=7,"Vence em até 7 dias","Em aberto"))))</f>
        <v/>
      </c>
      <c r="J208" s="17">
        <f>IF(OR(F208="",B208=""),"",IF(G208&lt;&gt;"",MAX(0,G208-B208),MAX(0,TODAY()-B208)))</f>
        <v/>
      </c>
    </row>
    <row r="209">
      <c r="A209" s="14" t="n"/>
      <c r="B209" s="15" t="n"/>
      <c r="C209" s="14" t="n"/>
      <c r="D209" s="14" t="n"/>
      <c r="E209" s="14" t="n"/>
      <c r="F209" s="16" t="n"/>
      <c r="G209" s="15" t="n"/>
      <c r="H209" s="16" t="n"/>
      <c r="I209" s="14">
        <f>IF(F209="","",IF(G209&lt;&gt;"",IF(A209="A pagar","Pago","Recebido"),IF(B209&lt;TODAY(),"Vencido",IF(B209-TODAY()&lt;=7,"Vence em até 7 dias","Em aberto"))))</f>
        <v/>
      </c>
      <c r="J209" s="17">
        <f>IF(OR(F209="",B209=""),"",IF(G209&lt;&gt;"",MAX(0,G209-B209),MAX(0,TODAY()-B209)))</f>
        <v/>
      </c>
    </row>
    <row r="210">
      <c r="A210" s="14" t="n"/>
      <c r="B210" s="15" t="n"/>
      <c r="C210" s="14" t="n"/>
      <c r="D210" s="14" t="n"/>
      <c r="E210" s="14" t="n"/>
      <c r="F210" s="16" t="n"/>
      <c r="G210" s="15" t="n"/>
      <c r="H210" s="16" t="n"/>
      <c r="I210" s="14">
        <f>IF(F210="","",IF(G210&lt;&gt;"",IF(A210="A pagar","Pago","Recebido"),IF(B210&lt;TODAY(),"Vencido",IF(B210-TODAY()&lt;=7,"Vence em até 7 dias","Em aberto"))))</f>
        <v/>
      </c>
      <c r="J210" s="17">
        <f>IF(OR(F210="",B210=""),"",IF(G210&lt;&gt;"",MAX(0,G210-B210),MAX(0,TODAY()-B210)))</f>
        <v/>
      </c>
    </row>
    <row r="211">
      <c r="A211" s="14" t="n"/>
      <c r="B211" s="15" t="n"/>
      <c r="C211" s="14" t="n"/>
      <c r="D211" s="14" t="n"/>
      <c r="E211" s="14" t="n"/>
      <c r="F211" s="16" t="n"/>
      <c r="G211" s="15" t="n"/>
      <c r="H211" s="16" t="n"/>
      <c r="I211" s="14">
        <f>IF(F211="","",IF(G211&lt;&gt;"",IF(A211="A pagar","Pago","Recebido"),IF(B211&lt;TODAY(),"Vencido",IF(B211-TODAY()&lt;=7,"Vence em até 7 dias","Em aberto"))))</f>
        <v/>
      </c>
      <c r="J211" s="17">
        <f>IF(OR(F211="",B211=""),"",IF(G211&lt;&gt;"",MAX(0,G211-B211),MAX(0,TODAY()-B211)))</f>
        <v/>
      </c>
    </row>
    <row r="212">
      <c r="A212" s="14" t="n"/>
      <c r="B212" s="15" t="n"/>
      <c r="C212" s="14" t="n"/>
      <c r="D212" s="14" t="n"/>
      <c r="E212" s="14" t="n"/>
      <c r="F212" s="16" t="n"/>
      <c r="G212" s="15" t="n"/>
      <c r="H212" s="16" t="n"/>
      <c r="I212" s="14">
        <f>IF(F212="","",IF(G212&lt;&gt;"",IF(A212="A pagar","Pago","Recebido"),IF(B212&lt;TODAY(),"Vencido",IF(B212-TODAY()&lt;=7,"Vence em até 7 dias","Em aberto"))))</f>
        <v/>
      </c>
      <c r="J212" s="17">
        <f>IF(OR(F212="",B212=""),"",IF(G212&lt;&gt;"",MAX(0,G212-B212),MAX(0,TODAY()-B212)))</f>
        <v/>
      </c>
    </row>
    <row r="213">
      <c r="A213" s="14" t="n"/>
      <c r="B213" s="15" t="n"/>
      <c r="C213" s="14" t="n"/>
      <c r="D213" s="14" t="n"/>
      <c r="E213" s="14" t="n"/>
      <c r="F213" s="16" t="n"/>
      <c r="G213" s="15" t="n"/>
      <c r="H213" s="16" t="n"/>
      <c r="I213" s="14">
        <f>IF(F213="","",IF(G213&lt;&gt;"",IF(A213="A pagar","Pago","Recebido"),IF(B213&lt;TODAY(),"Vencido",IF(B213-TODAY()&lt;=7,"Vence em até 7 dias","Em aberto"))))</f>
        <v/>
      </c>
      <c r="J213" s="17">
        <f>IF(OR(F213="",B213=""),"",IF(G213&lt;&gt;"",MAX(0,G213-B213),MAX(0,TODAY()-B213)))</f>
        <v/>
      </c>
    </row>
    <row r="214">
      <c r="A214" s="14" t="n"/>
      <c r="B214" s="15" t="n"/>
      <c r="C214" s="14" t="n"/>
      <c r="D214" s="14" t="n"/>
      <c r="E214" s="14" t="n"/>
      <c r="F214" s="16" t="n"/>
      <c r="G214" s="15" t="n"/>
      <c r="H214" s="16" t="n"/>
      <c r="I214" s="14">
        <f>IF(F214="","",IF(G214&lt;&gt;"",IF(A214="A pagar","Pago","Recebido"),IF(B214&lt;TODAY(),"Vencido",IF(B214-TODAY()&lt;=7,"Vence em até 7 dias","Em aberto"))))</f>
        <v/>
      </c>
      <c r="J214" s="17">
        <f>IF(OR(F214="",B214=""),"",IF(G214&lt;&gt;"",MAX(0,G214-B214),MAX(0,TODAY()-B214)))</f>
        <v/>
      </c>
    </row>
    <row r="215">
      <c r="A215" s="14" t="n"/>
      <c r="B215" s="15" t="n"/>
      <c r="C215" s="14" t="n"/>
      <c r="D215" s="14" t="n"/>
      <c r="E215" s="14" t="n"/>
      <c r="F215" s="16" t="n"/>
      <c r="G215" s="15" t="n"/>
      <c r="H215" s="16" t="n"/>
      <c r="I215" s="14">
        <f>IF(F215="","",IF(G215&lt;&gt;"",IF(A215="A pagar","Pago","Recebido"),IF(B215&lt;TODAY(),"Vencido",IF(B215-TODAY()&lt;=7,"Vence em até 7 dias","Em aberto"))))</f>
        <v/>
      </c>
      <c r="J215" s="17">
        <f>IF(OR(F215="",B215=""),"",IF(G215&lt;&gt;"",MAX(0,G215-B215),MAX(0,TODAY()-B215)))</f>
        <v/>
      </c>
    </row>
    <row r="216">
      <c r="A216" s="14" t="n"/>
      <c r="B216" s="15" t="n"/>
      <c r="C216" s="14" t="n"/>
      <c r="D216" s="14" t="n"/>
      <c r="E216" s="14" t="n"/>
      <c r="F216" s="16" t="n"/>
      <c r="G216" s="15" t="n"/>
      <c r="H216" s="16" t="n"/>
      <c r="I216" s="14">
        <f>IF(F216="","",IF(G216&lt;&gt;"",IF(A216="A pagar","Pago","Recebido"),IF(B216&lt;TODAY(),"Vencido",IF(B216-TODAY()&lt;=7,"Vence em até 7 dias","Em aberto"))))</f>
        <v/>
      </c>
      <c r="J216" s="17">
        <f>IF(OR(F216="",B216=""),"",IF(G216&lt;&gt;"",MAX(0,G216-B216),MAX(0,TODAY()-B216)))</f>
        <v/>
      </c>
    </row>
    <row r="217">
      <c r="A217" s="14" t="n"/>
      <c r="B217" s="15" t="n"/>
      <c r="C217" s="14" t="n"/>
      <c r="D217" s="14" t="n"/>
      <c r="E217" s="14" t="n"/>
      <c r="F217" s="16" t="n"/>
      <c r="G217" s="15" t="n"/>
      <c r="H217" s="16" t="n"/>
      <c r="I217" s="14">
        <f>IF(F217="","",IF(G217&lt;&gt;"",IF(A217="A pagar","Pago","Recebido"),IF(B217&lt;TODAY(),"Vencido",IF(B217-TODAY()&lt;=7,"Vence em até 7 dias","Em aberto"))))</f>
        <v/>
      </c>
      <c r="J217" s="17">
        <f>IF(OR(F217="",B217=""),"",IF(G217&lt;&gt;"",MAX(0,G217-B217),MAX(0,TODAY()-B217)))</f>
        <v/>
      </c>
    </row>
    <row r="218">
      <c r="A218" s="14" t="n"/>
      <c r="B218" s="15" t="n"/>
      <c r="C218" s="14" t="n"/>
      <c r="D218" s="14" t="n"/>
      <c r="E218" s="14" t="n"/>
      <c r="F218" s="16" t="n"/>
      <c r="G218" s="15" t="n"/>
      <c r="H218" s="16" t="n"/>
      <c r="I218" s="14">
        <f>IF(F218="","",IF(G218&lt;&gt;"",IF(A218="A pagar","Pago","Recebido"),IF(B218&lt;TODAY(),"Vencido",IF(B218-TODAY()&lt;=7,"Vence em até 7 dias","Em aberto"))))</f>
        <v/>
      </c>
      <c r="J218" s="17">
        <f>IF(OR(F218="",B218=""),"",IF(G218&lt;&gt;"",MAX(0,G218-B218),MAX(0,TODAY()-B218)))</f>
        <v/>
      </c>
    </row>
    <row r="219">
      <c r="A219" s="14" t="n"/>
      <c r="B219" s="15" t="n"/>
      <c r="C219" s="14" t="n"/>
      <c r="D219" s="14" t="n"/>
      <c r="E219" s="14" t="n"/>
      <c r="F219" s="16" t="n"/>
      <c r="G219" s="15" t="n"/>
      <c r="H219" s="16" t="n"/>
      <c r="I219" s="14">
        <f>IF(F219="","",IF(G219&lt;&gt;"",IF(A219="A pagar","Pago","Recebido"),IF(B219&lt;TODAY(),"Vencido",IF(B219-TODAY()&lt;=7,"Vence em até 7 dias","Em aberto"))))</f>
        <v/>
      </c>
      <c r="J219" s="17">
        <f>IF(OR(F219="",B219=""),"",IF(G219&lt;&gt;"",MAX(0,G219-B219),MAX(0,TODAY()-B219)))</f>
        <v/>
      </c>
    </row>
    <row r="220">
      <c r="A220" s="14" t="n"/>
      <c r="B220" s="15" t="n"/>
      <c r="C220" s="14" t="n"/>
      <c r="D220" s="14" t="n"/>
      <c r="E220" s="14" t="n"/>
      <c r="F220" s="16" t="n"/>
      <c r="G220" s="15" t="n"/>
      <c r="H220" s="16" t="n"/>
      <c r="I220" s="14">
        <f>IF(F220="","",IF(G220&lt;&gt;"",IF(A220="A pagar","Pago","Recebido"),IF(B220&lt;TODAY(),"Vencido",IF(B220-TODAY()&lt;=7,"Vence em até 7 dias","Em aberto"))))</f>
        <v/>
      </c>
      <c r="J220" s="17">
        <f>IF(OR(F220="",B220=""),"",IF(G220&lt;&gt;"",MAX(0,G220-B220),MAX(0,TODAY()-B220)))</f>
        <v/>
      </c>
    </row>
    <row r="221">
      <c r="A221" s="14" t="n"/>
      <c r="B221" s="15" t="n"/>
      <c r="C221" s="14" t="n"/>
      <c r="D221" s="14" t="n"/>
      <c r="E221" s="14" t="n"/>
      <c r="F221" s="16" t="n"/>
      <c r="G221" s="15" t="n"/>
      <c r="H221" s="16" t="n"/>
      <c r="I221" s="14">
        <f>IF(F221="","",IF(G221&lt;&gt;"",IF(A221="A pagar","Pago","Recebido"),IF(B221&lt;TODAY(),"Vencido",IF(B221-TODAY()&lt;=7,"Vence em até 7 dias","Em aberto"))))</f>
        <v/>
      </c>
      <c r="J221" s="17">
        <f>IF(OR(F221="",B221=""),"",IF(G221&lt;&gt;"",MAX(0,G221-B221),MAX(0,TODAY()-B221)))</f>
        <v/>
      </c>
    </row>
    <row r="222">
      <c r="A222" s="14" t="n"/>
      <c r="B222" s="15" t="n"/>
      <c r="C222" s="14" t="n"/>
      <c r="D222" s="14" t="n"/>
      <c r="E222" s="14" t="n"/>
      <c r="F222" s="16" t="n"/>
      <c r="G222" s="15" t="n"/>
      <c r="H222" s="16" t="n"/>
      <c r="I222" s="14">
        <f>IF(F222="","",IF(G222&lt;&gt;"",IF(A222="A pagar","Pago","Recebido"),IF(B222&lt;TODAY(),"Vencido",IF(B222-TODAY()&lt;=7,"Vence em até 7 dias","Em aberto"))))</f>
        <v/>
      </c>
      <c r="J222" s="17">
        <f>IF(OR(F222="",B222=""),"",IF(G222&lt;&gt;"",MAX(0,G222-B222),MAX(0,TODAY()-B222)))</f>
        <v/>
      </c>
    </row>
    <row r="223">
      <c r="A223" s="14" t="n"/>
      <c r="B223" s="15" t="n"/>
      <c r="C223" s="14" t="n"/>
      <c r="D223" s="14" t="n"/>
      <c r="E223" s="14" t="n"/>
      <c r="F223" s="16" t="n"/>
      <c r="G223" s="15" t="n"/>
      <c r="H223" s="16" t="n"/>
      <c r="I223" s="14">
        <f>IF(F223="","",IF(G223&lt;&gt;"",IF(A223="A pagar","Pago","Recebido"),IF(B223&lt;TODAY(),"Vencido",IF(B223-TODAY()&lt;=7,"Vence em até 7 dias","Em aberto"))))</f>
        <v/>
      </c>
      <c r="J223" s="17">
        <f>IF(OR(F223="",B223=""),"",IF(G223&lt;&gt;"",MAX(0,G223-B223),MAX(0,TODAY()-B223)))</f>
        <v/>
      </c>
    </row>
    <row r="224">
      <c r="A224" s="14" t="n"/>
      <c r="B224" s="15" t="n"/>
      <c r="C224" s="14" t="n"/>
      <c r="D224" s="14" t="n"/>
      <c r="E224" s="14" t="n"/>
      <c r="F224" s="16" t="n"/>
      <c r="G224" s="15" t="n"/>
      <c r="H224" s="16" t="n"/>
      <c r="I224" s="14">
        <f>IF(F224="","",IF(G224&lt;&gt;"",IF(A224="A pagar","Pago","Recebido"),IF(B224&lt;TODAY(),"Vencido",IF(B224-TODAY()&lt;=7,"Vence em até 7 dias","Em aberto"))))</f>
        <v/>
      </c>
      <c r="J224" s="17">
        <f>IF(OR(F224="",B224=""),"",IF(G224&lt;&gt;"",MAX(0,G224-B224),MAX(0,TODAY()-B224)))</f>
        <v/>
      </c>
    </row>
    <row r="225">
      <c r="A225" s="14" t="n"/>
      <c r="B225" s="15" t="n"/>
      <c r="C225" s="14" t="n"/>
      <c r="D225" s="14" t="n"/>
      <c r="E225" s="14" t="n"/>
      <c r="F225" s="16" t="n"/>
      <c r="G225" s="15" t="n"/>
      <c r="H225" s="16" t="n"/>
      <c r="I225" s="14">
        <f>IF(F225="","",IF(G225&lt;&gt;"",IF(A225="A pagar","Pago","Recebido"),IF(B225&lt;TODAY(),"Vencido",IF(B225-TODAY()&lt;=7,"Vence em até 7 dias","Em aberto"))))</f>
        <v/>
      </c>
      <c r="J225" s="17">
        <f>IF(OR(F225="",B225=""),"",IF(G225&lt;&gt;"",MAX(0,G225-B225),MAX(0,TODAY()-B225)))</f>
        <v/>
      </c>
    </row>
    <row r="226">
      <c r="A226" s="14" t="n"/>
      <c r="B226" s="15" t="n"/>
      <c r="C226" s="14" t="n"/>
      <c r="D226" s="14" t="n"/>
      <c r="E226" s="14" t="n"/>
      <c r="F226" s="16" t="n"/>
      <c r="G226" s="15" t="n"/>
      <c r="H226" s="16" t="n"/>
      <c r="I226" s="14">
        <f>IF(F226="","",IF(G226&lt;&gt;"",IF(A226="A pagar","Pago","Recebido"),IF(B226&lt;TODAY(),"Vencido",IF(B226-TODAY()&lt;=7,"Vence em até 7 dias","Em aberto"))))</f>
        <v/>
      </c>
      <c r="J226" s="17">
        <f>IF(OR(F226="",B226=""),"",IF(G226&lt;&gt;"",MAX(0,G226-B226),MAX(0,TODAY()-B226)))</f>
        <v/>
      </c>
    </row>
    <row r="227">
      <c r="A227" s="14" t="n"/>
      <c r="B227" s="15" t="n"/>
      <c r="C227" s="14" t="n"/>
      <c r="D227" s="14" t="n"/>
      <c r="E227" s="14" t="n"/>
      <c r="F227" s="16" t="n"/>
      <c r="G227" s="15" t="n"/>
      <c r="H227" s="16" t="n"/>
      <c r="I227" s="14">
        <f>IF(F227="","",IF(G227&lt;&gt;"",IF(A227="A pagar","Pago","Recebido"),IF(B227&lt;TODAY(),"Vencido",IF(B227-TODAY()&lt;=7,"Vence em até 7 dias","Em aberto"))))</f>
        <v/>
      </c>
      <c r="J227" s="17">
        <f>IF(OR(F227="",B227=""),"",IF(G227&lt;&gt;"",MAX(0,G227-B227),MAX(0,TODAY()-B227)))</f>
        <v/>
      </c>
    </row>
    <row r="228">
      <c r="A228" s="14" t="n"/>
      <c r="B228" s="15" t="n"/>
      <c r="C228" s="14" t="n"/>
      <c r="D228" s="14" t="n"/>
      <c r="E228" s="14" t="n"/>
      <c r="F228" s="16" t="n"/>
      <c r="G228" s="15" t="n"/>
      <c r="H228" s="16" t="n"/>
      <c r="I228" s="14">
        <f>IF(F228="","",IF(G228&lt;&gt;"",IF(A228="A pagar","Pago","Recebido"),IF(B228&lt;TODAY(),"Vencido",IF(B228-TODAY()&lt;=7,"Vence em até 7 dias","Em aberto"))))</f>
        <v/>
      </c>
      <c r="J228" s="17">
        <f>IF(OR(F228="",B228=""),"",IF(G228&lt;&gt;"",MAX(0,G228-B228),MAX(0,TODAY()-B228)))</f>
        <v/>
      </c>
    </row>
    <row r="229">
      <c r="A229" s="14" t="n"/>
      <c r="B229" s="15" t="n"/>
      <c r="C229" s="14" t="n"/>
      <c r="D229" s="14" t="n"/>
      <c r="E229" s="14" t="n"/>
      <c r="F229" s="16" t="n"/>
      <c r="G229" s="15" t="n"/>
      <c r="H229" s="16" t="n"/>
      <c r="I229" s="14">
        <f>IF(F229="","",IF(G229&lt;&gt;"",IF(A229="A pagar","Pago","Recebido"),IF(B229&lt;TODAY(),"Vencido",IF(B229-TODAY()&lt;=7,"Vence em até 7 dias","Em aberto"))))</f>
        <v/>
      </c>
      <c r="J229" s="17">
        <f>IF(OR(F229="",B229=""),"",IF(G229&lt;&gt;"",MAX(0,G229-B229),MAX(0,TODAY()-B229)))</f>
        <v/>
      </c>
    </row>
    <row r="230">
      <c r="A230" s="14" t="n"/>
      <c r="B230" s="15" t="n"/>
      <c r="C230" s="14" t="n"/>
      <c r="D230" s="14" t="n"/>
      <c r="E230" s="14" t="n"/>
      <c r="F230" s="16" t="n"/>
      <c r="G230" s="15" t="n"/>
      <c r="H230" s="16" t="n"/>
      <c r="I230" s="14">
        <f>IF(F230="","",IF(G230&lt;&gt;"",IF(A230="A pagar","Pago","Recebido"),IF(B230&lt;TODAY(),"Vencido",IF(B230-TODAY()&lt;=7,"Vence em até 7 dias","Em aberto"))))</f>
        <v/>
      </c>
      <c r="J230" s="17">
        <f>IF(OR(F230="",B230=""),"",IF(G230&lt;&gt;"",MAX(0,G230-B230),MAX(0,TODAY()-B230)))</f>
        <v/>
      </c>
    </row>
    <row r="231">
      <c r="A231" s="14" t="n"/>
      <c r="B231" s="15" t="n"/>
      <c r="C231" s="14" t="n"/>
      <c r="D231" s="14" t="n"/>
      <c r="E231" s="14" t="n"/>
      <c r="F231" s="16" t="n"/>
      <c r="G231" s="15" t="n"/>
      <c r="H231" s="16" t="n"/>
      <c r="I231" s="14">
        <f>IF(F231="","",IF(G231&lt;&gt;"",IF(A231="A pagar","Pago","Recebido"),IF(B231&lt;TODAY(),"Vencido",IF(B231-TODAY()&lt;=7,"Vence em até 7 dias","Em aberto"))))</f>
        <v/>
      </c>
      <c r="J231" s="17">
        <f>IF(OR(F231="",B231=""),"",IF(G231&lt;&gt;"",MAX(0,G231-B231),MAX(0,TODAY()-B231)))</f>
        <v/>
      </c>
    </row>
    <row r="232">
      <c r="A232" s="14" t="n"/>
      <c r="B232" s="15" t="n"/>
      <c r="C232" s="14" t="n"/>
      <c r="D232" s="14" t="n"/>
      <c r="E232" s="14" t="n"/>
      <c r="F232" s="16" t="n"/>
      <c r="G232" s="15" t="n"/>
      <c r="H232" s="16" t="n"/>
      <c r="I232" s="14">
        <f>IF(F232="","",IF(G232&lt;&gt;"",IF(A232="A pagar","Pago","Recebido"),IF(B232&lt;TODAY(),"Vencido",IF(B232-TODAY()&lt;=7,"Vence em até 7 dias","Em aberto"))))</f>
        <v/>
      </c>
      <c r="J232" s="17">
        <f>IF(OR(F232="",B232=""),"",IF(G232&lt;&gt;"",MAX(0,G232-B232),MAX(0,TODAY()-B232)))</f>
        <v/>
      </c>
    </row>
    <row r="233">
      <c r="A233" s="14" t="n"/>
      <c r="B233" s="15" t="n"/>
      <c r="C233" s="14" t="n"/>
      <c r="D233" s="14" t="n"/>
      <c r="E233" s="14" t="n"/>
      <c r="F233" s="16" t="n"/>
      <c r="G233" s="15" t="n"/>
      <c r="H233" s="16" t="n"/>
      <c r="I233" s="14">
        <f>IF(F233="","",IF(G233&lt;&gt;"",IF(A233="A pagar","Pago","Recebido"),IF(B233&lt;TODAY(),"Vencido",IF(B233-TODAY()&lt;=7,"Vence em até 7 dias","Em aberto"))))</f>
        <v/>
      </c>
      <c r="J233" s="17">
        <f>IF(OR(F233="",B233=""),"",IF(G233&lt;&gt;"",MAX(0,G233-B233),MAX(0,TODAY()-B233)))</f>
        <v/>
      </c>
    </row>
    <row r="234">
      <c r="A234" s="14" t="n"/>
      <c r="B234" s="15" t="n"/>
      <c r="C234" s="14" t="n"/>
      <c r="D234" s="14" t="n"/>
      <c r="E234" s="14" t="n"/>
      <c r="F234" s="16" t="n"/>
      <c r="G234" s="15" t="n"/>
      <c r="H234" s="16" t="n"/>
      <c r="I234" s="14">
        <f>IF(F234="","",IF(G234&lt;&gt;"",IF(A234="A pagar","Pago","Recebido"),IF(B234&lt;TODAY(),"Vencido",IF(B234-TODAY()&lt;=7,"Vence em até 7 dias","Em aberto"))))</f>
        <v/>
      </c>
      <c r="J234" s="17">
        <f>IF(OR(F234="",B234=""),"",IF(G234&lt;&gt;"",MAX(0,G234-B234),MAX(0,TODAY()-B234)))</f>
        <v/>
      </c>
    </row>
    <row r="235">
      <c r="A235" s="14" t="n"/>
      <c r="B235" s="15" t="n"/>
      <c r="C235" s="14" t="n"/>
      <c r="D235" s="14" t="n"/>
      <c r="E235" s="14" t="n"/>
      <c r="F235" s="16" t="n"/>
      <c r="G235" s="15" t="n"/>
      <c r="H235" s="16" t="n"/>
      <c r="I235" s="14">
        <f>IF(F235="","",IF(G235&lt;&gt;"",IF(A235="A pagar","Pago","Recebido"),IF(B235&lt;TODAY(),"Vencido",IF(B235-TODAY()&lt;=7,"Vence em até 7 dias","Em aberto"))))</f>
        <v/>
      </c>
      <c r="J235" s="17">
        <f>IF(OR(F235="",B235=""),"",IF(G235&lt;&gt;"",MAX(0,G235-B235),MAX(0,TODAY()-B235)))</f>
        <v/>
      </c>
    </row>
    <row r="236">
      <c r="A236" s="14" t="n"/>
      <c r="B236" s="15" t="n"/>
      <c r="C236" s="14" t="n"/>
      <c r="D236" s="14" t="n"/>
      <c r="E236" s="14" t="n"/>
      <c r="F236" s="16" t="n"/>
      <c r="G236" s="15" t="n"/>
      <c r="H236" s="16" t="n"/>
      <c r="I236" s="14">
        <f>IF(F236="","",IF(G236&lt;&gt;"",IF(A236="A pagar","Pago","Recebido"),IF(B236&lt;TODAY(),"Vencido",IF(B236-TODAY()&lt;=7,"Vence em até 7 dias","Em aberto"))))</f>
        <v/>
      </c>
      <c r="J236" s="17">
        <f>IF(OR(F236="",B236=""),"",IF(G236&lt;&gt;"",MAX(0,G236-B236),MAX(0,TODAY()-B236)))</f>
        <v/>
      </c>
    </row>
    <row r="237">
      <c r="A237" s="14" t="n"/>
      <c r="B237" s="15" t="n"/>
      <c r="C237" s="14" t="n"/>
      <c r="D237" s="14" t="n"/>
      <c r="E237" s="14" t="n"/>
      <c r="F237" s="16" t="n"/>
      <c r="G237" s="15" t="n"/>
      <c r="H237" s="16" t="n"/>
      <c r="I237" s="14">
        <f>IF(F237="","",IF(G237&lt;&gt;"",IF(A237="A pagar","Pago","Recebido"),IF(B237&lt;TODAY(),"Vencido",IF(B237-TODAY()&lt;=7,"Vence em até 7 dias","Em aberto"))))</f>
        <v/>
      </c>
      <c r="J237" s="17">
        <f>IF(OR(F237="",B237=""),"",IF(G237&lt;&gt;"",MAX(0,G237-B237),MAX(0,TODAY()-B237)))</f>
        <v/>
      </c>
    </row>
    <row r="238">
      <c r="A238" s="14" t="n"/>
      <c r="B238" s="15" t="n"/>
      <c r="C238" s="14" t="n"/>
      <c r="D238" s="14" t="n"/>
      <c r="E238" s="14" t="n"/>
      <c r="F238" s="16" t="n"/>
      <c r="G238" s="15" t="n"/>
      <c r="H238" s="16" t="n"/>
      <c r="I238" s="14">
        <f>IF(F238="","",IF(G238&lt;&gt;"",IF(A238="A pagar","Pago","Recebido"),IF(B238&lt;TODAY(),"Vencido",IF(B238-TODAY()&lt;=7,"Vence em até 7 dias","Em aberto"))))</f>
        <v/>
      </c>
      <c r="J238" s="17">
        <f>IF(OR(F238="",B238=""),"",IF(G238&lt;&gt;"",MAX(0,G238-B238),MAX(0,TODAY()-B238)))</f>
        <v/>
      </c>
    </row>
    <row r="239">
      <c r="A239" s="14" t="n"/>
      <c r="B239" s="15" t="n"/>
      <c r="C239" s="14" t="n"/>
      <c r="D239" s="14" t="n"/>
      <c r="E239" s="14" t="n"/>
      <c r="F239" s="16" t="n"/>
      <c r="G239" s="15" t="n"/>
      <c r="H239" s="16" t="n"/>
      <c r="I239" s="14">
        <f>IF(F239="","",IF(G239&lt;&gt;"",IF(A239="A pagar","Pago","Recebido"),IF(B239&lt;TODAY(),"Vencido",IF(B239-TODAY()&lt;=7,"Vence em até 7 dias","Em aberto"))))</f>
        <v/>
      </c>
      <c r="J239" s="17">
        <f>IF(OR(F239="",B239=""),"",IF(G239&lt;&gt;"",MAX(0,G239-B239),MAX(0,TODAY()-B239)))</f>
        <v/>
      </c>
    </row>
    <row r="240">
      <c r="A240" s="14" t="n"/>
      <c r="B240" s="15" t="n"/>
      <c r="C240" s="14" t="n"/>
      <c r="D240" s="14" t="n"/>
      <c r="E240" s="14" t="n"/>
      <c r="F240" s="16" t="n"/>
      <c r="G240" s="15" t="n"/>
      <c r="H240" s="16" t="n"/>
      <c r="I240" s="14">
        <f>IF(F240="","",IF(G240&lt;&gt;"",IF(A240="A pagar","Pago","Recebido"),IF(B240&lt;TODAY(),"Vencido",IF(B240-TODAY()&lt;=7,"Vence em até 7 dias","Em aberto"))))</f>
        <v/>
      </c>
      <c r="J240" s="17">
        <f>IF(OR(F240="",B240=""),"",IF(G240&lt;&gt;"",MAX(0,G240-B240),MAX(0,TODAY()-B240)))</f>
        <v/>
      </c>
    </row>
    <row r="241">
      <c r="A241" s="14" t="n"/>
      <c r="B241" s="15" t="n"/>
      <c r="C241" s="14" t="n"/>
      <c r="D241" s="14" t="n"/>
      <c r="E241" s="14" t="n"/>
      <c r="F241" s="16" t="n"/>
      <c r="G241" s="15" t="n"/>
      <c r="H241" s="16" t="n"/>
      <c r="I241" s="14">
        <f>IF(F241="","",IF(G241&lt;&gt;"",IF(A241="A pagar","Pago","Recebido"),IF(B241&lt;TODAY(),"Vencido",IF(B241-TODAY()&lt;=7,"Vence em até 7 dias","Em aberto"))))</f>
        <v/>
      </c>
      <c r="J241" s="17">
        <f>IF(OR(F241="",B241=""),"",IF(G241&lt;&gt;"",MAX(0,G241-B241),MAX(0,TODAY()-B241)))</f>
        <v/>
      </c>
    </row>
    <row r="242">
      <c r="A242" s="14" t="n"/>
      <c r="B242" s="15" t="n"/>
      <c r="C242" s="14" t="n"/>
      <c r="D242" s="14" t="n"/>
      <c r="E242" s="14" t="n"/>
      <c r="F242" s="16" t="n"/>
      <c r="G242" s="15" t="n"/>
      <c r="H242" s="16" t="n"/>
      <c r="I242" s="14">
        <f>IF(F242="","",IF(G242&lt;&gt;"",IF(A242="A pagar","Pago","Recebido"),IF(B242&lt;TODAY(),"Vencido",IF(B242-TODAY()&lt;=7,"Vence em até 7 dias","Em aberto"))))</f>
        <v/>
      </c>
      <c r="J242" s="17">
        <f>IF(OR(F242="",B242=""),"",IF(G242&lt;&gt;"",MAX(0,G242-B242),MAX(0,TODAY()-B242)))</f>
        <v/>
      </c>
    </row>
    <row r="243">
      <c r="A243" s="14" t="n"/>
      <c r="B243" s="15" t="n"/>
      <c r="C243" s="14" t="n"/>
      <c r="D243" s="14" t="n"/>
      <c r="E243" s="14" t="n"/>
      <c r="F243" s="16" t="n"/>
      <c r="G243" s="15" t="n"/>
      <c r="H243" s="16" t="n"/>
      <c r="I243" s="14">
        <f>IF(F243="","",IF(G243&lt;&gt;"",IF(A243="A pagar","Pago","Recebido"),IF(B243&lt;TODAY(),"Vencido",IF(B243-TODAY()&lt;=7,"Vence em até 7 dias","Em aberto"))))</f>
        <v/>
      </c>
      <c r="J243" s="17">
        <f>IF(OR(F243="",B243=""),"",IF(G243&lt;&gt;"",MAX(0,G243-B243),MAX(0,TODAY()-B243)))</f>
        <v/>
      </c>
    </row>
    <row r="244">
      <c r="A244" s="14" t="n"/>
      <c r="B244" s="15" t="n"/>
      <c r="C244" s="14" t="n"/>
      <c r="D244" s="14" t="n"/>
      <c r="E244" s="14" t="n"/>
      <c r="F244" s="16" t="n"/>
      <c r="G244" s="15" t="n"/>
      <c r="H244" s="16" t="n"/>
      <c r="I244" s="14">
        <f>IF(F244="","",IF(G244&lt;&gt;"",IF(A244="A pagar","Pago","Recebido"),IF(B244&lt;TODAY(),"Vencido",IF(B244-TODAY()&lt;=7,"Vence em até 7 dias","Em aberto"))))</f>
        <v/>
      </c>
      <c r="J244" s="17">
        <f>IF(OR(F244="",B244=""),"",IF(G244&lt;&gt;"",MAX(0,G244-B244),MAX(0,TODAY()-B244)))</f>
        <v/>
      </c>
    </row>
    <row r="245">
      <c r="A245" s="14" t="n"/>
      <c r="B245" s="15" t="n"/>
      <c r="C245" s="14" t="n"/>
      <c r="D245" s="14" t="n"/>
      <c r="E245" s="14" t="n"/>
      <c r="F245" s="16" t="n"/>
      <c r="G245" s="15" t="n"/>
      <c r="H245" s="16" t="n"/>
      <c r="I245" s="14">
        <f>IF(F245="","",IF(G245&lt;&gt;"",IF(A245="A pagar","Pago","Recebido"),IF(B245&lt;TODAY(),"Vencido",IF(B245-TODAY()&lt;=7,"Vence em até 7 dias","Em aberto"))))</f>
        <v/>
      </c>
      <c r="J245" s="17">
        <f>IF(OR(F245="",B245=""),"",IF(G245&lt;&gt;"",MAX(0,G245-B245),MAX(0,TODAY()-B245)))</f>
        <v/>
      </c>
    </row>
    <row r="246">
      <c r="A246" s="14" t="n"/>
      <c r="B246" s="15" t="n"/>
      <c r="C246" s="14" t="n"/>
      <c r="D246" s="14" t="n"/>
      <c r="E246" s="14" t="n"/>
      <c r="F246" s="16" t="n"/>
      <c r="G246" s="15" t="n"/>
      <c r="H246" s="16" t="n"/>
      <c r="I246" s="14">
        <f>IF(F246="","",IF(G246&lt;&gt;"",IF(A246="A pagar","Pago","Recebido"),IF(B246&lt;TODAY(),"Vencido",IF(B246-TODAY()&lt;=7,"Vence em até 7 dias","Em aberto"))))</f>
        <v/>
      </c>
      <c r="J246" s="17">
        <f>IF(OR(F246="",B246=""),"",IF(G246&lt;&gt;"",MAX(0,G246-B246),MAX(0,TODAY()-B246)))</f>
        <v/>
      </c>
    </row>
    <row r="247">
      <c r="A247" s="14" t="n"/>
      <c r="B247" s="15" t="n"/>
      <c r="C247" s="14" t="n"/>
      <c r="D247" s="14" t="n"/>
      <c r="E247" s="14" t="n"/>
      <c r="F247" s="16" t="n"/>
      <c r="G247" s="15" t="n"/>
      <c r="H247" s="16" t="n"/>
      <c r="I247" s="14">
        <f>IF(F247="","",IF(G247&lt;&gt;"",IF(A247="A pagar","Pago","Recebido"),IF(B247&lt;TODAY(),"Vencido",IF(B247-TODAY()&lt;=7,"Vence em até 7 dias","Em aberto"))))</f>
        <v/>
      </c>
      <c r="J247" s="17">
        <f>IF(OR(F247="",B247=""),"",IF(G247&lt;&gt;"",MAX(0,G247-B247),MAX(0,TODAY()-B247)))</f>
        <v/>
      </c>
    </row>
    <row r="248">
      <c r="A248" s="14" t="n"/>
      <c r="B248" s="15" t="n"/>
      <c r="C248" s="14" t="n"/>
      <c r="D248" s="14" t="n"/>
      <c r="E248" s="14" t="n"/>
      <c r="F248" s="16" t="n"/>
      <c r="G248" s="15" t="n"/>
      <c r="H248" s="16" t="n"/>
      <c r="I248" s="14">
        <f>IF(F248="","",IF(G248&lt;&gt;"",IF(A248="A pagar","Pago","Recebido"),IF(B248&lt;TODAY(),"Vencido",IF(B248-TODAY()&lt;=7,"Vence em até 7 dias","Em aberto"))))</f>
        <v/>
      </c>
      <c r="J248" s="17">
        <f>IF(OR(F248="",B248=""),"",IF(G248&lt;&gt;"",MAX(0,G248-B248),MAX(0,TODAY()-B248)))</f>
        <v/>
      </c>
    </row>
    <row r="249">
      <c r="A249" s="14" t="n"/>
      <c r="B249" s="15" t="n"/>
      <c r="C249" s="14" t="n"/>
      <c r="D249" s="14" t="n"/>
      <c r="E249" s="14" t="n"/>
      <c r="F249" s="16" t="n"/>
      <c r="G249" s="15" t="n"/>
      <c r="H249" s="16" t="n"/>
      <c r="I249" s="14">
        <f>IF(F249="","",IF(G249&lt;&gt;"",IF(A249="A pagar","Pago","Recebido"),IF(B249&lt;TODAY(),"Vencido",IF(B249-TODAY()&lt;=7,"Vence em até 7 dias","Em aberto"))))</f>
        <v/>
      </c>
      <c r="J249" s="17">
        <f>IF(OR(F249="",B249=""),"",IF(G249&lt;&gt;"",MAX(0,G249-B249),MAX(0,TODAY()-B249)))</f>
        <v/>
      </c>
    </row>
    <row r="250">
      <c r="A250" s="14" t="n"/>
      <c r="B250" s="15" t="n"/>
      <c r="C250" s="14" t="n"/>
      <c r="D250" s="14" t="n"/>
      <c r="E250" s="14" t="n"/>
      <c r="F250" s="16" t="n"/>
      <c r="G250" s="15" t="n"/>
      <c r="H250" s="16" t="n"/>
      <c r="I250" s="14">
        <f>IF(F250="","",IF(G250&lt;&gt;"",IF(A250="A pagar","Pago","Recebido"),IF(B250&lt;TODAY(),"Vencido",IF(B250-TODAY()&lt;=7,"Vence em até 7 dias","Em aberto"))))</f>
        <v/>
      </c>
      <c r="J250" s="17">
        <f>IF(OR(F250="",B250=""),"",IF(G250&lt;&gt;"",MAX(0,G250-B250),MAX(0,TODAY()-B250)))</f>
        <v/>
      </c>
    </row>
    <row r="251">
      <c r="A251" s="14" t="n"/>
      <c r="B251" s="15" t="n"/>
      <c r="C251" s="14" t="n"/>
      <c r="D251" s="14" t="n"/>
      <c r="E251" s="14" t="n"/>
      <c r="F251" s="16" t="n"/>
      <c r="G251" s="15" t="n"/>
      <c r="H251" s="16" t="n"/>
      <c r="I251" s="14">
        <f>IF(F251="","",IF(G251&lt;&gt;"",IF(A251="A pagar","Pago","Recebido"),IF(B251&lt;TODAY(),"Vencido",IF(B251-TODAY()&lt;=7,"Vence em até 7 dias","Em aberto"))))</f>
        <v/>
      </c>
      <c r="J251" s="17">
        <f>IF(OR(F251="",B251=""),"",IF(G251&lt;&gt;"",MAX(0,G251-B251),MAX(0,TODAY()-B251)))</f>
        <v/>
      </c>
    </row>
    <row r="252">
      <c r="A252" s="14" t="n"/>
      <c r="B252" s="15" t="n"/>
      <c r="C252" s="14" t="n"/>
      <c r="D252" s="14" t="n"/>
      <c r="E252" s="14" t="n"/>
      <c r="F252" s="16" t="n"/>
      <c r="G252" s="15" t="n"/>
      <c r="H252" s="16" t="n"/>
      <c r="I252" s="14">
        <f>IF(F252="","",IF(G252&lt;&gt;"",IF(A252="A pagar","Pago","Recebido"),IF(B252&lt;TODAY(),"Vencido",IF(B252-TODAY()&lt;=7,"Vence em até 7 dias","Em aberto"))))</f>
        <v/>
      </c>
      <c r="J252" s="17">
        <f>IF(OR(F252="",B252=""),"",IF(G252&lt;&gt;"",MAX(0,G252-B252),MAX(0,TODAY()-B252)))</f>
        <v/>
      </c>
    </row>
    <row r="253">
      <c r="A253" s="14" t="n"/>
      <c r="B253" s="15" t="n"/>
      <c r="C253" s="14" t="n"/>
      <c r="D253" s="14" t="n"/>
      <c r="E253" s="14" t="n"/>
      <c r="F253" s="16" t="n"/>
      <c r="G253" s="15" t="n"/>
      <c r="H253" s="16" t="n"/>
      <c r="I253" s="14">
        <f>IF(F253="","",IF(G253&lt;&gt;"",IF(A253="A pagar","Pago","Recebido"),IF(B253&lt;TODAY(),"Vencido",IF(B253-TODAY()&lt;=7,"Vence em até 7 dias","Em aberto"))))</f>
        <v/>
      </c>
      <c r="J253" s="17">
        <f>IF(OR(F253="",B253=""),"",IF(G253&lt;&gt;"",MAX(0,G253-B253),MAX(0,TODAY()-B253)))</f>
        <v/>
      </c>
    </row>
    <row r="254">
      <c r="A254" s="14" t="n"/>
      <c r="B254" s="15" t="n"/>
      <c r="C254" s="14" t="n"/>
      <c r="D254" s="14" t="n"/>
      <c r="E254" s="14" t="n"/>
      <c r="F254" s="16" t="n"/>
      <c r="G254" s="15" t="n"/>
      <c r="H254" s="16" t="n"/>
      <c r="I254" s="14">
        <f>IF(F254="","",IF(G254&lt;&gt;"",IF(A254="A pagar","Pago","Recebido"),IF(B254&lt;TODAY(),"Vencido",IF(B254-TODAY()&lt;=7,"Vence em até 7 dias","Em aberto"))))</f>
        <v/>
      </c>
      <c r="J254" s="17">
        <f>IF(OR(F254="",B254=""),"",IF(G254&lt;&gt;"",MAX(0,G254-B254),MAX(0,TODAY()-B254)))</f>
        <v/>
      </c>
    </row>
    <row r="255">
      <c r="A255" s="14" t="n"/>
      <c r="B255" s="15" t="n"/>
      <c r="C255" s="14" t="n"/>
      <c r="D255" s="14" t="n"/>
      <c r="E255" s="14" t="n"/>
      <c r="F255" s="16" t="n"/>
      <c r="G255" s="15" t="n"/>
      <c r="H255" s="16" t="n"/>
      <c r="I255" s="14">
        <f>IF(F255="","",IF(G255&lt;&gt;"",IF(A255="A pagar","Pago","Recebido"),IF(B255&lt;TODAY(),"Vencido",IF(B255-TODAY()&lt;=7,"Vence em até 7 dias","Em aberto"))))</f>
        <v/>
      </c>
      <c r="J255" s="17">
        <f>IF(OR(F255="",B255=""),"",IF(G255&lt;&gt;"",MAX(0,G255-B255),MAX(0,TODAY()-B255)))</f>
        <v/>
      </c>
    </row>
    <row r="256">
      <c r="A256" s="14" t="n"/>
      <c r="B256" s="15" t="n"/>
      <c r="C256" s="14" t="n"/>
      <c r="D256" s="14" t="n"/>
      <c r="E256" s="14" t="n"/>
      <c r="F256" s="16" t="n"/>
      <c r="G256" s="15" t="n"/>
      <c r="H256" s="16" t="n"/>
      <c r="I256" s="14">
        <f>IF(F256="","",IF(G256&lt;&gt;"",IF(A256="A pagar","Pago","Recebido"),IF(B256&lt;TODAY(),"Vencido",IF(B256-TODAY()&lt;=7,"Vence em até 7 dias","Em aberto"))))</f>
        <v/>
      </c>
      <c r="J256" s="17">
        <f>IF(OR(F256="",B256=""),"",IF(G256&lt;&gt;"",MAX(0,G256-B256),MAX(0,TODAY()-B256)))</f>
        <v/>
      </c>
    </row>
    <row r="257">
      <c r="A257" s="14" t="n"/>
      <c r="B257" s="15" t="n"/>
      <c r="C257" s="14" t="n"/>
      <c r="D257" s="14" t="n"/>
      <c r="E257" s="14" t="n"/>
      <c r="F257" s="16" t="n"/>
      <c r="G257" s="15" t="n"/>
      <c r="H257" s="16" t="n"/>
      <c r="I257" s="14">
        <f>IF(F257="","",IF(G257&lt;&gt;"",IF(A257="A pagar","Pago","Recebido"),IF(B257&lt;TODAY(),"Vencido",IF(B257-TODAY()&lt;=7,"Vence em até 7 dias","Em aberto"))))</f>
        <v/>
      </c>
      <c r="J257" s="17">
        <f>IF(OR(F257="",B257=""),"",IF(G257&lt;&gt;"",MAX(0,G257-B257),MAX(0,TODAY()-B257)))</f>
        <v/>
      </c>
    </row>
    <row r="258">
      <c r="A258" s="14" t="n"/>
      <c r="B258" s="15" t="n"/>
      <c r="C258" s="14" t="n"/>
      <c r="D258" s="14" t="n"/>
      <c r="E258" s="14" t="n"/>
      <c r="F258" s="16" t="n"/>
      <c r="G258" s="15" t="n"/>
      <c r="H258" s="16" t="n"/>
      <c r="I258" s="14">
        <f>IF(F258="","",IF(G258&lt;&gt;"",IF(A258="A pagar","Pago","Recebido"),IF(B258&lt;TODAY(),"Vencido",IF(B258-TODAY()&lt;=7,"Vence em até 7 dias","Em aberto"))))</f>
        <v/>
      </c>
      <c r="J258" s="17">
        <f>IF(OR(F258="",B258=""),"",IF(G258&lt;&gt;"",MAX(0,G258-B258),MAX(0,TODAY()-B258)))</f>
        <v/>
      </c>
    </row>
    <row r="259">
      <c r="A259" s="14" t="n"/>
      <c r="B259" s="15" t="n"/>
      <c r="C259" s="14" t="n"/>
      <c r="D259" s="14" t="n"/>
      <c r="E259" s="14" t="n"/>
      <c r="F259" s="16" t="n"/>
      <c r="G259" s="15" t="n"/>
      <c r="H259" s="16" t="n"/>
      <c r="I259" s="14">
        <f>IF(F259="","",IF(G259&lt;&gt;"",IF(A259="A pagar","Pago","Recebido"),IF(B259&lt;TODAY(),"Vencido",IF(B259-TODAY()&lt;=7,"Vence em até 7 dias","Em aberto"))))</f>
        <v/>
      </c>
      <c r="J259" s="17">
        <f>IF(OR(F259="",B259=""),"",IF(G259&lt;&gt;"",MAX(0,G259-B259),MAX(0,TODAY()-B259)))</f>
        <v/>
      </c>
    </row>
    <row r="260">
      <c r="A260" s="14" t="n"/>
      <c r="B260" s="15" t="n"/>
      <c r="C260" s="14" t="n"/>
      <c r="D260" s="14" t="n"/>
      <c r="E260" s="14" t="n"/>
      <c r="F260" s="16" t="n"/>
      <c r="G260" s="15" t="n"/>
      <c r="H260" s="16" t="n"/>
      <c r="I260" s="14">
        <f>IF(F260="","",IF(G260&lt;&gt;"",IF(A260="A pagar","Pago","Recebido"),IF(B260&lt;TODAY(),"Vencido",IF(B260-TODAY()&lt;=7,"Vence em até 7 dias","Em aberto"))))</f>
        <v/>
      </c>
      <c r="J260" s="17">
        <f>IF(OR(F260="",B260=""),"",IF(G260&lt;&gt;"",MAX(0,G260-B260),MAX(0,TODAY()-B260)))</f>
        <v/>
      </c>
    </row>
    <row r="261">
      <c r="A261" s="14" t="n"/>
      <c r="B261" s="15" t="n"/>
      <c r="C261" s="14" t="n"/>
      <c r="D261" s="14" t="n"/>
      <c r="E261" s="14" t="n"/>
      <c r="F261" s="16" t="n"/>
      <c r="G261" s="15" t="n"/>
      <c r="H261" s="16" t="n"/>
      <c r="I261" s="14">
        <f>IF(F261="","",IF(G261&lt;&gt;"",IF(A261="A pagar","Pago","Recebido"),IF(B261&lt;TODAY(),"Vencido",IF(B261-TODAY()&lt;=7,"Vence em até 7 dias","Em aberto"))))</f>
        <v/>
      </c>
      <c r="J261" s="17">
        <f>IF(OR(F261="",B261=""),"",IF(G261&lt;&gt;"",MAX(0,G261-B261),MAX(0,TODAY()-B261)))</f>
        <v/>
      </c>
    </row>
    <row r="262">
      <c r="A262" s="14" t="n"/>
      <c r="B262" s="15" t="n"/>
      <c r="C262" s="14" t="n"/>
      <c r="D262" s="14" t="n"/>
      <c r="E262" s="14" t="n"/>
      <c r="F262" s="16" t="n"/>
      <c r="G262" s="15" t="n"/>
      <c r="H262" s="16" t="n"/>
      <c r="I262" s="14">
        <f>IF(F262="","",IF(G262&lt;&gt;"",IF(A262="A pagar","Pago","Recebido"),IF(B262&lt;TODAY(),"Vencido",IF(B262-TODAY()&lt;=7,"Vence em até 7 dias","Em aberto"))))</f>
        <v/>
      </c>
      <c r="J262" s="17">
        <f>IF(OR(F262="",B262=""),"",IF(G262&lt;&gt;"",MAX(0,G262-B262),MAX(0,TODAY()-B262)))</f>
        <v/>
      </c>
    </row>
    <row r="263">
      <c r="A263" s="14" t="n"/>
      <c r="B263" s="15" t="n"/>
      <c r="C263" s="14" t="n"/>
      <c r="D263" s="14" t="n"/>
      <c r="E263" s="14" t="n"/>
      <c r="F263" s="16" t="n"/>
      <c r="G263" s="15" t="n"/>
      <c r="H263" s="16" t="n"/>
      <c r="I263" s="14">
        <f>IF(F263="","",IF(G263&lt;&gt;"",IF(A263="A pagar","Pago","Recebido"),IF(B263&lt;TODAY(),"Vencido",IF(B263-TODAY()&lt;=7,"Vence em até 7 dias","Em aberto"))))</f>
        <v/>
      </c>
      <c r="J263" s="17">
        <f>IF(OR(F263="",B263=""),"",IF(G263&lt;&gt;"",MAX(0,G263-B263),MAX(0,TODAY()-B263)))</f>
        <v/>
      </c>
    </row>
    <row r="264">
      <c r="A264" s="14" t="n"/>
      <c r="B264" s="15" t="n"/>
      <c r="C264" s="14" t="n"/>
      <c r="D264" s="14" t="n"/>
      <c r="E264" s="14" t="n"/>
      <c r="F264" s="16" t="n"/>
      <c r="G264" s="15" t="n"/>
      <c r="H264" s="16" t="n"/>
      <c r="I264" s="14">
        <f>IF(F264="","",IF(G264&lt;&gt;"",IF(A264="A pagar","Pago","Recebido"),IF(B264&lt;TODAY(),"Vencido",IF(B264-TODAY()&lt;=7,"Vence em até 7 dias","Em aberto"))))</f>
        <v/>
      </c>
      <c r="J264" s="17">
        <f>IF(OR(F264="",B264=""),"",IF(G264&lt;&gt;"",MAX(0,G264-B264),MAX(0,TODAY()-B264)))</f>
        <v/>
      </c>
    </row>
    <row r="265">
      <c r="A265" s="14" t="n"/>
      <c r="B265" s="15" t="n"/>
      <c r="C265" s="14" t="n"/>
      <c r="D265" s="14" t="n"/>
      <c r="E265" s="14" t="n"/>
      <c r="F265" s="16" t="n"/>
      <c r="G265" s="15" t="n"/>
      <c r="H265" s="16" t="n"/>
      <c r="I265" s="14">
        <f>IF(F265="","",IF(G265&lt;&gt;"",IF(A265="A pagar","Pago","Recebido"),IF(B265&lt;TODAY(),"Vencido",IF(B265-TODAY()&lt;=7,"Vence em até 7 dias","Em aberto"))))</f>
        <v/>
      </c>
      <c r="J265" s="17">
        <f>IF(OR(F265="",B265=""),"",IF(G265&lt;&gt;"",MAX(0,G265-B265),MAX(0,TODAY()-B265)))</f>
        <v/>
      </c>
    </row>
    <row r="266">
      <c r="A266" s="14" t="n"/>
      <c r="B266" s="15" t="n"/>
      <c r="C266" s="14" t="n"/>
      <c r="D266" s="14" t="n"/>
      <c r="E266" s="14" t="n"/>
      <c r="F266" s="16" t="n"/>
      <c r="G266" s="15" t="n"/>
      <c r="H266" s="16" t="n"/>
      <c r="I266" s="14">
        <f>IF(F266="","",IF(G266&lt;&gt;"",IF(A266="A pagar","Pago","Recebido"),IF(B266&lt;TODAY(),"Vencido",IF(B266-TODAY()&lt;=7,"Vence em até 7 dias","Em aberto"))))</f>
        <v/>
      </c>
      <c r="J266" s="17">
        <f>IF(OR(F266="",B266=""),"",IF(G266&lt;&gt;"",MAX(0,G266-B266),MAX(0,TODAY()-B266)))</f>
        <v/>
      </c>
    </row>
    <row r="267">
      <c r="A267" s="14" t="n"/>
      <c r="B267" s="15" t="n"/>
      <c r="C267" s="14" t="n"/>
      <c r="D267" s="14" t="n"/>
      <c r="E267" s="14" t="n"/>
      <c r="F267" s="16" t="n"/>
      <c r="G267" s="15" t="n"/>
      <c r="H267" s="16" t="n"/>
      <c r="I267" s="14">
        <f>IF(F267="","",IF(G267&lt;&gt;"",IF(A267="A pagar","Pago","Recebido"),IF(B267&lt;TODAY(),"Vencido",IF(B267-TODAY()&lt;=7,"Vence em até 7 dias","Em aberto"))))</f>
        <v/>
      </c>
      <c r="J267" s="17">
        <f>IF(OR(F267="",B267=""),"",IF(G267&lt;&gt;"",MAX(0,G267-B267),MAX(0,TODAY()-B267)))</f>
        <v/>
      </c>
    </row>
    <row r="268">
      <c r="A268" s="14" t="n"/>
      <c r="B268" s="15" t="n"/>
      <c r="C268" s="14" t="n"/>
      <c r="D268" s="14" t="n"/>
      <c r="E268" s="14" t="n"/>
      <c r="F268" s="16" t="n"/>
      <c r="G268" s="15" t="n"/>
      <c r="H268" s="16" t="n"/>
      <c r="I268" s="14">
        <f>IF(F268="","",IF(G268&lt;&gt;"",IF(A268="A pagar","Pago","Recebido"),IF(B268&lt;TODAY(),"Vencido",IF(B268-TODAY()&lt;=7,"Vence em até 7 dias","Em aberto"))))</f>
        <v/>
      </c>
      <c r="J268" s="17">
        <f>IF(OR(F268="",B268=""),"",IF(G268&lt;&gt;"",MAX(0,G268-B268),MAX(0,TODAY()-B268)))</f>
        <v/>
      </c>
    </row>
    <row r="269">
      <c r="A269" s="14" t="n"/>
      <c r="B269" s="15" t="n"/>
      <c r="C269" s="14" t="n"/>
      <c r="D269" s="14" t="n"/>
      <c r="E269" s="14" t="n"/>
      <c r="F269" s="16" t="n"/>
      <c r="G269" s="15" t="n"/>
      <c r="H269" s="16" t="n"/>
      <c r="I269" s="14">
        <f>IF(F269="","",IF(G269&lt;&gt;"",IF(A269="A pagar","Pago","Recebido"),IF(B269&lt;TODAY(),"Vencido",IF(B269-TODAY()&lt;=7,"Vence em até 7 dias","Em aberto"))))</f>
        <v/>
      </c>
      <c r="J269" s="17">
        <f>IF(OR(F269="",B269=""),"",IF(G269&lt;&gt;"",MAX(0,G269-B269),MAX(0,TODAY()-B269)))</f>
        <v/>
      </c>
    </row>
    <row r="270">
      <c r="A270" s="14" t="n"/>
      <c r="B270" s="15" t="n"/>
      <c r="C270" s="14" t="n"/>
      <c r="D270" s="14" t="n"/>
      <c r="E270" s="14" t="n"/>
      <c r="F270" s="16" t="n"/>
      <c r="G270" s="15" t="n"/>
      <c r="H270" s="16" t="n"/>
      <c r="I270" s="14">
        <f>IF(F270="","",IF(G270&lt;&gt;"",IF(A270="A pagar","Pago","Recebido"),IF(B270&lt;TODAY(),"Vencido",IF(B270-TODAY()&lt;=7,"Vence em até 7 dias","Em aberto"))))</f>
        <v/>
      </c>
      <c r="J270" s="17">
        <f>IF(OR(F270="",B270=""),"",IF(G270&lt;&gt;"",MAX(0,G270-B270),MAX(0,TODAY()-B270)))</f>
        <v/>
      </c>
    </row>
    <row r="271">
      <c r="A271" s="14" t="n"/>
      <c r="B271" s="15" t="n"/>
      <c r="C271" s="14" t="n"/>
      <c r="D271" s="14" t="n"/>
      <c r="E271" s="14" t="n"/>
      <c r="F271" s="16" t="n"/>
      <c r="G271" s="15" t="n"/>
      <c r="H271" s="16" t="n"/>
      <c r="I271" s="14">
        <f>IF(F271="","",IF(G271&lt;&gt;"",IF(A271="A pagar","Pago","Recebido"),IF(B271&lt;TODAY(),"Vencido",IF(B271-TODAY()&lt;=7,"Vence em até 7 dias","Em aberto"))))</f>
        <v/>
      </c>
      <c r="J271" s="17">
        <f>IF(OR(F271="",B271=""),"",IF(G271&lt;&gt;"",MAX(0,G271-B271),MAX(0,TODAY()-B271)))</f>
        <v/>
      </c>
    </row>
    <row r="272">
      <c r="A272" s="14" t="n"/>
      <c r="B272" s="15" t="n"/>
      <c r="C272" s="14" t="n"/>
      <c r="D272" s="14" t="n"/>
      <c r="E272" s="14" t="n"/>
      <c r="F272" s="16" t="n"/>
      <c r="G272" s="15" t="n"/>
      <c r="H272" s="16" t="n"/>
      <c r="I272" s="14">
        <f>IF(F272="","",IF(G272&lt;&gt;"",IF(A272="A pagar","Pago","Recebido"),IF(B272&lt;TODAY(),"Vencido",IF(B272-TODAY()&lt;=7,"Vence em até 7 dias","Em aberto"))))</f>
        <v/>
      </c>
      <c r="J272" s="17">
        <f>IF(OR(F272="",B272=""),"",IF(G272&lt;&gt;"",MAX(0,G272-B272),MAX(0,TODAY()-B272)))</f>
        <v/>
      </c>
    </row>
    <row r="273">
      <c r="A273" s="14" t="n"/>
      <c r="B273" s="15" t="n"/>
      <c r="C273" s="14" t="n"/>
      <c r="D273" s="14" t="n"/>
      <c r="E273" s="14" t="n"/>
      <c r="F273" s="16" t="n"/>
      <c r="G273" s="15" t="n"/>
      <c r="H273" s="16" t="n"/>
      <c r="I273" s="14">
        <f>IF(F273="","",IF(G273&lt;&gt;"",IF(A273="A pagar","Pago","Recebido"),IF(B273&lt;TODAY(),"Vencido",IF(B273-TODAY()&lt;=7,"Vence em até 7 dias","Em aberto"))))</f>
        <v/>
      </c>
      <c r="J273" s="17">
        <f>IF(OR(F273="",B273=""),"",IF(G273&lt;&gt;"",MAX(0,G273-B273),MAX(0,TODAY()-B273)))</f>
        <v/>
      </c>
    </row>
    <row r="274">
      <c r="A274" s="14" t="n"/>
      <c r="B274" s="15" t="n"/>
      <c r="C274" s="14" t="n"/>
      <c r="D274" s="14" t="n"/>
      <c r="E274" s="14" t="n"/>
      <c r="F274" s="16" t="n"/>
      <c r="G274" s="15" t="n"/>
      <c r="H274" s="16" t="n"/>
      <c r="I274" s="14">
        <f>IF(F274="","",IF(G274&lt;&gt;"",IF(A274="A pagar","Pago","Recebido"),IF(B274&lt;TODAY(),"Vencido",IF(B274-TODAY()&lt;=7,"Vence em até 7 dias","Em aberto"))))</f>
        <v/>
      </c>
      <c r="J274" s="17">
        <f>IF(OR(F274="",B274=""),"",IF(G274&lt;&gt;"",MAX(0,G274-B274),MAX(0,TODAY()-B274)))</f>
        <v/>
      </c>
    </row>
    <row r="275">
      <c r="A275" s="14" t="n"/>
      <c r="B275" s="15" t="n"/>
      <c r="C275" s="14" t="n"/>
      <c r="D275" s="14" t="n"/>
      <c r="E275" s="14" t="n"/>
      <c r="F275" s="16" t="n"/>
      <c r="G275" s="15" t="n"/>
      <c r="H275" s="16" t="n"/>
      <c r="I275" s="14">
        <f>IF(F275="","",IF(G275&lt;&gt;"",IF(A275="A pagar","Pago","Recebido"),IF(B275&lt;TODAY(),"Vencido",IF(B275-TODAY()&lt;=7,"Vence em até 7 dias","Em aberto"))))</f>
        <v/>
      </c>
      <c r="J275" s="17">
        <f>IF(OR(F275="",B275=""),"",IF(G275&lt;&gt;"",MAX(0,G275-B275),MAX(0,TODAY()-B275)))</f>
        <v/>
      </c>
    </row>
    <row r="276">
      <c r="A276" s="14" t="n"/>
      <c r="B276" s="15" t="n"/>
      <c r="C276" s="14" t="n"/>
      <c r="D276" s="14" t="n"/>
      <c r="E276" s="14" t="n"/>
      <c r="F276" s="16" t="n"/>
      <c r="G276" s="15" t="n"/>
      <c r="H276" s="16" t="n"/>
      <c r="I276" s="14">
        <f>IF(F276="","",IF(G276&lt;&gt;"",IF(A276="A pagar","Pago","Recebido"),IF(B276&lt;TODAY(),"Vencido",IF(B276-TODAY()&lt;=7,"Vence em até 7 dias","Em aberto"))))</f>
        <v/>
      </c>
      <c r="J276" s="17">
        <f>IF(OR(F276="",B276=""),"",IF(G276&lt;&gt;"",MAX(0,G276-B276),MAX(0,TODAY()-B276)))</f>
        <v/>
      </c>
    </row>
    <row r="277">
      <c r="A277" s="14" t="n"/>
      <c r="B277" s="15" t="n"/>
      <c r="C277" s="14" t="n"/>
      <c r="D277" s="14" t="n"/>
      <c r="E277" s="14" t="n"/>
      <c r="F277" s="16" t="n"/>
      <c r="G277" s="15" t="n"/>
      <c r="H277" s="16" t="n"/>
      <c r="I277" s="14">
        <f>IF(F277="","",IF(G277&lt;&gt;"",IF(A277="A pagar","Pago","Recebido"),IF(B277&lt;TODAY(),"Vencido",IF(B277-TODAY()&lt;=7,"Vence em até 7 dias","Em aberto"))))</f>
        <v/>
      </c>
      <c r="J277" s="17">
        <f>IF(OR(F277="",B277=""),"",IF(G277&lt;&gt;"",MAX(0,G277-B277),MAX(0,TODAY()-B277)))</f>
        <v/>
      </c>
    </row>
    <row r="278">
      <c r="A278" s="14" t="n"/>
      <c r="B278" s="15" t="n"/>
      <c r="C278" s="14" t="n"/>
      <c r="D278" s="14" t="n"/>
      <c r="E278" s="14" t="n"/>
      <c r="F278" s="16" t="n"/>
      <c r="G278" s="15" t="n"/>
      <c r="H278" s="16" t="n"/>
      <c r="I278" s="14">
        <f>IF(F278="","",IF(G278&lt;&gt;"",IF(A278="A pagar","Pago","Recebido"),IF(B278&lt;TODAY(),"Vencido",IF(B278-TODAY()&lt;=7,"Vence em até 7 dias","Em aberto"))))</f>
        <v/>
      </c>
      <c r="J278" s="17">
        <f>IF(OR(F278="",B278=""),"",IF(G278&lt;&gt;"",MAX(0,G278-B278),MAX(0,TODAY()-B278)))</f>
        <v/>
      </c>
    </row>
    <row r="279">
      <c r="A279" s="14" t="n"/>
      <c r="B279" s="15" t="n"/>
      <c r="C279" s="14" t="n"/>
      <c r="D279" s="14" t="n"/>
      <c r="E279" s="14" t="n"/>
      <c r="F279" s="16" t="n"/>
      <c r="G279" s="15" t="n"/>
      <c r="H279" s="16" t="n"/>
      <c r="I279" s="14">
        <f>IF(F279="","",IF(G279&lt;&gt;"",IF(A279="A pagar","Pago","Recebido"),IF(B279&lt;TODAY(),"Vencido",IF(B279-TODAY()&lt;=7,"Vence em até 7 dias","Em aberto"))))</f>
        <v/>
      </c>
      <c r="J279" s="17">
        <f>IF(OR(F279="",B279=""),"",IF(G279&lt;&gt;"",MAX(0,G279-B279),MAX(0,TODAY()-B279)))</f>
        <v/>
      </c>
    </row>
    <row r="280">
      <c r="A280" s="14" t="n"/>
      <c r="B280" s="15" t="n"/>
      <c r="C280" s="14" t="n"/>
      <c r="D280" s="14" t="n"/>
      <c r="E280" s="14" t="n"/>
      <c r="F280" s="16" t="n"/>
      <c r="G280" s="15" t="n"/>
      <c r="H280" s="16" t="n"/>
      <c r="I280" s="14">
        <f>IF(F280="","",IF(G280&lt;&gt;"",IF(A280="A pagar","Pago","Recebido"),IF(B280&lt;TODAY(),"Vencido",IF(B280-TODAY()&lt;=7,"Vence em até 7 dias","Em aberto"))))</f>
        <v/>
      </c>
      <c r="J280" s="17">
        <f>IF(OR(F280="",B280=""),"",IF(G280&lt;&gt;"",MAX(0,G280-B280),MAX(0,TODAY()-B280)))</f>
        <v/>
      </c>
    </row>
    <row r="281">
      <c r="A281" s="14" t="n"/>
      <c r="B281" s="15" t="n"/>
      <c r="C281" s="14" t="n"/>
      <c r="D281" s="14" t="n"/>
      <c r="E281" s="14" t="n"/>
      <c r="F281" s="16" t="n"/>
      <c r="G281" s="15" t="n"/>
      <c r="H281" s="16" t="n"/>
      <c r="I281" s="14">
        <f>IF(F281="","",IF(G281&lt;&gt;"",IF(A281="A pagar","Pago","Recebido"),IF(B281&lt;TODAY(),"Vencido",IF(B281-TODAY()&lt;=7,"Vence em até 7 dias","Em aberto"))))</f>
        <v/>
      </c>
      <c r="J281" s="17">
        <f>IF(OR(F281="",B281=""),"",IF(G281&lt;&gt;"",MAX(0,G281-B281),MAX(0,TODAY()-B281)))</f>
        <v/>
      </c>
    </row>
    <row r="282">
      <c r="A282" s="14" t="n"/>
      <c r="B282" s="15" t="n"/>
      <c r="C282" s="14" t="n"/>
      <c r="D282" s="14" t="n"/>
      <c r="E282" s="14" t="n"/>
      <c r="F282" s="16" t="n"/>
      <c r="G282" s="15" t="n"/>
      <c r="H282" s="16" t="n"/>
      <c r="I282" s="14">
        <f>IF(F282="","",IF(G282&lt;&gt;"",IF(A282="A pagar","Pago","Recebido"),IF(B282&lt;TODAY(),"Vencido",IF(B282-TODAY()&lt;=7,"Vence em até 7 dias","Em aberto"))))</f>
        <v/>
      </c>
      <c r="J282" s="17">
        <f>IF(OR(F282="",B282=""),"",IF(G282&lt;&gt;"",MAX(0,G282-B282),MAX(0,TODAY()-B282)))</f>
        <v/>
      </c>
    </row>
    <row r="283">
      <c r="A283" s="14" t="n"/>
      <c r="B283" s="15" t="n"/>
      <c r="C283" s="14" t="n"/>
      <c r="D283" s="14" t="n"/>
      <c r="E283" s="14" t="n"/>
      <c r="F283" s="16" t="n"/>
      <c r="G283" s="15" t="n"/>
      <c r="H283" s="16" t="n"/>
      <c r="I283" s="14">
        <f>IF(F283="","",IF(G283&lt;&gt;"",IF(A283="A pagar","Pago","Recebido"),IF(B283&lt;TODAY(),"Vencido",IF(B283-TODAY()&lt;=7,"Vence em até 7 dias","Em aberto"))))</f>
        <v/>
      </c>
      <c r="J283" s="17">
        <f>IF(OR(F283="",B283=""),"",IF(G283&lt;&gt;"",MAX(0,G283-B283),MAX(0,TODAY()-B283)))</f>
        <v/>
      </c>
    </row>
    <row r="284">
      <c r="A284" s="14" t="n"/>
      <c r="B284" s="15" t="n"/>
      <c r="C284" s="14" t="n"/>
      <c r="D284" s="14" t="n"/>
      <c r="E284" s="14" t="n"/>
      <c r="F284" s="16" t="n"/>
      <c r="G284" s="15" t="n"/>
      <c r="H284" s="16" t="n"/>
      <c r="I284" s="14">
        <f>IF(F284="","",IF(G284&lt;&gt;"",IF(A284="A pagar","Pago","Recebido"),IF(B284&lt;TODAY(),"Vencido",IF(B284-TODAY()&lt;=7,"Vence em até 7 dias","Em aberto"))))</f>
        <v/>
      </c>
      <c r="J284" s="17">
        <f>IF(OR(F284="",B284=""),"",IF(G284&lt;&gt;"",MAX(0,G284-B284),MAX(0,TODAY()-B284)))</f>
        <v/>
      </c>
    </row>
    <row r="285">
      <c r="A285" s="14" t="n"/>
      <c r="B285" s="15" t="n"/>
      <c r="C285" s="14" t="n"/>
      <c r="D285" s="14" t="n"/>
      <c r="E285" s="14" t="n"/>
      <c r="F285" s="16" t="n"/>
      <c r="G285" s="15" t="n"/>
      <c r="H285" s="16" t="n"/>
      <c r="I285" s="14">
        <f>IF(F285="","",IF(G285&lt;&gt;"",IF(A285="A pagar","Pago","Recebido"),IF(B285&lt;TODAY(),"Vencido",IF(B285-TODAY()&lt;=7,"Vence em até 7 dias","Em aberto"))))</f>
        <v/>
      </c>
      <c r="J285" s="17">
        <f>IF(OR(F285="",B285=""),"",IF(G285&lt;&gt;"",MAX(0,G285-B285),MAX(0,TODAY()-B285)))</f>
        <v/>
      </c>
    </row>
    <row r="286">
      <c r="A286" s="14" t="n"/>
      <c r="B286" s="15" t="n"/>
      <c r="C286" s="14" t="n"/>
      <c r="D286" s="14" t="n"/>
      <c r="E286" s="14" t="n"/>
      <c r="F286" s="16" t="n"/>
      <c r="G286" s="15" t="n"/>
      <c r="H286" s="16" t="n"/>
      <c r="I286" s="14">
        <f>IF(F286="","",IF(G286&lt;&gt;"",IF(A286="A pagar","Pago","Recebido"),IF(B286&lt;TODAY(),"Vencido",IF(B286-TODAY()&lt;=7,"Vence em até 7 dias","Em aberto"))))</f>
        <v/>
      </c>
      <c r="J286" s="17">
        <f>IF(OR(F286="",B286=""),"",IF(G286&lt;&gt;"",MAX(0,G286-B286),MAX(0,TODAY()-B286)))</f>
        <v/>
      </c>
    </row>
    <row r="287">
      <c r="A287" s="14" t="n"/>
      <c r="B287" s="15" t="n"/>
      <c r="C287" s="14" t="n"/>
      <c r="D287" s="14" t="n"/>
      <c r="E287" s="14" t="n"/>
      <c r="F287" s="16" t="n"/>
      <c r="G287" s="15" t="n"/>
      <c r="H287" s="16" t="n"/>
      <c r="I287" s="14">
        <f>IF(F287="","",IF(G287&lt;&gt;"",IF(A287="A pagar","Pago","Recebido"),IF(B287&lt;TODAY(),"Vencido",IF(B287-TODAY()&lt;=7,"Vence em até 7 dias","Em aberto"))))</f>
        <v/>
      </c>
      <c r="J287" s="17">
        <f>IF(OR(F287="",B287=""),"",IF(G287&lt;&gt;"",MAX(0,G287-B287),MAX(0,TODAY()-B287)))</f>
        <v/>
      </c>
    </row>
    <row r="288">
      <c r="A288" s="14" t="n"/>
      <c r="B288" s="15" t="n"/>
      <c r="C288" s="14" t="n"/>
      <c r="D288" s="14" t="n"/>
      <c r="E288" s="14" t="n"/>
      <c r="F288" s="16" t="n"/>
      <c r="G288" s="15" t="n"/>
      <c r="H288" s="16" t="n"/>
      <c r="I288" s="14">
        <f>IF(F288="","",IF(G288&lt;&gt;"",IF(A288="A pagar","Pago","Recebido"),IF(B288&lt;TODAY(),"Vencido",IF(B288-TODAY()&lt;=7,"Vence em até 7 dias","Em aberto"))))</f>
        <v/>
      </c>
      <c r="J288" s="17">
        <f>IF(OR(F288="",B288=""),"",IF(G288&lt;&gt;"",MAX(0,G288-B288),MAX(0,TODAY()-B288)))</f>
        <v/>
      </c>
    </row>
    <row r="289">
      <c r="A289" s="14" t="n"/>
      <c r="B289" s="15" t="n"/>
      <c r="C289" s="14" t="n"/>
      <c r="D289" s="14" t="n"/>
      <c r="E289" s="14" t="n"/>
      <c r="F289" s="16" t="n"/>
      <c r="G289" s="15" t="n"/>
      <c r="H289" s="16" t="n"/>
      <c r="I289" s="14">
        <f>IF(F289="","",IF(G289&lt;&gt;"",IF(A289="A pagar","Pago","Recebido"),IF(B289&lt;TODAY(),"Vencido",IF(B289-TODAY()&lt;=7,"Vence em até 7 dias","Em aberto"))))</f>
        <v/>
      </c>
      <c r="J289" s="17">
        <f>IF(OR(F289="",B289=""),"",IF(G289&lt;&gt;"",MAX(0,G289-B289),MAX(0,TODAY()-B289)))</f>
        <v/>
      </c>
    </row>
    <row r="290">
      <c r="A290" s="14" t="n"/>
      <c r="B290" s="15" t="n"/>
      <c r="C290" s="14" t="n"/>
      <c r="D290" s="14" t="n"/>
      <c r="E290" s="14" t="n"/>
      <c r="F290" s="16" t="n"/>
      <c r="G290" s="15" t="n"/>
      <c r="H290" s="16" t="n"/>
      <c r="I290" s="14">
        <f>IF(F290="","",IF(G290&lt;&gt;"",IF(A290="A pagar","Pago","Recebido"),IF(B290&lt;TODAY(),"Vencido",IF(B290-TODAY()&lt;=7,"Vence em até 7 dias","Em aberto"))))</f>
        <v/>
      </c>
      <c r="J290" s="17">
        <f>IF(OR(F290="",B290=""),"",IF(G290&lt;&gt;"",MAX(0,G290-B290),MAX(0,TODAY()-B290)))</f>
        <v/>
      </c>
    </row>
    <row r="291">
      <c r="A291" s="14" t="n"/>
      <c r="B291" s="15" t="n"/>
      <c r="C291" s="14" t="n"/>
      <c r="D291" s="14" t="n"/>
      <c r="E291" s="14" t="n"/>
      <c r="F291" s="16" t="n"/>
      <c r="G291" s="15" t="n"/>
      <c r="H291" s="16" t="n"/>
      <c r="I291" s="14">
        <f>IF(F291="","",IF(G291&lt;&gt;"",IF(A291="A pagar","Pago","Recebido"),IF(B291&lt;TODAY(),"Vencido",IF(B291-TODAY()&lt;=7,"Vence em até 7 dias","Em aberto"))))</f>
        <v/>
      </c>
      <c r="J291" s="17">
        <f>IF(OR(F291="",B291=""),"",IF(G291&lt;&gt;"",MAX(0,G291-B291),MAX(0,TODAY()-B291)))</f>
        <v/>
      </c>
    </row>
    <row r="292">
      <c r="A292" s="14" t="n"/>
      <c r="B292" s="15" t="n"/>
      <c r="C292" s="14" t="n"/>
      <c r="D292" s="14" t="n"/>
      <c r="E292" s="14" t="n"/>
      <c r="F292" s="16" t="n"/>
      <c r="G292" s="15" t="n"/>
      <c r="H292" s="16" t="n"/>
      <c r="I292" s="14">
        <f>IF(F292="","",IF(G292&lt;&gt;"",IF(A292="A pagar","Pago","Recebido"),IF(B292&lt;TODAY(),"Vencido",IF(B292-TODAY()&lt;=7,"Vence em até 7 dias","Em aberto"))))</f>
        <v/>
      </c>
      <c r="J292" s="17">
        <f>IF(OR(F292="",B292=""),"",IF(G292&lt;&gt;"",MAX(0,G292-B292),MAX(0,TODAY()-B292)))</f>
        <v/>
      </c>
    </row>
    <row r="293">
      <c r="A293" s="14" t="n"/>
      <c r="B293" s="15" t="n"/>
      <c r="C293" s="14" t="n"/>
      <c r="D293" s="14" t="n"/>
      <c r="E293" s="14" t="n"/>
      <c r="F293" s="16" t="n"/>
      <c r="G293" s="15" t="n"/>
      <c r="H293" s="16" t="n"/>
      <c r="I293" s="14">
        <f>IF(F293="","",IF(G293&lt;&gt;"",IF(A293="A pagar","Pago","Recebido"),IF(B293&lt;TODAY(),"Vencido",IF(B293-TODAY()&lt;=7,"Vence em até 7 dias","Em aberto"))))</f>
        <v/>
      </c>
      <c r="J293" s="17">
        <f>IF(OR(F293="",B293=""),"",IF(G293&lt;&gt;"",MAX(0,G293-B293),MAX(0,TODAY()-B293)))</f>
        <v/>
      </c>
    </row>
    <row r="294">
      <c r="A294" s="14" t="n"/>
      <c r="B294" s="15" t="n"/>
      <c r="C294" s="14" t="n"/>
      <c r="D294" s="14" t="n"/>
      <c r="E294" s="14" t="n"/>
      <c r="F294" s="16" t="n"/>
      <c r="G294" s="15" t="n"/>
      <c r="H294" s="16" t="n"/>
      <c r="I294" s="14">
        <f>IF(F294="","",IF(G294&lt;&gt;"",IF(A294="A pagar","Pago","Recebido"),IF(B294&lt;TODAY(),"Vencido",IF(B294-TODAY()&lt;=7,"Vence em até 7 dias","Em aberto"))))</f>
        <v/>
      </c>
      <c r="J294" s="17">
        <f>IF(OR(F294="",B294=""),"",IF(G294&lt;&gt;"",MAX(0,G294-B294),MAX(0,TODAY()-B294)))</f>
        <v/>
      </c>
    </row>
    <row r="295">
      <c r="A295" s="14" t="n"/>
      <c r="B295" s="15" t="n"/>
      <c r="C295" s="14" t="n"/>
      <c r="D295" s="14" t="n"/>
      <c r="E295" s="14" t="n"/>
      <c r="F295" s="16" t="n"/>
      <c r="G295" s="15" t="n"/>
      <c r="H295" s="16" t="n"/>
      <c r="I295" s="14">
        <f>IF(F295="","",IF(G295&lt;&gt;"",IF(A295="A pagar","Pago","Recebido"),IF(B295&lt;TODAY(),"Vencido",IF(B295-TODAY()&lt;=7,"Vence em até 7 dias","Em aberto"))))</f>
        <v/>
      </c>
      <c r="J295" s="17">
        <f>IF(OR(F295="",B295=""),"",IF(G295&lt;&gt;"",MAX(0,G295-B295),MAX(0,TODAY()-B295)))</f>
        <v/>
      </c>
    </row>
    <row r="296">
      <c r="A296" s="14" t="n"/>
      <c r="B296" s="15" t="n"/>
      <c r="C296" s="14" t="n"/>
      <c r="D296" s="14" t="n"/>
      <c r="E296" s="14" t="n"/>
      <c r="F296" s="16" t="n"/>
      <c r="G296" s="15" t="n"/>
      <c r="H296" s="16" t="n"/>
      <c r="I296" s="14">
        <f>IF(F296="","",IF(G296&lt;&gt;"",IF(A296="A pagar","Pago","Recebido"),IF(B296&lt;TODAY(),"Vencido",IF(B296-TODAY()&lt;=7,"Vence em até 7 dias","Em aberto"))))</f>
        <v/>
      </c>
      <c r="J296" s="17">
        <f>IF(OR(F296="",B296=""),"",IF(G296&lt;&gt;"",MAX(0,G296-B296),MAX(0,TODAY()-B296)))</f>
        <v/>
      </c>
    </row>
    <row r="297">
      <c r="A297" s="14" t="n"/>
      <c r="B297" s="15" t="n"/>
      <c r="C297" s="14" t="n"/>
      <c r="D297" s="14" t="n"/>
      <c r="E297" s="14" t="n"/>
      <c r="F297" s="16" t="n"/>
      <c r="G297" s="15" t="n"/>
      <c r="H297" s="16" t="n"/>
      <c r="I297" s="14">
        <f>IF(F297="","",IF(G297&lt;&gt;"",IF(A297="A pagar","Pago","Recebido"),IF(B297&lt;TODAY(),"Vencido",IF(B297-TODAY()&lt;=7,"Vence em até 7 dias","Em aberto"))))</f>
        <v/>
      </c>
      <c r="J297" s="17">
        <f>IF(OR(F297="",B297=""),"",IF(G297&lt;&gt;"",MAX(0,G297-B297),MAX(0,TODAY()-B297)))</f>
        <v/>
      </c>
    </row>
    <row r="298">
      <c r="A298" s="14" t="n"/>
      <c r="B298" s="15" t="n"/>
      <c r="C298" s="14" t="n"/>
      <c r="D298" s="14" t="n"/>
      <c r="E298" s="14" t="n"/>
      <c r="F298" s="16" t="n"/>
      <c r="G298" s="15" t="n"/>
      <c r="H298" s="16" t="n"/>
      <c r="I298" s="14">
        <f>IF(F298="","",IF(G298&lt;&gt;"",IF(A298="A pagar","Pago","Recebido"),IF(B298&lt;TODAY(),"Vencido",IF(B298-TODAY()&lt;=7,"Vence em até 7 dias","Em aberto"))))</f>
        <v/>
      </c>
      <c r="J298" s="17">
        <f>IF(OR(F298="",B298=""),"",IF(G298&lt;&gt;"",MAX(0,G298-B298),MAX(0,TODAY()-B298)))</f>
        <v/>
      </c>
    </row>
    <row r="299">
      <c r="A299" s="14" t="n"/>
      <c r="B299" s="15" t="n"/>
      <c r="C299" s="14" t="n"/>
      <c r="D299" s="14" t="n"/>
      <c r="E299" s="14" t="n"/>
      <c r="F299" s="16" t="n"/>
      <c r="G299" s="15" t="n"/>
      <c r="H299" s="16" t="n"/>
      <c r="I299" s="14">
        <f>IF(F299="","",IF(G299&lt;&gt;"",IF(A299="A pagar","Pago","Recebido"),IF(B299&lt;TODAY(),"Vencido",IF(B299-TODAY()&lt;=7,"Vence em até 7 dias","Em aberto"))))</f>
        <v/>
      </c>
      <c r="J299" s="17">
        <f>IF(OR(F299="",B299=""),"",IF(G299&lt;&gt;"",MAX(0,G299-B299),MAX(0,TODAY()-B299)))</f>
        <v/>
      </c>
    </row>
    <row r="300">
      <c r="A300" s="14" t="n"/>
      <c r="B300" s="15" t="n"/>
      <c r="C300" s="14" t="n"/>
      <c r="D300" s="14" t="n"/>
      <c r="E300" s="14" t="n"/>
      <c r="F300" s="16" t="n"/>
      <c r="G300" s="15" t="n"/>
      <c r="H300" s="16" t="n"/>
      <c r="I300" s="14">
        <f>IF(F300="","",IF(G300&lt;&gt;"",IF(A300="A pagar","Pago","Recebido"),IF(B300&lt;TODAY(),"Vencido",IF(B300-TODAY()&lt;=7,"Vence em até 7 dias","Em aberto"))))</f>
        <v/>
      </c>
      <c r="J300" s="17">
        <f>IF(OR(F300="",B300=""),"",IF(G300&lt;&gt;"",MAX(0,G300-B300),MAX(0,TODAY()-B300)))</f>
        <v/>
      </c>
    </row>
    <row r="301">
      <c r="A301" s="14" t="n"/>
      <c r="B301" s="15" t="n"/>
      <c r="C301" s="14" t="n"/>
      <c r="D301" s="14" t="n"/>
      <c r="E301" s="14" t="n"/>
      <c r="F301" s="16" t="n"/>
      <c r="G301" s="15" t="n"/>
      <c r="H301" s="16" t="n"/>
      <c r="I301" s="14">
        <f>IF(F301="","",IF(G301&lt;&gt;"",IF(A301="A pagar","Pago","Recebido"),IF(B301&lt;TODAY(),"Vencido",IF(B301-TODAY()&lt;=7,"Vence em até 7 dias","Em aberto"))))</f>
        <v/>
      </c>
      <c r="J301" s="17">
        <f>IF(OR(F301="",B301=""),"",IF(G301&lt;&gt;"",MAX(0,G301-B301),MAX(0,TODAY()-B301)))</f>
        <v/>
      </c>
    </row>
    <row r="302">
      <c r="A302" s="14" t="n"/>
      <c r="B302" s="15" t="n"/>
      <c r="C302" s="14" t="n"/>
      <c r="D302" s="14" t="n"/>
      <c r="E302" s="14" t="n"/>
      <c r="F302" s="16" t="n"/>
      <c r="G302" s="15" t="n"/>
      <c r="H302" s="16" t="n"/>
      <c r="I302" s="14">
        <f>IF(F302="","",IF(G302&lt;&gt;"",IF(A302="A pagar","Pago","Recebido"),IF(B302&lt;TODAY(),"Vencido",IF(B302-TODAY()&lt;=7,"Vence em até 7 dias","Em aberto"))))</f>
        <v/>
      </c>
      <c r="J302" s="17">
        <f>IF(OR(F302="",B302=""),"",IF(G302&lt;&gt;"",MAX(0,G302-B302),MAX(0,TODAY()-B302)))</f>
        <v/>
      </c>
    </row>
    <row r="303">
      <c r="A303" s="14" t="n"/>
      <c r="B303" s="15" t="n"/>
      <c r="C303" s="14" t="n"/>
      <c r="D303" s="14" t="n"/>
      <c r="E303" s="14" t="n"/>
      <c r="F303" s="16" t="n"/>
      <c r="G303" s="15" t="n"/>
      <c r="H303" s="16" t="n"/>
      <c r="I303" s="14">
        <f>IF(F303="","",IF(G303&lt;&gt;"",IF(A303="A pagar","Pago","Recebido"),IF(B303&lt;TODAY(),"Vencido",IF(B303-TODAY()&lt;=7,"Vence em até 7 dias","Em aberto"))))</f>
        <v/>
      </c>
      <c r="J303" s="17">
        <f>IF(OR(F303="",B303=""),"",IF(G303&lt;&gt;"",MAX(0,G303-B303),MAX(0,TODAY()-B303)))</f>
        <v/>
      </c>
    </row>
    <row r="304">
      <c r="A304" s="14" t="n"/>
      <c r="B304" s="15" t="n"/>
      <c r="C304" s="14" t="n"/>
      <c r="D304" s="14" t="n"/>
      <c r="E304" s="14" t="n"/>
      <c r="F304" s="16" t="n"/>
      <c r="G304" s="15" t="n"/>
      <c r="H304" s="16" t="n"/>
      <c r="I304" s="14">
        <f>IF(F304="","",IF(G304&lt;&gt;"",IF(A304="A pagar","Pago","Recebido"),IF(B304&lt;TODAY(),"Vencido",IF(B304-TODAY()&lt;=7,"Vence em até 7 dias","Em aberto"))))</f>
        <v/>
      </c>
      <c r="J304" s="17">
        <f>IF(OR(F304="",B304=""),"",IF(G304&lt;&gt;"",MAX(0,G304-B304),MAX(0,TODAY()-B304)))</f>
        <v/>
      </c>
    </row>
    <row r="305">
      <c r="A305" s="14" t="n"/>
      <c r="B305" s="15" t="n"/>
      <c r="C305" s="14" t="n"/>
      <c r="D305" s="14" t="n"/>
      <c r="E305" s="14" t="n"/>
      <c r="F305" s="16" t="n"/>
      <c r="G305" s="15" t="n"/>
      <c r="H305" s="16" t="n"/>
      <c r="I305" s="14">
        <f>IF(F305="","",IF(G305&lt;&gt;"",IF(A305="A pagar","Pago","Recebido"),IF(B305&lt;TODAY(),"Vencido",IF(B305-TODAY()&lt;=7,"Vence em até 7 dias","Em aberto"))))</f>
        <v/>
      </c>
      <c r="J305" s="17">
        <f>IF(OR(F305="",B305=""),"",IF(G305&lt;&gt;"",MAX(0,G305-B305),MAX(0,TODAY()-B305)))</f>
        <v/>
      </c>
    </row>
    <row r="306">
      <c r="A306" s="14" t="n"/>
      <c r="B306" s="15" t="n"/>
      <c r="C306" s="14" t="n"/>
      <c r="D306" s="14" t="n"/>
      <c r="E306" s="14" t="n"/>
      <c r="F306" s="16" t="n"/>
      <c r="G306" s="15" t="n"/>
      <c r="H306" s="16" t="n"/>
      <c r="I306" s="14">
        <f>IF(F306="","",IF(G306&lt;&gt;"",IF(A306="A pagar","Pago","Recebido"),IF(B306&lt;TODAY(),"Vencido",IF(B306-TODAY()&lt;=7,"Vence em até 7 dias","Em aberto"))))</f>
        <v/>
      </c>
      <c r="J306" s="17">
        <f>IF(OR(F306="",B306=""),"",IF(G306&lt;&gt;"",MAX(0,G306-B306),MAX(0,TODAY()-B306)))</f>
        <v/>
      </c>
    </row>
    <row r="307">
      <c r="A307" s="14" t="n"/>
      <c r="B307" s="15" t="n"/>
      <c r="C307" s="14" t="n"/>
      <c r="D307" s="14" t="n"/>
      <c r="E307" s="14" t="n"/>
      <c r="F307" s="16" t="n"/>
      <c r="G307" s="15" t="n"/>
      <c r="H307" s="16" t="n"/>
      <c r="I307" s="14">
        <f>IF(F307="","",IF(G307&lt;&gt;"",IF(A307="A pagar","Pago","Recebido"),IF(B307&lt;TODAY(),"Vencido",IF(B307-TODAY()&lt;=7,"Vence em até 7 dias","Em aberto"))))</f>
        <v/>
      </c>
      <c r="J307" s="17">
        <f>IF(OR(F307="",B307=""),"",IF(G307&lt;&gt;"",MAX(0,G307-B307),MAX(0,TODAY()-B307)))</f>
        <v/>
      </c>
    </row>
    <row r="308">
      <c r="A308" s="14" t="n"/>
      <c r="B308" s="15" t="n"/>
      <c r="C308" s="14" t="n"/>
      <c r="D308" s="14" t="n"/>
      <c r="E308" s="14" t="n"/>
      <c r="F308" s="16" t="n"/>
      <c r="G308" s="15" t="n"/>
      <c r="H308" s="16" t="n"/>
      <c r="I308" s="14">
        <f>IF(F308="","",IF(G308&lt;&gt;"",IF(A308="A pagar","Pago","Recebido"),IF(B308&lt;TODAY(),"Vencido",IF(B308-TODAY()&lt;=7,"Vence em até 7 dias","Em aberto"))))</f>
        <v/>
      </c>
      <c r="J308" s="17">
        <f>IF(OR(F308="",B308=""),"",IF(G308&lt;&gt;"",MAX(0,G308-B308),MAX(0,TODAY()-B308)))</f>
        <v/>
      </c>
    </row>
    <row r="309">
      <c r="A309" s="14" t="n"/>
      <c r="B309" s="15" t="n"/>
      <c r="C309" s="14" t="n"/>
      <c r="D309" s="14" t="n"/>
      <c r="E309" s="14" t="n"/>
      <c r="F309" s="16" t="n"/>
      <c r="G309" s="15" t="n"/>
      <c r="H309" s="16" t="n"/>
      <c r="I309" s="14">
        <f>IF(F309="","",IF(G309&lt;&gt;"",IF(A309="A pagar","Pago","Recebido"),IF(B309&lt;TODAY(),"Vencido",IF(B309-TODAY()&lt;=7,"Vence em até 7 dias","Em aberto"))))</f>
        <v/>
      </c>
      <c r="J309" s="17">
        <f>IF(OR(F309="",B309=""),"",IF(G309&lt;&gt;"",MAX(0,G309-B309),MAX(0,TODAY()-B309)))</f>
        <v/>
      </c>
    </row>
    <row r="310">
      <c r="A310" s="14" t="n"/>
      <c r="B310" s="15" t="n"/>
      <c r="C310" s="14" t="n"/>
      <c r="D310" s="14" t="n"/>
      <c r="E310" s="14" t="n"/>
      <c r="F310" s="16" t="n"/>
      <c r="G310" s="15" t="n"/>
      <c r="H310" s="16" t="n"/>
      <c r="I310" s="14">
        <f>IF(F310="","",IF(G310&lt;&gt;"",IF(A310="A pagar","Pago","Recebido"),IF(B310&lt;TODAY(),"Vencido",IF(B310-TODAY()&lt;=7,"Vence em até 7 dias","Em aberto"))))</f>
        <v/>
      </c>
      <c r="J310" s="17">
        <f>IF(OR(F310="",B310=""),"",IF(G310&lt;&gt;"",MAX(0,G310-B310),MAX(0,TODAY()-B310)))</f>
        <v/>
      </c>
    </row>
    <row r="311">
      <c r="A311" s="14" t="n"/>
      <c r="B311" s="15" t="n"/>
      <c r="C311" s="14" t="n"/>
      <c r="D311" s="14" t="n"/>
      <c r="E311" s="14" t="n"/>
      <c r="F311" s="16" t="n"/>
      <c r="G311" s="15" t="n"/>
      <c r="H311" s="16" t="n"/>
      <c r="I311" s="14">
        <f>IF(F311="","",IF(G311&lt;&gt;"",IF(A311="A pagar","Pago","Recebido"),IF(B311&lt;TODAY(),"Vencido",IF(B311-TODAY()&lt;=7,"Vence em até 7 dias","Em aberto"))))</f>
        <v/>
      </c>
      <c r="J311" s="17">
        <f>IF(OR(F311="",B311=""),"",IF(G311&lt;&gt;"",MAX(0,G311-B311),MAX(0,TODAY()-B311)))</f>
        <v/>
      </c>
    </row>
    <row r="312">
      <c r="A312" s="14" t="n"/>
      <c r="B312" s="15" t="n"/>
      <c r="C312" s="14" t="n"/>
      <c r="D312" s="14" t="n"/>
      <c r="E312" s="14" t="n"/>
      <c r="F312" s="16" t="n"/>
      <c r="G312" s="15" t="n"/>
      <c r="H312" s="16" t="n"/>
      <c r="I312" s="14">
        <f>IF(F312="","",IF(G312&lt;&gt;"",IF(A312="A pagar","Pago","Recebido"),IF(B312&lt;TODAY(),"Vencido",IF(B312-TODAY()&lt;=7,"Vence em até 7 dias","Em aberto"))))</f>
        <v/>
      </c>
      <c r="J312" s="17">
        <f>IF(OR(F312="",B312=""),"",IF(G312&lt;&gt;"",MAX(0,G312-B312),MAX(0,TODAY()-B312)))</f>
        <v/>
      </c>
    </row>
    <row r="313">
      <c r="A313" s="14" t="n"/>
      <c r="B313" s="15" t="n"/>
      <c r="C313" s="14" t="n"/>
      <c r="D313" s="14" t="n"/>
      <c r="E313" s="14" t="n"/>
      <c r="F313" s="16" t="n"/>
      <c r="G313" s="15" t="n"/>
      <c r="H313" s="16" t="n"/>
      <c r="I313" s="14">
        <f>IF(F313="","",IF(G313&lt;&gt;"",IF(A313="A pagar","Pago","Recebido"),IF(B313&lt;TODAY(),"Vencido",IF(B313-TODAY()&lt;=7,"Vence em até 7 dias","Em aberto"))))</f>
        <v/>
      </c>
      <c r="J313" s="17">
        <f>IF(OR(F313="",B313=""),"",IF(G313&lt;&gt;"",MAX(0,G313-B313),MAX(0,TODAY()-B313)))</f>
        <v/>
      </c>
    </row>
    <row r="314">
      <c r="A314" s="14" t="n"/>
      <c r="B314" s="15" t="n"/>
      <c r="C314" s="14" t="n"/>
      <c r="D314" s="14" t="n"/>
      <c r="E314" s="14" t="n"/>
      <c r="F314" s="16" t="n"/>
      <c r="G314" s="15" t="n"/>
      <c r="H314" s="16" t="n"/>
      <c r="I314" s="14">
        <f>IF(F314="","",IF(G314&lt;&gt;"",IF(A314="A pagar","Pago","Recebido"),IF(B314&lt;TODAY(),"Vencido",IF(B314-TODAY()&lt;=7,"Vence em até 7 dias","Em aberto"))))</f>
        <v/>
      </c>
      <c r="J314" s="17">
        <f>IF(OR(F314="",B314=""),"",IF(G314&lt;&gt;"",MAX(0,G314-B314),MAX(0,TODAY()-B314)))</f>
        <v/>
      </c>
    </row>
    <row r="315">
      <c r="A315" s="14" t="n"/>
      <c r="B315" s="15" t="n"/>
      <c r="C315" s="14" t="n"/>
      <c r="D315" s="14" t="n"/>
      <c r="E315" s="14" t="n"/>
      <c r="F315" s="16" t="n"/>
      <c r="G315" s="15" t="n"/>
      <c r="H315" s="16" t="n"/>
      <c r="I315" s="14">
        <f>IF(F315="","",IF(G315&lt;&gt;"",IF(A315="A pagar","Pago","Recebido"),IF(B315&lt;TODAY(),"Vencido",IF(B315-TODAY()&lt;=7,"Vence em até 7 dias","Em aberto"))))</f>
        <v/>
      </c>
      <c r="J315" s="17">
        <f>IF(OR(F315="",B315=""),"",IF(G315&lt;&gt;"",MAX(0,G315-B315),MAX(0,TODAY()-B315)))</f>
        <v/>
      </c>
    </row>
    <row r="316">
      <c r="A316" s="14" t="n"/>
      <c r="B316" s="15" t="n"/>
      <c r="C316" s="14" t="n"/>
      <c r="D316" s="14" t="n"/>
      <c r="E316" s="14" t="n"/>
      <c r="F316" s="16" t="n"/>
      <c r="G316" s="15" t="n"/>
      <c r="H316" s="16" t="n"/>
      <c r="I316" s="14">
        <f>IF(F316="","",IF(G316&lt;&gt;"",IF(A316="A pagar","Pago","Recebido"),IF(B316&lt;TODAY(),"Vencido",IF(B316-TODAY()&lt;=7,"Vence em até 7 dias","Em aberto"))))</f>
        <v/>
      </c>
      <c r="J316" s="17">
        <f>IF(OR(F316="",B316=""),"",IF(G316&lt;&gt;"",MAX(0,G316-B316),MAX(0,TODAY()-B316)))</f>
        <v/>
      </c>
    </row>
    <row r="317">
      <c r="A317" s="14" t="n"/>
      <c r="B317" s="15" t="n"/>
      <c r="C317" s="14" t="n"/>
      <c r="D317" s="14" t="n"/>
      <c r="E317" s="14" t="n"/>
      <c r="F317" s="16" t="n"/>
      <c r="G317" s="15" t="n"/>
      <c r="H317" s="16" t="n"/>
      <c r="I317" s="14">
        <f>IF(F317="","",IF(G317&lt;&gt;"",IF(A317="A pagar","Pago","Recebido"),IF(B317&lt;TODAY(),"Vencido",IF(B317-TODAY()&lt;=7,"Vence em até 7 dias","Em aberto"))))</f>
        <v/>
      </c>
      <c r="J317" s="17">
        <f>IF(OR(F317="",B317=""),"",IF(G317&lt;&gt;"",MAX(0,G317-B317),MAX(0,TODAY()-B317)))</f>
        <v/>
      </c>
    </row>
    <row r="318">
      <c r="A318" s="14" t="n"/>
      <c r="B318" s="15" t="n"/>
      <c r="C318" s="14" t="n"/>
      <c r="D318" s="14" t="n"/>
      <c r="E318" s="14" t="n"/>
      <c r="F318" s="16" t="n"/>
      <c r="G318" s="15" t="n"/>
      <c r="H318" s="16" t="n"/>
      <c r="I318" s="14">
        <f>IF(F318="","",IF(G318&lt;&gt;"",IF(A318="A pagar","Pago","Recebido"),IF(B318&lt;TODAY(),"Vencido",IF(B318-TODAY()&lt;=7,"Vence em até 7 dias","Em aberto"))))</f>
        <v/>
      </c>
      <c r="J318" s="17">
        <f>IF(OR(F318="",B318=""),"",IF(G318&lt;&gt;"",MAX(0,G318-B318),MAX(0,TODAY()-B318)))</f>
        <v/>
      </c>
    </row>
    <row r="319">
      <c r="A319" s="14" t="n"/>
      <c r="B319" s="15" t="n"/>
      <c r="C319" s="14" t="n"/>
      <c r="D319" s="14" t="n"/>
      <c r="E319" s="14" t="n"/>
      <c r="F319" s="16" t="n"/>
      <c r="G319" s="15" t="n"/>
      <c r="H319" s="16" t="n"/>
      <c r="I319" s="14">
        <f>IF(F319="","",IF(G319&lt;&gt;"",IF(A319="A pagar","Pago","Recebido"),IF(B319&lt;TODAY(),"Vencido",IF(B319-TODAY()&lt;=7,"Vence em até 7 dias","Em aberto"))))</f>
        <v/>
      </c>
      <c r="J319" s="17">
        <f>IF(OR(F319="",B319=""),"",IF(G319&lt;&gt;"",MAX(0,G319-B319),MAX(0,TODAY()-B319)))</f>
        <v/>
      </c>
    </row>
    <row r="320">
      <c r="A320" s="14" t="n"/>
      <c r="B320" s="15" t="n"/>
      <c r="C320" s="14" t="n"/>
      <c r="D320" s="14" t="n"/>
      <c r="E320" s="14" t="n"/>
      <c r="F320" s="16" t="n"/>
      <c r="G320" s="15" t="n"/>
      <c r="H320" s="16" t="n"/>
      <c r="I320" s="14">
        <f>IF(F320="","",IF(G320&lt;&gt;"",IF(A320="A pagar","Pago","Recebido"),IF(B320&lt;TODAY(),"Vencido",IF(B320-TODAY()&lt;=7,"Vence em até 7 dias","Em aberto"))))</f>
        <v/>
      </c>
      <c r="J320" s="17">
        <f>IF(OR(F320="",B320=""),"",IF(G320&lt;&gt;"",MAX(0,G320-B320),MAX(0,TODAY()-B320)))</f>
        <v/>
      </c>
    </row>
    <row r="321">
      <c r="A321" s="14" t="n"/>
      <c r="B321" s="15" t="n"/>
      <c r="C321" s="14" t="n"/>
      <c r="D321" s="14" t="n"/>
      <c r="E321" s="14" t="n"/>
      <c r="F321" s="16" t="n"/>
      <c r="G321" s="15" t="n"/>
      <c r="H321" s="16" t="n"/>
      <c r="I321" s="14">
        <f>IF(F321="","",IF(G321&lt;&gt;"",IF(A321="A pagar","Pago","Recebido"),IF(B321&lt;TODAY(),"Vencido",IF(B321-TODAY()&lt;=7,"Vence em até 7 dias","Em aberto"))))</f>
        <v/>
      </c>
      <c r="J321" s="17">
        <f>IF(OR(F321="",B321=""),"",IF(G321&lt;&gt;"",MAX(0,G321-B321),MAX(0,TODAY()-B321)))</f>
        <v/>
      </c>
    </row>
    <row r="322">
      <c r="A322" s="14" t="n"/>
      <c r="B322" s="15" t="n"/>
      <c r="C322" s="14" t="n"/>
      <c r="D322" s="14" t="n"/>
      <c r="E322" s="14" t="n"/>
      <c r="F322" s="16" t="n"/>
      <c r="G322" s="15" t="n"/>
      <c r="H322" s="16" t="n"/>
      <c r="I322" s="14">
        <f>IF(F322="","",IF(G322&lt;&gt;"",IF(A322="A pagar","Pago","Recebido"),IF(B322&lt;TODAY(),"Vencido",IF(B322-TODAY()&lt;=7,"Vence em até 7 dias","Em aberto"))))</f>
        <v/>
      </c>
      <c r="J322" s="17">
        <f>IF(OR(F322="",B322=""),"",IF(G322&lt;&gt;"",MAX(0,G322-B322),MAX(0,TODAY()-B322)))</f>
        <v/>
      </c>
    </row>
    <row r="323">
      <c r="A323" s="14" t="n"/>
      <c r="B323" s="15" t="n"/>
      <c r="C323" s="14" t="n"/>
      <c r="D323" s="14" t="n"/>
      <c r="E323" s="14" t="n"/>
      <c r="F323" s="16" t="n"/>
      <c r="G323" s="15" t="n"/>
      <c r="H323" s="16" t="n"/>
      <c r="I323" s="14">
        <f>IF(F323="","",IF(G323&lt;&gt;"",IF(A323="A pagar","Pago","Recebido"),IF(B323&lt;TODAY(),"Vencido",IF(B323-TODAY()&lt;=7,"Vence em até 7 dias","Em aberto"))))</f>
        <v/>
      </c>
      <c r="J323" s="17">
        <f>IF(OR(F323="",B323=""),"",IF(G323&lt;&gt;"",MAX(0,G323-B323),MAX(0,TODAY()-B323)))</f>
        <v/>
      </c>
    </row>
    <row r="324">
      <c r="A324" s="14" t="n"/>
      <c r="B324" s="15" t="n"/>
      <c r="C324" s="14" t="n"/>
      <c r="D324" s="14" t="n"/>
      <c r="E324" s="14" t="n"/>
      <c r="F324" s="16" t="n"/>
      <c r="G324" s="15" t="n"/>
      <c r="H324" s="16" t="n"/>
      <c r="I324" s="14">
        <f>IF(F324="","",IF(G324&lt;&gt;"",IF(A324="A pagar","Pago","Recebido"),IF(B324&lt;TODAY(),"Vencido",IF(B324-TODAY()&lt;=7,"Vence em até 7 dias","Em aberto"))))</f>
        <v/>
      </c>
      <c r="J324" s="17">
        <f>IF(OR(F324="",B324=""),"",IF(G324&lt;&gt;"",MAX(0,G324-B324),MAX(0,TODAY()-B324)))</f>
        <v/>
      </c>
    </row>
    <row r="325">
      <c r="A325" s="14" t="n"/>
      <c r="B325" s="15" t="n"/>
      <c r="C325" s="14" t="n"/>
      <c r="D325" s="14" t="n"/>
      <c r="E325" s="14" t="n"/>
      <c r="F325" s="16" t="n"/>
      <c r="G325" s="15" t="n"/>
      <c r="H325" s="16" t="n"/>
      <c r="I325" s="14">
        <f>IF(F325="","",IF(G325&lt;&gt;"",IF(A325="A pagar","Pago","Recebido"),IF(B325&lt;TODAY(),"Vencido",IF(B325-TODAY()&lt;=7,"Vence em até 7 dias","Em aberto"))))</f>
        <v/>
      </c>
      <c r="J325" s="17">
        <f>IF(OR(F325="",B325=""),"",IF(G325&lt;&gt;"",MAX(0,G325-B325),MAX(0,TODAY()-B325)))</f>
        <v/>
      </c>
    </row>
    <row r="326">
      <c r="A326" s="14" t="n"/>
      <c r="B326" s="15" t="n"/>
      <c r="C326" s="14" t="n"/>
      <c r="D326" s="14" t="n"/>
      <c r="E326" s="14" t="n"/>
      <c r="F326" s="16" t="n"/>
      <c r="G326" s="15" t="n"/>
      <c r="H326" s="16" t="n"/>
      <c r="I326" s="14">
        <f>IF(F326="","",IF(G326&lt;&gt;"",IF(A326="A pagar","Pago","Recebido"),IF(B326&lt;TODAY(),"Vencido",IF(B326-TODAY()&lt;=7,"Vence em até 7 dias","Em aberto"))))</f>
        <v/>
      </c>
      <c r="J326" s="17">
        <f>IF(OR(F326="",B326=""),"",IF(G326&lt;&gt;"",MAX(0,G326-B326),MAX(0,TODAY()-B326)))</f>
        <v/>
      </c>
    </row>
    <row r="327">
      <c r="A327" s="14" t="n"/>
      <c r="B327" s="15" t="n"/>
      <c r="C327" s="14" t="n"/>
      <c r="D327" s="14" t="n"/>
      <c r="E327" s="14" t="n"/>
      <c r="F327" s="16" t="n"/>
      <c r="G327" s="15" t="n"/>
      <c r="H327" s="16" t="n"/>
      <c r="I327" s="14">
        <f>IF(F327="","",IF(G327&lt;&gt;"",IF(A327="A pagar","Pago","Recebido"),IF(B327&lt;TODAY(),"Vencido",IF(B327-TODAY()&lt;=7,"Vence em até 7 dias","Em aberto"))))</f>
        <v/>
      </c>
      <c r="J327" s="17">
        <f>IF(OR(F327="",B327=""),"",IF(G327&lt;&gt;"",MAX(0,G327-B327),MAX(0,TODAY()-B327)))</f>
        <v/>
      </c>
    </row>
    <row r="328">
      <c r="A328" s="14" t="n"/>
      <c r="B328" s="15" t="n"/>
      <c r="C328" s="14" t="n"/>
      <c r="D328" s="14" t="n"/>
      <c r="E328" s="14" t="n"/>
      <c r="F328" s="16" t="n"/>
      <c r="G328" s="15" t="n"/>
      <c r="H328" s="16" t="n"/>
      <c r="I328" s="14">
        <f>IF(F328="","",IF(G328&lt;&gt;"",IF(A328="A pagar","Pago","Recebido"),IF(B328&lt;TODAY(),"Vencido",IF(B328-TODAY()&lt;=7,"Vence em até 7 dias","Em aberto"))))</f>
        <v/>
      </c>
      <c r="J328" s="17">
        <f>IF(OR(F328="",B328=""),"",IF(G328&lt;&gt;"",MAX(0,G328-B328),MAX(0,TODAY()-B328)))</f>
        <v/>
      </c>
    </row>
    <row r="329">
      <c r="A329" s="14" t="n"/>
      <c r="B329" s="15" t="n"/>
      <c r="C329" s="14" t="n"/>
      <c r="D329" s="14" t="n"/>
      <c r="E329" s="14" t="n"/>
      <c r="F329" s="16" t="n"/>
      <c r="G329" s="15" t="n"/>
      <c r="H329" s="16" t="n"/>
      <c r="I329" s="14">
        <f>IF(F329="","",IF(G329&lt;&gt;"",IF(A329="A pagar","Pago","Recebido"),IF(B329&lt;TODAY(),"Vencido",IF(B329-TODAY()&lt;=7,"Vence em até 7 dias","Em aberto"))))</f>
        <v/>
      </c>
      <c r="J329" s="17">
        <f>IF(OR(F329="",B329=""),"",IF(G329&lt;&gt;"",MAX(0,G329-B329),MAX(0,TODAY()-B329)))</f>
        <v/>
      </c>
    </row>
    <row r="330">
      <c r="A330" s="14" t="n"/>
      <c r="B330" s="15" t="n"/>
      <c r="C330" s="14" t="n"/>
      <c r="D330" s="14" t="n"/>
      <c r="E330" s="14" t="n"/>
      <c r="F330" s="16" t="n"/>
      <c r="G330" s="15" t="n"/>
      <c r="H330" s="16" t="n"/>
      <c r="I330" s="14">
        <f>IF(F330="","",IF(G330&lt;&gt;"",IF(A330="A pagar","Pago","Recebido"),IF(B330&lt;TODAY(),"Vencido",IF(B330-TODAY()&lt;=7,"Vence em até 7 dias","Em aberto"))))</f>
        <v/>
      </c>
      <c r="J330" s="17">
        <f>IF(OR(F330="",B330=""),"",IF(G330&lt;&gt;"",MAX(0,G330-B330),MAX(0,TODAY()-B330)))</f>
        <v/>
      </c>
    </row>
    <row r="331">
      <c r="A331" s="14" t="n"/>
      <c r="B331" s="15" t="n"/>
      <c r="C331" s="14" t="n"/>
      <c r="D331" s="14" t="n"/>
      <c r="E331" s="14" t="n"/>
      <c r="F331" s="16" t="n"/>
      <c r="G331" s="15" t="n"/>
      <c r="H331" s="16" t="n"/>
      <c r="I331" s="14">
        <f>IF(F331="","",IF(G331&lt;&gt;"",IF(A331="A pagar","Pago","Recebido"),IF(B331&lt;TODAY(),"Vencido",IF(B331-TODAY()&lt;=7,"Vence em até 7 dias","Em aberto"))))</f>
        <v/>
      </c>
      <c r="J331" s="17">
        <f>IF(OR(F331="",B331=""),"",IF(G331&lt;&gt;"",MAX(0,G331-B331),MAX(0,TODAY()-B331)))</f>
        <v/>
      </c>
    </row>
    <row r="332">
      <c r="A332" s="14" t="n"/>
      <c r="B332" s="15" t="n"/>
      <c r="C332" s="14" t="n"/>
      <c r="D332" s="14" t="n"/>
      <c r="E332" s="14" t="n"/>
      <c r="F332" s="16" t="n"/>
      <c r="G332" s="15" t="n"/>
      <c r="H332" s="16" t="n"/>
      <c r="I332" s="14">
        <f>IF(F332="","",IF(G332&lt;&gt;"",IF(A332="A pagar","Pago","Recebido"),IF(B332&lt;TODAY(),"Vencido",IF(B332-TODAY()&lt;=7,"Vence em até 7 dias","Em aberto"))))</f>
        <v/>
      </c>
      <c r="J332" s="17">
        <f>IF(OR(F332="",B332=""),"",IF(G332&lt;&gt;"",MAX(0,G332-B332),MAX(0,TODAY()-B332)))</f>
        <v/>
      </c>
    </row>
    <row r="333">
      <c r="A333" s="14" t="n"/>
      <c r="B333" s="15" t="n"/>
      <c r="C333" s="14" t="n"/>
      <c r="D333" s="14" t="n"/>
      <c r="E333" s="14" t="n"/>
      <c r="F333" s="16" t="n"/>
      <c r="G333" s="15" t="n"/>
      <c r="H333" s="16" t="n"/>
      <c r="I333" s="14">
        <f>IF(F333="","",IF(G333&lt;&gt;"",IF(A333="A pagar","Pago","Recebido"),IF(B333&lt;TODAY(),"Vencido",IF(B333-TODAY()&lt;=7,"Vence em até 7 dias","Em aberto"))))</f>
        <v/>
      </c>
      <c r="J333" s="17">
        <f>IF(OR(F333="",B333=""),"",IF(G333&lt;&gt;"",MAX(0,G333-B333),MAX(0,TODAY()-B333)))</f>
        <v/>
      </c>
    </row>
    <row r="334">
      <c r="A334" s="14" t="n"/>
      <c r="B334" s="15" t="n"/>
      <c r="C334" s="14" t="n"/>
      <c r="D334" s="14" t="n"/>
      <c r="E334" s="14" t="n"/>
      <c r="F334" s="16" t="n"/>
      <c r="G334" s="15" t="n"/>
      <c r="H334" s="16" t="n"/>
      <c r="I334" s="14">
        <f>IF(F334="","",IF(G334&lt;&gt;"",IF(A334="A pagar","Pago","Recebido"),IF(B334&lt;TODAY(),"Vencido",IF(B334-TODAY()&lt;=7,"Vence em até 7 dias","Em aberto"))))</f>
        <v/>
      </c>
      <c r="J334" s="17">
        <f>IF(OR(F334="",B334=""),"",IF(G334&lt;&gt;"",MAX(0,G334-B334),MAX(0,TODAY()-B334)))</f>
        <v/>
      </c>
    </row>
    <row r="335">
      <c r="A335" s="14" t="n"/>
      <c r="B335" s="15" t="n"/>
      <c r="C335" s="14" t="n"/>
      <c r="D335" s="14" t="n"/>
      <c r="E335" s="14" t="n"/>
      <c r="F335" s="16" t="n"/>
      <c r="G335" s="15" t="n"/>
      <c r="H335" s="16" t="n"/>
      <c r="I335" s="14">
        <f>IF(F335="","",IF(G335&lt;&gt;"",IF(A335="A pagar","Pago","Recebido"),IF(B335&lt;TODAY(),"Vencido",IF(B335-TODAY()&lt;=7,"Vence em até 7 dias","Em aberto"))))</f>
        <v/>
      </c>
      <c r="J335" s="17">
        <f>IF(OR(F335="",B335=""),"",IF(G335&lt;&gt;"",MAX(0,G335-B335),MAX(0,TODAY()-B335)))</f>
        <v/>
      </c>
    </row>
    <row r="336">
      <c r="A336" s="14" t="n"/>
      <c r="B336" s="15" t="n"/>
      <c r="C336" s="14" t="n"/>
      <c r="D336" s="14" t="n"/>
      <c r="E336" s="14" t="n"/>
      <c r="F336" s="16" t="n"/>
      <c r="G336" s="15" t="n"/>
      <c r="H336" s="16" t="n"/>
      <c r="I336" s="14">
        <f>IF(F336="","",IF(G336&lt;&gt;"",IF(A336="A pagar","Pago","Recebido"),IF(B336&lt;TODAY(),"Vencido",IF(B336-TODAY()&lt;=7,"Vence em até 7 dias","Em aberto"))))</f>
        <v/>
      </c>
      <c r="J336" s="17">
        <f>IF(OR(F336="",B336=""),"",IF(G336&lt;&gt;"",MAX(0,G336-B336),MAX(0,TODAY()-B336)))</f>
        <v/>
      </c>
    </row>
    <row r="337">
      <c r="A337" s="14" t="n"/>
      <c r="B337" s="15" t="n"/>
      <c r="C337" s="14" t="n"/>
      <c r="D337" s="14" t="n"/>
      <c r="E337" s="14" t="n"/>
      <c r="F337" s="16" t="n"/>
      <c r="G337" s="15" t="n"/>
      <c r="H337" s="16" t="n"/>
      <c r="I337" s="14">
        <f>IF(F337="","",IF(G337&lt;&gt;"",IF(A337="A pagar","Pago","Recebido"),IF(B337&lt;TODAY(),"Vencido",IF(B337-TODAY()&lt;=7,"Vence em até 7 dias","Em aberto"))))</f>
        <v/>
      </c>
      <c r="J337" s="17">
        <f>IF(OR(F337="",B337=""),"",IF(G337&lt;&gt;"",MAX(0,G337-B337),MAX(0,TODAY()-B337)))</f>
        <v/>
      </c>
    </row>
    <row r="338">
      <c r="A338" s="14" t="n"/>
      <c r="B338" s="15" t="n"/>
      <c r="C338" s="14" t="n"/>
      <c r="D338" s="14" t="n"/>
      <c r="E338" s="14" t="n"/>
      <c r="F338" s="16" t="n"/>
      <c r="G338" s="15" t="n"/>
      <c r="H338" s="16" t="n"/>
      <c r="I338" s="14">
        <f>IF(F338="","",IF(G338&lt;&gt;"",IF(A338="A pagar","Pago","Recebido"),IF(B338&lt;TODAY(),"Vencido",IF(B338-TODAY()&lt;=7,"Vence em até 7 dias","Em aberto"))))</f>
        <v/>
      </c>
      <c r="J338" s="17">
        <f>IF(OR(F338="",B338=""),"",IF(G338&lt;&gt;"",MAX(0,G338-B338),MAX(0,TODAY()-B338)))</f>
        <v/>
      </c>
    </row>
    <row r="339">
      <c r="A339" s="14" t="n"/>
      <c r="B339" s="15" t="n"/>
      <c r="C339" s="14" t="n"/>
      <c r="D339" s="14" t="n"/>
      <c r="E339" s="14" t="n"/>
      <c r="F339" s="16" t="n"/>
      <c r="G339" s="15" t="n"/>
      <c r="H339" s="16" t="n"/>
      <c r="I339" s="14">
        <f>IF(F339="","",IF(G339&lt;&gt;"",IF(A339="A pagar","Pago","Recebido"),IF(B339&lt;TODAY(),"Vencido",IF(B339-TODAY()&lt;=7,"Vence em até 7 dias","Em aberto"))))</f>
        <v/>
      </c>
      <c r="J339" s="17">
        <f>IF(OR(F339="",B339=""),"",IF(G339&lt;&gt;"",MAX(0,G339-B339),MAX(0,TODAY()-B339)))</f>
        <v/>
      </c>
    </row>
    <row r="340">
      <c r="A340" s="14" t="n"/>
      <c r="B340" s="15" t="n"/>
      <c r="C340" s="14" t="n"/>
      <c r="D340" s="14" t="n"/>
      <c r="E340" s="14" t="n"/>
      <c r="F340" s="16" t="n"/>
      <c r="G340" s="15" t="n"/>
      <c r="H340" s="16" t="n"/>
      <c r="I340" s="14">
        <f>IF(F340="","",IF(G340&lt;&gt;"",IF(A340="A pagar","Pago","Recebido"),IF(B340&lt;TODAY(),"Vencido",IF(B340-TODAY()&lt;=7,"Vence em até 7 dias","Em aberto"))))</f>
        <v/>
      </c>
      <c r="J340" s="17">
        <f>IF(OR(F340="",B340=""),"",IF(G340&lt;&gt;"",MAX(0,G340-B340),MAX(0,TODAY()-B340)))</f>
        <v/>
      </c>
    </row>
    <row r="341">
      <c r="A341" s="14" t="n"/>
      <c r="B341" s="15" t="n"/>
      <c r="C341" s="14" t="n"/>
      <c r="D341" s="14" t="n"/>
      <c r="E341" s="14" t="n"/>
      <c r="F341" s="16" t="n"/>
      <c r="G341" s="15" t="n"/>
      <c r="H341" s="16" t="n"/>
      <c r="I341" s="14">
        <f>IF(F341="","",IF(G341&lt;&gt;"",IF(A341="A pagar","Pago","Recebido"),IF(B341&lt;TODAY(),"Vencido",IF(B341-TODAY()&lt;=7,"Vence em até 7 dias","Em aberto"))))</f>
        <v/>
      </c>
      <c r="J341" s="17">
        <f>IF(OR(F341="",B341=""),"",IF(G341&lt;&gt;"",MAX(0,G341-B341),MAX(0,TODAY()-B341)))</f>
        <v/>
      </c>
    </row>
    <row r="342">
      <c r="A342" s="14" t="n"/>
      <c r="B342" s="15" t="n"/>
      <c r="C342" s="14" t="n"/>
      <c r="D342" s="14" t="n"/>
      <c r="E342" s="14" t="n"/>
      <c r="F342" s="16" t="n"/>
      <c r="G342" s="15" t="n"/>
      <c r="H342" s="16" t="n"/>
      <c r="I342" s="14">
        <f>IF(F342="","",IF(G342&lt;&gt;"",IF(A342="A pagar","Pago","Recebido"),IF(B342&lt;TODAY(),"Vencido",IF(B342-TODAY()&lt;=7,"Vence em até 7 dias","Em aberto"))))</f>
        <v/>
      </c>
      <c r="J342" s="17">
        <f>IF(OR(F342="",B342=""),"",IF(G342&lt;&gt;"",MAX(0,G342-B342),MAX(0,TODAY()-B342)))</f>
        <v/>
      </c>
    </row>
    <row r="343">
      <c r="A343" s="14" t="n"/>
      <c r="B343" s="15" t="n"/>
      <c r="C343" s="14" t="n"/>
      <c r="D343" s="14" t="n"/>
      <c r="E343" s="14" t="n"/>
      <c r="F343" s="16" t="n"/>
      <c r="G343" s="15" t="n"/>
      <c r="H343" s="16" t="n"/>
      <c r="I343" s="14">
        <f>IF(F343="","",IF(G343&lt;&gt;"",IF(A343="A pagar","Pago","Recebido"),IF(B343&lt;TODAY(),"Vencido",IF(B343-TODAY()&lt;=7,"Vence em até 7 dias","Em aberto"))))</f>
        <v/>
      </c>
      <c r="J343" s="17">
        <f>IF(OR(F343="",B343=""),"",IF(G343&lt;&gt;"",MAX(0,G343-B343),MAX(0,TODAY()-B343)))</f>
        <v/>
      </c>
    </row>
    <row r="344">
      <c r="A344" s="14" t="n"/>
      <c r="B344" s="15" t="n"/>
      <c r="C344" s="14" t="n"/>
      <c r="D344" s="14" t="n"/>
      <c r="E344" s="14" t="n"/>
      <c r="F344" s="16" t="n"/>
      <c r="G344" s="15" t="n"/>
      <c r="H344" s="16" t="n"/>
      <c r="I344" s="14">
        <f>IF(F344="","",IF(G344&lt;&gt;"",IF(A344="A pagar","Pago","Recebido"),IF(B344&lt;TODAY(),"Vencido",IF(B344-TODAY()&lt;=7,"Vence em até 7 dias","Em aberto"))))</f>
        <v/>
      </c>
      <c r="J344" s="17">
        <f>IF(OR(F344="",B344=""),"",IF(G344&lt;&gt;"",MAX(0,G344-B344),MAX(0,TODAY()-B344)))</f>
        <v/>
      </c>
    </row>
    <row r="345">
      <c r="A345" s="14" t="n"/>
      <c r="B345" s="15" t="n"/>
      <c r="C345" s="14" t="n"/>
      <c r="D345" s="14" t="n"/>
      <c r="E345" s="14" t="n"/>
      <c r="F345" s="16" t="n"/>
      <c r="G345" s="15" t="n"/>
      <c r="H345" s="16" t="n"/>
      <c r="I345" s="14">
        <f>IF(F345="","",IF(G345&lt;&gt;"",IF(A345="A pagar","Pago","Recebido"),IF(B345&lt;TODAY(),"Vencido",IF(B345-TODAY()&lt;=7,"Vence em até 7 dias","Em aberto"))))</f>
        <v/>
      </c>
      <c r="J345" s="17">
        <f>IF(OR(F345="",B345=""),"",IF(G345&lt;&gt;"",MAX(0,G345-B345),MAX(0,TODAY()-B345)))</f>
        <v/>
      </c>
    </row>
    <row r="346">
      <c r="A346" s="14" t="n"/>
      <c r="B346" s="15" t="n"/>
      <c r="C346" s="14" t="n"/>
      <c r="D346" s="14" t="n"/>
      <c r="E346" s="14" t="n"/>
      <c r="F346" s="16" t="n"/>
      <c r="G346" s="15" t="n"/>
      <c r="H346" s="16" t="n"/>
      <c r="I346" s="14">
        <f>IF(F346="","",IF(G346&lt;&gt;"",IF(A346="A pagar","Pago","Recebido"),IF(B346&lt;TODAY(),"Vencido",IF(B346-TODAY()&lt;=7,"Vence em até 7 dias","Em aberto"))))</f>
        <v/>
      </c>
      <c r="J346" s="17">
        <f>IF(OR(F346="",B346=""),"",IF(G346&lt;&gt;"",MAX(0,G346-B346),MAX(0,TODAY()-B346)))</f>
        <v/>
      </c>
    </row>
    <row r="347">
      <c r="A347" s="14" t="n"/>
      <c r="B347" s="15" t="n"/>
      <c r="C347" s="14" t="n"/>
      <c r="D347" s="14" t="n"/>
      <c r="E347" s="14" t="n"/>
      <c r="F347" s="16" t="n"/>
      <c r="G347" s="15" t="n"/>
      <c r="H347" s="16" t="n"/>
      <c r="I347" s="14">
        <f>IF(F347="","",IF(G347&lt;&gt;"",IF(A347="A pagar","Pago","Recebido"),IF(B347&lt;TODAY(),"Vencido",IF(B347-TODAY()&lt;=7,"Vence em até 7 dias","Em aberto"))))</f>
        <v/>
      </c>
      <c r="J347" s="17">
        <f>IF(OR(F347="",B347=""),"",IF(G347&lt;&gt;"",MAX(0,G347-B347),MAX(0,TODAY()-B347)))</f>
        <v/>
      </c>
    </row>
    <row r="348">
      <c r="A348" s="14" t="n"/>
      <c r="B348" s="15" t="n"/>
      <c r="C348" s="14" t="n"/>
      <c r="D348" s="14" t="n"/>
      <c r="E348" s="14" t="n"/>
      <c r="F348" s="16" t="n"/>
      <c r="G348" s="15" t="n"/>
      <c r="H348" s="16" t="n"/>
      <c r="I348" s="14">
        <f>IF(F348="","",IF(G348&lt;&gt;"",IF(A348="A pagar","Pago","Recebido"),IF(B348&lt;TODAY(),"Vencido",IF(B348-TODAY()&lt;=7,"Vence em até 7 dias","Em aberto"))))</f>
        <v/>
      </c>
      <c r="J348" s="17">
        <f>IF(OR(F348="",B348=""),"",IF(G348&lt;&gt;"",MAX(0,G348-B348),MAX(0,TODAY()-B348)))</f>
        <v/>
      </c>
    </row>
    <row r="349">
      <c r="A349" s="14" t="n"/>
      <c r="B349" s="15" t="n"/>
      <c r="C349" s="14" t="n"/>
      <c r="D349" s="14" t="n"/>
      <c r="E349" s="14" t="n"/>
      <c r="F349" s="16" t="n"/>
      <c r="G349" s="15" t="n"/>
      <c r="H349" s="16" t="n"/>
      <c r="I349" s="14">
        <f>IF(F349="","",IF(G349&lt;&gt;"",IF(A349="A pagar","Pago","Recebido"),IF(B349&lt;TODAY(),"Vencido",IF(B349-TODAY()&lt;=7,"Vence em até 7 dias","Em aberto"))))</f>
        <v/>
      </c>
      <c r="J349" s="17">
        <f>IF(OR(F349="",B349=""),"",IF(G349&lt;&gt;"",MAX(0,G349-B349),MAX(0,TODAY()-B349)))</f>
        <v/>
      </c>
    </row>
    <row r="350">
      <c r="A350" s="14" t="n"/>
      <c r="B350" s="15" t="n"/>
      <c r="C350" s="14" t="n"/>
      <c r="D350" s="14" t="n"/>
      <c r="E350" s="14" t="n"/>
      <c r="F350" s="16" t="n"/>
      <c r="G350" s="15" t="n"/>
      <c r="H350" s="16" t="n"/>
      <c r="I350" s="14">
        <f>IF(F350="","",IF(G350&lt;&gt;"",IF(A350="A pagar","Pago","Recebido"),IF(B350&lt;TODAY(),"Vencido",IF(B350-TODAY()&lt;=7,"Vence em até 7 dias","Em aberto"))))</f>
        <v/>
      </c>
      <c r="J350" s="17">
        <f>IF(OR(F350="",B350=""),"",IF(G350&lt;&gt;"",MAX(0,G350-B350),MAX(0,TODAY()-B350)))</f>
        <v/>
      </c>
    </row>
    <row r="351">
      <c r="A351" s="14" t="n"/>
      <c r="B351" s="15" t="n"/>
      <c r="C351" s="14" t="n"/>
      <c r="D351" s="14" t="n"/>
      <c r="E351" s="14" t="n"/>
      <c r="F351" s="16" t="n"/>
      <c r="G351" s="15" t="n"/>
      <c r="H351" s="16" t="n"/>
      <c r="I351" s="14">
        <f>IF(F351="","",IF(G351&lt;&gt;"",IF(A351="A pagar","Pago","Recebido"),IF(B351&lt;TODAY(),"Vencido",IF(B351-TODAY()&lt;=7,"Vence em até 7 dias","Em aberto"))))</f>
        <v/>
      </c>
      <c r="J351" s="17">
        <f>IF(OR(F351="",B351=""),"",IF(G351&lt;&gt;"",MAX(0,G351-B351),MAX(0,TODAY()-B351)))</f>
        <v/>
      </c>
    </row>
    <row r="352">
      <c r="A352" s="14" t="n"/>
      <c r="B352" s="15" t="n"/>
      <c r="C352" s="14" t="n"/>
      <c r="D352" s="14" t="n"/>
      <c r="E352" s="14" t="n"/>
      <c r="F352" s="16" t="n"/>
      <c r="G352" s="15" t="n"/>
      <c r="H352" s="16" t="n"/>
      <c r="I352" s="14">
        <f>IF(F352="","",IF(G352&lt;&gt;"",IF(A352="A pagar","Pago","Recebido"),IF(B352&lt;TODAY(),"Vencido",IF(B352-TODAY()&lt;=7,"Vence em até 7 dias","Em aberto"))))</f>
        <v/>
      </c>
      <c r="J352" s="17">
        <f>IF(OR(F352="",B352=""),"",IF(G352&lt;&gt;"",MAX(0,G352-B352),MAX(0,TODAY()-B352)))</f>
        <v/>
      </c>
    </row>
    <row r="353">
      <c r="A353" s="14" t="n"/>
      <c r="B353" s="15" t="n"/>
      <c r="C353" s="14" t="n"/>
      <c r="D353" s="14" t="n"/>
      <c r="E353" s="14" t="n"/>
      <c r="F353" s="16" t="n"/>
      <c r="G353" s="15" t="n"/>
      <c r="H353" s="16" t="n"/>
      <c r="I353" s="14">
        <f>IF(F353="","",IF(G353&lt;&gt;"",IF(A353="A pagar","Pago","Recebido"),IF(B353&lt;TODAY(),"Vencido",IF(B353-TODAY()&lt;=7,"Vence em até 7 dias","Em aberto"))))</f>
        <v/>
      </c>
      <c r="J353" s="17">
        <f>IF(OR(F353="",B353=""),"",IF(G353&lt;&gt;"",MAX(0,G353-B353),MAX(0,TODAY()-B353)))</f>
        <v/>
      </c>
    </row>
    <row r="354">
      <c r="A354" s="14" t="n"/>
      <c r="B354" s="15" t="n"/>
      <c r="C354" s="14" t="n"/>
      <c r="D354" s="14" t="n"/>
      <c r="E354" s="14" t="n"/>
      <c r="F354" s="16" t="n"/>
      <c r="G354" s="15" t="n"/>
      <c r="H354" s="16" t="n"/>
      <c r="I354" s="14">
        <f>IF(F354="","",IF(G354&lt;&gt;"",IF(A354="A pagar","Pago","Recebido"),IF(B354&lt;TODAY(),"Vencido",IF(B354-TODAY()&lt;=7,"Vence em até 7 dias","Em aberto"))))</f>
        <v/>
      </c>
      <c r="J354" s="17">
        <f>IF(OR(F354="",B354=""),"",IF(G354&lt;&gt;"",MAX(0,G354-B354),MAX(0,TODAY()-B354)))</f>
        <v/>
      </c>
    </row>
    <row r="355">
      <c r="A355" s="14" t="n"/>
      <c r="B355" s="15" t="n"/>
      <c r="C355" s="14" t="n"/>
      <c r="D355" s="14" t="n"/>
      <c r="E355" s="14" t="n"/>
      <c r="F355" s="16" t="n"/>
      <c r="G355" s="15" t="n"/>
      <c r="H355" s="16" t="n"/>
      <c r="I355" s="14">
        <f>IF(F355="","",IF(G355&lt;&gt;"",IF(A355="A pagar","Pago","Recebido"),IF(B355&lt;TODAY(),"Vencido",IF(B355-TODAY()&lt;=7,"Vence em até 7 dias","Em aberto"))))</f>
        <v/>
      </c>
      <c r="J355" s="17">
        <f>IF(OR(F355="",B355=""),"",IF(G355&lt;&gt;"",MAX(0,G355-B355),MAX(0,TODAY()-B355)))</f>
        <v/>
      </c>
    </row>
    <row r="356">
      <c r="A356" s="14" t="n"/>
      <c r="B356" s="15" t="n"/>
      <c r="C356" s="14" t="n"/>
      <c r="D356" s="14" t="n"/>
      <c r="E356" s="14" t="n"/>
      <c r="F356" s="16" t="n"/>
      <c r="G356" s="15" t="n"/>
      <c r="H356" s="16" t="n"/>
      <c r="I356" s="14">
        <f>IF(F356="","",IF(G356&lt;&gt;"",IF(A356="A pagar","Pago","Recebido"),IF(B356&lt;TODAY(),"Vencido",IF(B356-TODAY()&lt;=7,"Vence em até 7 dias","Em aberto"))))</f>
        <v/>
      </c>
      <c r="J356" s="17">
        <f>IF(OR(F356="",B356=""),"",IF(G356&lt;&gt;"",MAX(0,G356-B356),MAX(0,TODAY()-B356)))</f>
        <v/>
      </c>
    </row>
    <row r="357">
      <c r="A357" s="14" t="n"/>
      <c r="B357" s="15" t="n"/>
      <c r="C357" s="14" t="n"/>
      <c r="D357" s="14" t="n"/>
      <c r="E357" s="14" t="n"/>
      <c r="F357" s="16" t="n"/>
      <c r="G357" s="15" t="n"/>
      <c r="H357" s="16" t="n"/>
      <c r="I357" s="14">
        <f>IF(F357="","",IF(G357&lt;&gt;"",IF(A357="A pagar","Pago","Recebido"),IF(B357&lt;TODAY(),"Vencido",IF(B357-TODAY()&lt;=7,"Vence em até 7 dias","Em aberto"))))</f>
        <v/>
      </c>
      <c r="J357" s="17">
        <f>IF(OR(F357="",B357=""),"",IF(G357&lt;&gt;"",MAX(0,G357-B357),MAX(0,TODAY()-B357)))</f>
        <v/>
      </c>
    </row>
    <row r="358">
      <c r="A358" s="14" t="n"/>
      <c r="B358" s="15" t="n"/>
      <c r="C358" s="14" t="n"/>
      <c r="D358" s="14" t="n"/>
      <c r="E358" s="14" t="n"/>
      <c r="F358" s="16" t="n"/>
      <c r="G358" s="15" t="n"/>
      <c r="H358" s="16" t="n"/>
      <c r="I358" s="14">
        <f>IF(F358="","",IF(G358&lt;&gt;"",IF(A358="A pagar","Pago","Recebido"),IF(B358&lt;TODAY(),"Vencido",IF(B358-TODAY()&lt;=7,"Vence em até 7 dias","Em aberto"))))</f>
        <v/>
      </c>
      <c r="J358" s="17">
        <f>IF(OR(F358="",B358=""),"",IF(G358&lt;&gt;"",MAX(0,G358-B358),MAX(0,TODAY()-B358)))</f>
        <v/>
      </c>
    </row>
    <row r="359">
      <c r="A359" s="14" t="n"/>
      <c r="B359" s="15" t="n"/>
      <c r="C359" s="14" t="n"/>
      <c r="D359" s="14" t="n"/>
      <c r="E359" s="14" t="n"/>
      <c r="F359" s="16" t="n"/>
      <c r="G359" s="15" t="n"/>
      <c r="H359" s="16" t="n"/>
      <c r="I359" s="14">
        <f>IF(F359="","",IF(G359&lt;&gt;"",IF(A359="A pagar","Pago","Recebido"),IF(B359&lt;TODAY(),"Vencido",IF(B359-TODAY()&lt;=7,"Vence em até 7 dias","Em aberto"))))</f>
        <v/>
      </c>
      <c r="J359" s="17">
        <f>IF(OR(F359="",B359=""),"",IF(G359&lt;&gt;"",MAX(0,G359-B359),MAX(0,TODAY()-B359)))</f>
        <v/>
      </c>
    </row>
    <row r="360">
      <c r="A360" s="14" t="n"/>
      <c r="B360" s="15" t="n"/>
      <c r="C360" s="14" t="n"/>
      <c r="D360" s="14" t="n"/>
      <c r="E360" s="14" t="n"/>
      <c r="F360" s="16" t="n"/>
      <c r="G360" s="15" t="n"/>
      <c r="H360" s="16" t="n"/>
      <c r="I360" s="14">
        <f>IF(F360="","",IF(G360&lt;&gt;"",IF(A360="A pagar","Pago","Recebido"),IF(B360&lt;TODAY(),"Vencido",IF(B360-TODAY()&lt;=7,"Vence em até 7 dias","Em aberto"))))</f>
        <v/>
      </c>
      <c r="J360" s="17">
        <f>IF(OR(F360="",B360=""),"",IF(G360&lt;&gt;"",MAX(0,G360-B360),MAX(0,TODAY()-B360)))</f>
        <v/>
      </c>
    </row>
    <row r="361">
      <c r="A361" s="14" t="n"/>
      <c r="B361" s="15" t="n"/>
      <c r="C361" s="14" t="n"/>
      <c r="D361" s="14" t="n"/>
      <c r="E361" s="14" t="n"/>
      <c r="F361" s="16" t="n"/>
      <c r="G361" s="15" t="n"/>
      <c r="H361" s="16" t="n"/>
      <c r="I361" s="14">
        <f>IF(F361="","",IF(G361&lt;&gt;"",IF(A361="A pagar","Pago","Recebido"),IF(B361&lt;TODAY(),"Vencido",IF(B361-TODAY()&lt;=7,"Vence em até 7 dias","Em aberto"))))</f>
        <v/>
      </c>
      <c r="J361" s="17">
        <f>IF(OR(F361="",B361=""),"",IF(G361&lt;&gt;"",MAX(0,G361-B361),MAX(0,TODAY()-B361)))</f>
        <v/>
      </c>
    </row>
    <row r="362">
      <c r="A362" s="14" t="n"/>
      <c r="B362" s="15" t="n"/>
      <c r="C362" s="14" t="n"/>
      <c r="D362" s="14" t="n"/>
      <c r="E362" s="14" t="n"/>
      <c r="F362" s="16" t="n"/>
      <c r="G362" s="15" t="n"/>
      <c r="H362" s="16" t="n"/>
      <c r="I362" s="14">
        <f>IF(F362="","",IF(G362&lt;&gt;"",IF(A362="A pagar","Pago","Recebido"),IF(B362&lt;TODAY(),"Vencido",IF(B362-TODAY()&lt;=7,"Vence em até 7 dias","Em aberto"))))</f>
        <v/>
      </c>
      <c r="J362" s="17">
        <f>IF(OR(F362="",B362=""),"",IF(G362&lt;&gt;"",MAX(0,G362-B362),MAX(0,TODAY()-B362)))</f>
        <v/>
      </c>
    </row>
    <row r="363">
      <c r="A363" s="14" t="n"/>
      <c r="B363" s="15" t="n"/>
      <c r="C363" s="14" t="n"/>
      <c r="D363" s="14" t="n"/>
      <c r="E363" s="14" t="n"/>
      <c r="F363" s="16" t="n"/>
      <c r="G363" s="15" t="n"/>
      <c r="H363" s="16" t="n"/>
      <c r="I363" s="14">
        <f>IF(F363="","",IF(G363&lt;&gt;"",IF(A363="A pagar","Pago","Recebido"),IF(B363&lt;TODAY(),"Vencido",IF(B363-TODAY()&lt;=7,"Vence em até 7 dias","Em aberto"))))</f>
        <v/>
      </c>
      <c r="J363" s="17">
        <f>IF(OR(F363="",B363=""),"",IF(G363&lt;&gt;"",MAX(0,G363-B363),MAX(0,TODAY()-B363)))</f>
        <v/>
      </c>
    </row>
    <row r="364">
      <c r="A364" s="14" t="n"/>
      <c r="B364" s="15" t="n"/>
      <c r="C364" s="14" t="n"/>
      <c r="D364" s="14" t="n"/>
      <c r="E364" s="14" t="n"/>
      <c r="F364" s="16" t="n"/>
      <c r="G364" s="15" t="n"/>
      <c r="H364" s="16" t="n"/>
      <c r="I364" s="14">
        <f>IF(F364="","",IF(G364&lt;&gt;"",IF(A364="A pagar","Pago","Recebido"),IF(B364&lt;TODAY(),"Vencido",IF(B364-TODAY()&lt;=7,"Vence em até 7 dias","Em aberto"))))</f>
        <v/>
      </c>
      <c r="J364" s="17">
        <f>IF(OR(F364="",B364=""),"",IF(G364&lt;&gt;"",MAX(0,G364-B364),MAX(0,TODAY()-B364)))</f>
        <v/>
      </c>
    </row>
    <row r="365">
      <c r="A365" s="14" t="n"/>
      <c r="B365" s="15" t="n"/>
      <c r="C365" s="14" t="n"/>
      <c r="D365" s="14" t="n"/>
      <c r="E365" s="14" t="n"/>
      <c r="F365" s="16" t="n"/>
      <c r="G365" s="15" t="n"/>
      <c r="H365" s="16" t="n"/>
      <c r="I365" s="14">
        <f>IF(F365="","",IF(G365&lt;&gt;"",IF(A365="A pagar","Pago","Recebido"),IF(B365&lt;TODAY(),"Vencido",IF(B365-TODAY()&lt;=7,"Vence em até 7 dias","Em aberto"))))</f>
        <v/>
      </c>
      <c r="J365" s="17">
        <f>IF(OR(F365="",B365=""),"",IF(G365&lt;&gt;"",MAX(0,G365-B365),MAX(0,TODAY()-B365)))</f>
        <v/>
      </c>
    </row>
    <row r="366">
      <c r="A366" s="14" t="n"/>
      <c r="B366" s="15" t="n"/>
      <c r="C366" s="14" t="n"/>
      <c r="D366" s="14" t="n"/>
      <c r="E366" s="14" t="n"/>
      <c r="F366" s="16" t="n"/>
      <c r="G366" s="15" t="n"/>
      <c r="H366" s="16" t="n"/>
      <c r="I366" s="14">
        <f>IF(F366="","",IF(G366&lt;&gt;"",IF(A366="A pagar","Pago","Recebido"),IF(B366&lt;TODAY(),"Vencido",IF(B366-TODAY()&lt;=7,"Vence em até 7 dias","Em aberto"))))</f>
        <v/>
      </c>
      <c r="J366" s="17">
        <f>IF(OR(F366="",B366=""),"",IF(G366&lt;&gt;"",MAX(0,G366-B366),MAX(0,TODAY()-B366)))</f>
        <v/>
      </c>
    </row>
    <row r="367">
      <c r="A367" s="14" t="n"/>
      <c r="B367" s="15" t="n"/>
      <c r="C367" s="14" t="n"/>
      <c r="D367" s="14" t="n"/>
      <c r="E367" s="14" t="n"/>
      <c r="F367" s="16" t="n"/>
      <c r="G367" s="15" t="n"/>
      <c r="H367" s="16" t="n"/>
      <c r="I367" s="14">
        <f>IF(F367="","",IF(G367&lt;&gt;"",IF(A367="A pagar","Pago","Recebido"),IF(B367&lt;TODAY(),"Vencido",IF(B367-TODAY()&lt;=7,"Vence em até 7 dias","Em aberto"))))</f>
        <v/>
      </c>
      <c r="J367" s="17">
        <f>IF(OR(F367="",B367=""),"",IF(G367&lt;&gt;"",MAX(0,G367-B367),MAX(0,TODAY()-B367)))</f>
        <v/>
      </c>
    </row>
    <row r="368">
      <c r="A368" s="14" t="n"/>
      <c r="B368" s="15" t="n"/>
      <c r="C368" s="14" t="n"/>
      <c r="D368" s="14" t="n"/>
      <c r="E368" s="14" t="n"/>
      <c r="F368" s="16" t="n"/>
      <c r="G368" s="15" t="n"/>
      <c r="H368" s="16" t="n"/>
      <c r="I368" s="14">
        <f>IF(F368="","",IF(G368&lt;&gt;"",IF(A368="A pagar","Pago","Recebido"),IF(B368&lt;TODAY(),"Vencido",IF(B368-TODAY()&lt;=7,"Vence em até 7 dias","Em aberto"))))</f>
        <v/>
      </c>
      <c r="J368" s="17">
        <f>IF(OR(F368="",B368=""),"",IF(G368&lt;&gt;"",MAX(0,G368-B368),MAX(0,TODAY()-B368)))</f>
        <v/>
      </c>
    </row>
    <row r="369">
      <c r="A369" s="14" t="n"/>
      <c r="B369" s="15" t="n"/>
      <c r="C369" s="14" t="n"/>
      <c r="D369" s="14" t="n"/>
      <c r="E369" s="14" t="n"/>
      <c r="F369" s="16" t="n"/>
      <c r="G369" s="15" t="n"/>
      <c r="H369" s="16" t="n"/>
      <c r="I369" s="14">
        <f>IF(F369="","",IF(G369&lt;&gt;"",IF(A369="A pagar","Pago","Recebido"),IF(B369&lt;TODAY(),"Vencido",IF(B369-TODAY()&lt;=7,"Vence em até 7 dias","Em aberto"))))</f>
        <v/>
      </c>
      <c r="J369" s="17">
        <f>IF(OR(F369="",B369=""),"",IF(G369&lt;&gt;"",MAX(0,G369-B369),MAX(0,TODAY()-B369)))</f>
        <v/>
      </c>
    </row>
    <row r="370">
      <c r="A370" s="14" t="n"/>
      <c r="B370" s="15" t="n"/>
      <c r="C370" s="14" t="n"/>
      <c r="D370" s="14" t="n"/>
      <c r="E370" s="14" t="n"/>
      <c r="F370" s="16" t="n"/>
      <c r="G370" s="15" t="n"/>
      <c r="H370" s="16" t="n"/>
      <c r="I370" s="14">
        <f>IF(F370="","",IF(G370&lt;&gt;"",IF(A370="A pagar","Pago","Recebido"),IF(B370&lt;TODAY(),"Vencido",IF(B370-TODAY()&lt;=7,"Vence em até 7 dias","Em aberto"))))</f>
        <v/>
      </c>
      <c r="J370" s="17">
        <f>IF(OR(F370="",B370=""),"",IF(G370&lt;&gt;"",MAX(0,G370-B370),MAX(0,TODAY()-B370)))</f>
        <v/>
      </c>
    </row>
    <row r="371">
      <c r="A371" s="14" t="n"/>
      <c r="B371" s="15" t="n"/>
      <c r="C371" s="14" t="n"/>
      <c r="D371" s="14" t="n"/>
      <c r="E371" s="14" t="n"/>
      <c r="F371" s="16" t="n"/>
      <c r="G371" s="15" t="n"/>
      <c r="H371" s="16" t="n"/>
      <c r="I371" s="14">
        <f>IF(F371="","",IF(G371&lt;&gt;"",IF(A371="A pagar","Pago","Recebido"),IF(B371&lt;TODAY(),"Vencido",IF(B371-TODAY()&lt;=7,"Vence em até 7 dias","Em aberto"))))</f>
        <v/>
      </c>
      <c r="J371" s="17">
        <f>IF(OR(F371="",B371=""),"",IF(G371&lt;&gt;"",MAX(0,G371-B371),MAX(0,TODAY()-B371)))</f>
        <v/>
      </c>
    </row>
    <row r="372">
      <c r="A372" s="14" t="n"/>
      <c r="B372" s="15" t="n"/>
      <c r="C372" s="14" t="n"/>
      <c r="D372" s="14" t="n"/>
      <c r="E372" s="14" t="n"/>
      <c r="F372" s="16" t="n"/>
      <c r="G372" s="15" t="n"/>
      <c r="H372" s="16" t="n"/>
      <c r="I372" s="14">
        <f>IF(F372="","",IF(G372&lt;&gt;"",IF(A372="A pagar","Pago","Recebido"),IF(B372&lt;TODAY(),"Vencido",IF(B372-TODAY()&lt;=7,"Vence em até 7 dias","Em aberto"))))</f>
        <v/>
      </c>
      <c r="J372" s="17">
        <f>IF(OR(F372="",B372=""),"",IF(G372&lt;&gt;"",MAX(0,G372-B372),MAX(0,TODAY()-B372)))</f>
        <v/>
      </c>
    </row>
    <row r="373">
      <c r="A373" s="14" t="n"/>
      <c r="B373" s="15" t="n"/>
      <c r="C373" s="14" t="n"/>
      <c r="D373" s="14" t="n"/>
      <c r="E373" s="14" t="n"/>
      <c r="F373" s="16" t="n"/>
      <c r="G373" s="15" t="n"/>
      <c r="H373" s="16" t="n"/>
      <c r="I373" s="14">
        <f>IF(F373="","",IF(G373&lt;&gt;"",IF(A373="A pagar","Pago","Recebido"),IF(B373&lt;TODAY(),"Vencido",IF(B373-TODAY()&lt;=7,"Vence em até 7 dias","Em aberto"))))</f>
        <v/>
      </c>
      <c r="J373" s="17">
        <f>IF(OR(F373="",B373=""),"",IF(G373&lt;&gt;"",MAX(0,G373-B373),MAX(0,TODAY()-B373)))</f>
        <v/>
      </c>
    </row>
    <row r="374">
      <c r="A374" s="14" t="n"/>
      <c r="B374" s="15" t="n"/>
      <c r="C374" s="14" t="n"/>
      <c r="D374" s="14" t="n"/>
      <c r="E374" s="14" t="n"/>
      <c r="F374" s="16" t="n"/>
      <c r="G374" s="15" t="n"/>
      <c r="H374" s="16" t="n"/>
      <c r="I374" s="14">
        <f>IF(F374="","",IF(G374&lt;&gt;"",IF(A374="A pagar","Pago","Recebido"),IF(B374&lt;TODAY(),"Vencido",IF(B374-TODAY()&lt;=7,"Vence em até 7 dias","Em aberto"))))</f>
        <v/>
      </c>
      <c r="J374" s="17">
        <f>IF(OR(F374="",B374=""),"",IF(G374&lt;&gt;"",MAX(0,G374-B374),MAX(0,TODAY()-B374)))</f>
        <v/>
      </c>
    </row>
    <row r="375">
      <c r="A375" s="14" t="n"/>
      <c r="B375" s="15" t="n"/>
      <c r="C375" s="14" t="n"/>
      <c r="D375" s="14" t="n"/>
      <c r="E375" s="14" t="n"/>
      <c r="F375" s="16" t="n"/>
      <c r="G375" s="15" t="n"/>
      <c r="H375" s="16" t="n"/>
      <c r="I375" s="14">
        <f>IF(F375="","",IF(G375&lt;&gt;"",IF(A375="A pagar","Pago","Recebido"),IF(B375&lt;TODAY(),"Vencido",IF(B375-TODAY()&lt;=7,"Vence em até 7 dias","Em aberto"))))</f>
        <v/>
      </c>
      <c r="J375" s="17">
        <f>IF(OR(F375="",B375=""),"",IF(G375&lt;&gt;"",MAX(0,G375-B375),MAX(0,TODAY()-B375)))</f>
        <v/>
      </c>
    </row>
    <row r="376">
      <c r="A376" s="14" t="n"/>
      <c r="B376" s="15" t="n"/>
      <c r="C376" s="14" t="n"/>
      <c r="D376" s="14" t="n"/>
      <c r="E376" s="14" t="n"/>
      <c r="F376" s="16" t="n"/>
      <c r="G376" s="15" t="n"/>
      <c r="H376" s="16" t="n"/>
      <c r="I376" s="14">
        <f>IF(F376="","",IF(G376&lt;&gt;"",IF(A376="A pagar","Pago","Recebido"),IF(B376&lt;TODAY(),"Vencido",IF(B376-TODAY()&lt;=7,"Vence em até 7 dias","Em aberto"))))</f>
        <v/>
      </c>
      <c r="J376" s="17">
        <f>IF(OR(F376="",B376=""),"",IF(G376&lt;&gt;"",MAX(0,G376-B376),MAX(0,TODAY()-B376)))</f>
        <v/>
      </c>
    </row>
    <row r="377">
      <c r="A377" s="14" t="n"/>
      <c r="B377" s="15" t="n"/>
      <c r="C377" s="14" t="n"/>
      <c r="D377" s="14" t="n"/>
      <c r="E377" s="14" t="n"/>
      <c r="F377" s="16" t="n"/>
      <c r="G377" s="15" t="n"/>
      <c r="H377" s="16" t="n"/>
      <c r="I377" s="14">
        <f>IF(F377="","",IF(G377&lt;&gt;"",IF(A377="A pagar","Pago","Recebido"),IF(B377&lt;TODAY(),"Vencido",IF(B377-TODAY()&lt;=7,"Vence em até 7 dias","Em aberto"))))</f>
        <v/>
      </c>
      <c r="J377" s="17">
        <f>IF(OR(F377="",B377=""),"",IF(G377&lt;&gt;"",MAX(0,G377-B377),MAX(0,TODAY()-B377)))</f>
        <v/>
      </c>
    </row>
    <row r="378">
      <c r="A378" s="14" t="n"/>
      <c r="B378" s="15" t="n"/>
      <c r="C378" s="14" t="n"/>
      <c r="D378" s="14" t="n"/>
      <c r="E378" s="14" t="n"/>
      <c r="F378" s="16" t="n"/>
      <c r="G378" s="15" t="n"/>
      <c r="H378" s="16" t="n"/>
      <c r="I378" s="14">
        <f>IF(F378="","",IF(G378&lt;&gt;"",IF(A378="A pagar","Pago","Recebido"),IF(B378&lt;TODAY(),"Vencido",IF(B378-TODAY()&lt;=7,"Vence em até 7 dias","Em aberto"))))</f>
        <v/>
      </c>
      <c r="J378" s="17">
        <f>IF(OR(F378="",B378=""),"",IF(G378&lt;&gt;"",MAX(0,G378-B378),MAX(0,TODAY()-B378)))</f>
        <v/>
      </c>
    </row>
    <row r="379">
      <c r="A379" s="14" t="n"/>
      <c r="B379" s="15" t="n"/>
      <c r="C379" s="14" t="n"/>
      <c r="D379" s="14" t="n"/>
      <c r="E379" s="14" t="n"/>
      <c r="F379" s="16" t="n"/>
      <c r="G379" s="15" t="n"/>
      <c r="H379" s="16" t="n"/>
      <c r="I379" s="14">
        <f>IF(F379="","",IF(G379&lt;&gt;"",IF(A379="A pagar","Pago","Recebido"),IF(B379&lt;TODAY(),"Vencido",IF(B379-TODAY()&lt;=7,"Vence em até 7 dias","Em aberto"))))</f>
        <v/>
      </c>
      <c r="J379" s="17">
        <f>IF(OR(F379="",B379=""),"",IF(G379&lt;&gt;"",MAX(0,G379-B379),MAX(0,TODAY()-B379)))</f>
        <v/>
      </c>
    </row>
    <row r="380">
      <c r="A380" s="14" t="n"/>
      <c r="B380" s="15" t="n"/>
      <c r="C380" s="14" t="n"/>
      <c r="D380" s="14" t="n"/>
      <c r="E380" s="14" t="n"/>
      <c r="F380" s="16" t="n"/>
      <c r="G380" s="15" t="n"/>
      <c r="H380" s="16" t="n"/>
      <c r="I380" s="14">
        <f>IF(F380="","",IF(G380&lt;&gt;"",IF(A380="A pagar","Pago","Recebido"),IF(B380&lt;TODAY(),"Vencido",IF(B380-TODAY()&lt;=7,"Vence em até 7 dias","Em aberto"))))</f>
        <v/>
      </c>
      <c r="J380" s="17">
        <f>IF(OR(F380="",B380=""),"",IF(G380&lt;&gt;"",MAX(0,G380-B380),MAX(0,TODAY()-B380)))</f>
        <v/>
      </c>
    </row>
    <row r="381">
      <c r="A381" s="14" t="n"/>
      <c r="B381" s="15" t="n"/>
      <c r="C381" s="14" t="n"/>
      <c r="D381" s="14" t="n"/>
      <c r="E381" s="14" t="n"/>
      <c r="F381" s="16" t="n"/>
      <c r="G381" s="15" t="n"/>
      <c r="H381" s="16" t="n"/>
      <c r="I381" s="14">
        <f>IF(F381="","",IF(G381&lt;&gt;"",IF(A381="A pagar","Pago","Recebido"),IF(B381&lt;TODAY(),"Vencido",IF(B381-TODAY()&lt;=7,"Vence em até 7 dias","Em aberto"))))</f>
        <v/>
      </c>
      <c r="J381" s="17">
        <f>IF(OR(F381="",B381=""),"",IF(G381&lt;&gt;"",MAX(0,G381-B381),MAX(0,TODAY()-B381)))</f>
        <v/>
      </c>
    </row>
    <row r="382">
      <c r="A382" s="14" t="n"/>
      <c r="B382" s="15" t="n"/>
      <c r="C382" s="14" t="n"/>
      <c r="D382" s="14" t="n"/>
      <c r="E382" s="14" t="n"/>
      <c r="F382" s="16" t="n"/>
      <c r="G382" s="15" t="n"/>
      <c r="H382" s="16" t="n"/>
      <c r="I382" s="14">
        <f>IF(F382="","",IF(G382&lt;&gt;"",IF(A382="A pagar","Pago","Recebido"),IF(B382&lt;TODAY(),"Vencido",IF(B382-TODAY()&lt;=7,"Vence em até 7 dias","Em aberto"))))</f>
        <v/>
      </c>
      <c r="J382" s="17">
        <f>IF(OR(F382="",B382=""),"",IF(G382&lt;&gt;"",MAX(0,G382-B382),MAX(0,TODAY()-B382)))</f>
        <v/>
      </c>
    </row>
    <row r="383">
      <c r="A383" s="14" t="n"/>
      <c r="B383" s="15" t="n"/>
      <c r="C383" s="14" t="n"/>
      <c r="D383" s="14" t="n"/>
      <c r="E383" s="14" t="n"/>
      <c r="F383" s="16" t="n"/>
      <c r="G383" s="15" t="n"/>
      <c r="H383" s="16" t="n"/>
      <c r="I383" s="14">
        <f>IF(F383="","",IF(G383&lt;&gt;"",IF(A383="A pagar","Pago","Recebido"),IF(B383&lt;TODAY(),"Vencido",IF(B383-TODAY()&lt;=7,"Vence em até 7 dias","Em aberto"))))</f>
        <v/>
      </c>
      <c r="J383" s="17">
        <f>IF(OR(F383="",B383=""),"",IF(G383&lt;&gt;"",MAX(0,G383-B383),MAX(0,TODAY()-B383)))</f>
        <v/>
      </c>
    </row>
    <row r="384">
      <c r="A384" s="14" t="n"/>
      <c r="B384" s="15" t="n"/>
      <c r="C384" s="14" t="n"/>
      <c r="D384" s="14" t="n"/>
      <c r="E384" s="14" t="n"/>
      <c r="F384" s="16" t="n"/>
      <c r="G384" s="15" t="n"/>
      <c r="H384" s="16" t="n"/>
      <c r="I384" s="14">
        <f>IF(F384="","",IF(G384&lt;&gt;"",IF(A384="A pagar","Pago","Recebido"),IF(B384&lt;TODAY(),"Vencido",IF(B384-TODAY()&lt;=7,"Vence em até 7 dias","Em aberto"))))</f>
        <v/>
      </c>
      <c r="J384" s="17">
        <f>IF(OR(F384="",B384=""),"",IF(G384&lt;&gt;"",MAX(0,G384-B384),MAX(0,TODAY()-B384)))</f>
        <v/>
      </c>
    </row>
    <row r="385">
      <c r="A385" s="14" t="n"/>
      <c r="B385" s="15" t="n"/>
      <c r="C385" s="14" t="n"/>
      <c r="D385" s="14" t="n"/>
      <c r="E385" s="14" t="n"/>
      <c r="F385" s="16" t="n"/>
      <c r="G385" s="15" t="n"/>
      <c r="H385" s="16" t="n"/>
      <c r="I385" s="14">
        <f>IF(F385="","",IF(G385&lt;&gt;"",IF(A385="A pagar","Pago","Recebido"),IF(B385&lt;TODAY(),"Vencido",IF(B385-TODAY()&lt;=7,"Vence em até 7 dias","Em aberto"))))</f>
        <v/>
      </c>
      <c r="J385" s="17">
        <f>IF(OR(F385="",B385=""),"",IF(G385&lt;&gt;"",MAX(0,G385-B385),MAX(0,TODAY()-B385)))</f>
        <v/>
      </c>
    </row>
    <row r="386">
      <c r="A386" s="14" t="n"/>
      <c r="B386" s="15" t="n"/>
      <c r="C386" s="14" t="n"/>
      <c r="D386" s="14" t="n"/>
      <c r="E386" s="14" t="n"/>
      <c r="F386" s="16" t="n"/>
      <c r="G386" s="15" t="n"/>
      <c r="H386" s="16" t="n"/>
      <c r="I386" s="14">
        <f>IF(F386="","",IF(G386&lt;&gt;"",IF(A386="A pagar","Pago","Recebido"),IF(B386&lt;TODAY(),"Vencido",IF(B386-TODAY()&lt;=7,"Vence em até 7 dias","Em aberto"))))</f>
        <v/>
      </c>
      <c r="J386" s="17">
        <f>IF(OR(F386="",B386=""),"",IF(G386&lt;&gt;"",MAX(0,G386-B386),MAX(0,TODAY()-B386)))</f>
        <v/>
      </c>
    </row>
    <row r="387">
      <c r="A387" s="14" t="n"/>
      <c r="B387" s="15" t="n"/>
      <c r="C387" s="14" t="n"/>
      <c r="D387" s="14" t="n"/>
      <c r="E387" s="14" t="n"/>
      <c r="F387" s="16" t="n"/>
      <c r="G387" s="15" t="n"/>
      <c r="H387" s="16" t="n"/>
      <c r="I387" s="14">
        <f>IF(F387="","",IF(G387&lt;&gt;"",IF(A387="A pagar","Pago","Recebido"),IF(B387&lt;TODAY(),"Vencido",IF(B387-TODAY()&lt;=7,"Vence em até 7 dias","Em aberto"))))</f>
        <v/>
      </c>
      <c r="J387" s="17">
        <f>IF(OR(F387="",B387=""),"",IF(G387&lt;&gt;"",MAX(0,G387-B387),MAX(0,TODAY()-B387)))</f>
        <v/>
      </c>
    </row>
    <row r="388">
      <c r="A388" s="14" t="n"/>
      <c r="B388" s="15" t="n"/>
      <c r="C388" s="14" t="n"/>
      <c r="D388" s="14" t="n"/>
      <c r="E388" s="14" t="n"/>
      <c r="F388" s="16" t="n"/>
      <c r="G388" s="15" t="n"/>
      <c r="H388" s="16" t="n"/>
      <c r="I388" s="14">
        <f>IF(F388="","",IF(G388&lt;&gt;"",IF(A388="A pagar","Pago","Recebido"),IF(B388&lt;TODAY(),"Vencido",IF(B388-TODAY()&lt;=7,"Vence em até 7 dias","Em aberto"))))</f>
        <v/>
      </c>
      <c r="J388" s="17">
        <f>IF(OR(F388="",B388=""),"",IF(G388&lt;&gt;"",MAX(0,G388-B388),MAX(0,TODAY()-B388)))</f>
        <v/>
      </c>
    </row>
    <row r="389">
      <c r="A389" s="14" t="n"/>
      <c r="B389" s="15" t="n"/>
      <c r="C389" s="14" t="n"/>
      <c r="D389" s="14" t="n"/>
      <c r="E389" s="14" t="n"/>
      <c r="F389" s="16" t="n"/>
      <c r="G389" s="15" t="n"/>
      <c r="H389" s="16" t="n"/>
      <c r="I389" s="14">
        <f>IF(F389="","",IF(G389&lt;&gt;"",IF(A389="A pagar","Pago","Recebido"),IF(B389&lt;TODAY(),"Vencido",IF(B389-TODAY()&lt;=7,"Vence em até 7 dias","Em aberto"))))</f>
        <v/>
      </c>
      <c r="J389" s="17">
        <f>IF(OR(F389="",B389=""),"",IF(G389&lt;&gt;"",MAX(0,G389-B389),MAX(0,TODAY()-B389)))</f>
        <v/>
      </c>
    </row>
    <row r="390">
      <c r="A390" s="14" t="n"/>
      <c r="B390" s="15" t="n"/>
      <c r="C390" s="14" t="n"/>
      <c r="D390" s="14" t="n"/>
      <c r="E390" s="14" t="n"/>
      <c r="F390" s="16" t="n"/>
      <c r="G390" s="15" t="n"/>
      <c r="H390" s="16" t="n"/>
      <c r="I390" s="14">
        <f>IF(F390="","",IF(G390&lt;&gt;"",IF(A390="A pagar","Pago","Recebido"),IF(B390&lt;TODAY(),"Vencido",IF(B390-TODAY()&lt;=7,"Vence em até 7 dias","Em aberto"))))</f>
        <v/>
      </c>
      <c r="J390" s="17">
        <f>IF(OR(F390="",B390=""),"",IF(G390&lt;&gt;"",MAX(0,G390-B390),MAX(0,TODAY()-B390)))</f>
        <v/>
      </c>
    </row>
    <row r="391">
      <c r="A391" s="14" t="n"/>
      <c r="B391" s="15" t="n"/>
      <c r="C391" s="14" t="n"/>
      <c r="D391" s="14" t="n"/>
      <c r="E391" s="14" t="n"/>
      <c r="F391" s="16" t="n"/>
      <c r="G391" s="15" t="n"/>
      <c r="H391" s="16" t="n"/>
      <c r="I391" s="14">
        <f>IF(F391="","",IF(G391&lt;&gt;"",IF(A391="A pagar","Pago","Recebido"),IF(B391&lt;TODAY(),"Vencido",IF(B391-TODAY()&lt;=7,"Vence em até 7 dias","Em aberto"))))</f>
        <v/>
      </c>
      <c r="J391" s="17">
        <f>IF(OR(F391="",B391=""),"",IF(G391&lt;&gt;"",MAX(0,G391-B391),MAX(0,TODAY()-B391)))</f>
        <v/>
      </c>
    </row>
    <row r="392">
      <c r="A392" s="14" t="n"/>
      <c r="B392" s="15" t="n"/>
      <c r="C392" s="14" t="n"/>
      <c r="D392" s="14" t="n"/>
      <c r="E392" s="14" t="n"/>
      <c r="F392" s="16" t="n"/>
      <c r="G392" s="15" t="n"/>
      <c r="H392" s="16" t="n"/>
      <c r="I392" s="14">
        <f>IF(F392="","",IF(G392&lt;&gt;"",IF(A392="A pagar","Pago","Recebido"),IF(B392&lt;TODAY(),"Vencido",IF(B392-TODAY()&lt;=7,"Vence em até 7 dias","Em aberto"))))</f>
        <v/>
      </c>
      <c r="J392" s="17">
        <f>IF(OR(F392="",B392=""),"",IF(G392&lt;&gt;"",MAX(0,G392-B392),MAX(0,TODAY()-B392)))</f>
        <v/>
      </c>
    </row>
    <row r="393">
      <c r="A393" s="14" t="n"/>
      <c r="B393" s="15" t="n"/>
      <c r="C393" s="14" t="n"/>
      <c r="D393" s="14" t="n"/>
      <c r="E393" s="14" t="n"/>
      <c r="F393" s="16" t="n"/>
      <c r="G393" s="15" t="n"/>
      <c r="H393" s="16" t="n"/>
      <c r="I393" s="14">
        <f>IF(F393="","",IF(G393&lt;&gt;"",IF(A393="A pagar","Pago","Recebido"),IF(B393&lt;TODAY(),"Vencido",IF(B393-TODAY()&lt;=7,"Vence em até 7 dias","Em aberto"))))</f>
        <v/>
      </c>
      <c r="J393" s="17">
        <f>IF(OR(F393="",B393=""),"",IF(G393&lt;&gt;"",MAX(0,G393-B393),MAX(0,TODAY()-B393)))</f>
        <v/>
      </c>
    </row>
    <row r="394">
      <c r="A394" s="14" t="n"/>
      <c r="B394" s="15" t="n"/>
      <c r="C394" s="14" t="n"/>
      <c r="D394" s="14" t="n"/>
      <c r="E394" s="14" t="n"/>
      <c r="F394" s="16" t="n"/>
      <c r="G394" s="15" t="n"/>
      <c r="H394" s="16" t="n"/>
      <c r="I394" s="14">
        <f>IF(F394="","",IF(G394&lt;&gt;"",IF(A394="A pagar","Pago","Recebido"),IF(B394&lt;TODAY(),"Vencido",IF(B394-TODAY()&lt;=7,"Vence em até 7 dias","Em aberto"))))</f>
        <v/>
      </c>
      <c r="J394" s="17">
        <f>IF(OR(F394="",B394=""),"",IF(G394&lt;&gt;"",MAX(0,G394-B394),MAX(0,TODAY()-B394)))</f>
        <v/>
      </c>
    </row>
    <row r="395">
      <c r="A395" s="14" t="n"/>
      <c r="B395" s="15" t="n"/>
      <c r="C395" s="14" t="n"/>
      <c r="D395" s="14" t="n"/>
      <c r="E395" s="14" t="n"/>
      <c r="F395" s="16" t="n"/>
      <c r="G395" s="15" t="n"/>
      <c r="H395" s="16" t="n"/>
      <c r="I395" s="14">
        <f>IF(F395="","",IF(G395&lt;&gt;"",IF(A395="A pagar","Pago","Recebido"),IF(B395&lt;TODAY(),"Vencido",IF(B395-TODAY()&lt;=7,"Vence em até 7 dias","Em aberto"))))</f>
        <v/>
      </c>
      <c r="J395" s="17">
        <f>IF(OR(F395="",B395=""),"",IF(G395&lt;&gt;"",MAX(0,G395-B395),MAX(0,TODAY()-B395)))</f>
        <v/>
      </c>
    </row>
    <row r="396">
      <c r="A396" s="14" t="n"/>
      <c r="B396" s="15" t="n"/>
      <c r="C396" s="14" t="n"/>
      <c r="D396" s="14" t="n"/>
      <c r="E396" s="14" t="n"/>
      <c r="F396" s="16" t="n"/>
      <c r="G396" s="15" t="n"/>
      <c r="H396" s="16" t="n"/>
      <c r="I396" s="14">
        <f>IF(F396="","",IF(G396&lt;&gt;"",IF(A396="A pagar","Pago","Recebido"),IF(B396&lt;TODAY(),"Vencido",IF(B396-TODAY()&lt;=7,"Vence em até 7 dias","Em aberto"))))</f>
        <v/>
      </c>
      <c r="J396" s="17">
        <f>IF(OR(F396="",B396=""),"",IF(G396&lt;&gt;"",MAX(0,G396-B396),MAX(0,TODAY()-B396)))</f>
        <v/>
      </c>
    </row>
    <row r="397">
      <c r="A397" s="14" t="n"/>
      <c r="B397" s="15" t="n"/>
      <c r="C397" s="14" t="n"/>
      <c r="D397" s="14" t="n"/>
      <c r="E397" s="14" t="n"/>
      <c r="F397" s="16" t="n"/>
      <c r="G397" s="15" t="n"/>
      <c r="H397" s="16" t="n"/>
      <c r="I397" s="14">
        <f>IF(F397="","",IF(G397&lt;&gt;"",IF(A397="A pagar","Pago","Recebido"),IF(B397&lt;TODAY(),"Vencido",IF(B397-TODAY()&lt;=7,"Vence em até 7 dias","Em aberto"))))</f>
        <v/>
      </c>
      <c r="J397" s="17">
        <f>IF(OR(F397="",B397=""),"",IF(G397&lt;&gt;"",MAX(0,G397-B397),MAX(0,TODAY()-B397)))</f>
        <v/>
      </c>
    </row>
    <row r="398">
      <c r="A398" s="14" t="n"/>
      <c r="B398" s="15" t="n"/>
      <c r="C398" s="14" t="n"/>
      <c r="D398" s="14" t="n"/>
      <c r="E398" s="14" t="n"/>
      <c r="F398" s="16" t="n"/>
      <c r="G398" s="15" t="n"/>
      <c r="H398" s="16" t="n"/>
      <c r="I398" s="14">
        <f>IF(F398="","",IF(G398&lt;&gt;"",IF(A398="A pagar","Pago","Recebido"),IF(B398&lt;TODAY(),"Vencido",IF(B398-TODAY()&lt;=7,"Vence em até 7 dias","Em aberto"))))</f>
        <v/>
      </c>
      <c r="J398" s="17">
        <f>IF(OR(F398="",B398=""),"",IF(G398&lt;&gt;"",MAX(0,G398-B398),MAX(0,TODAY()-B398)))</f>
        <v/>
      </c>
    </row>
    <row r="399">
      <c r="A399" s="14" t="n"/>
      <c r="B399" s="15" t="n"/>
      <c r="C399" s="14" t="n"/>
      <c r="D399" s="14" t="n"/>
      <c r="E399" s="14" t="n"/>
      <c r="F399" s="16" t="n"/>
      <c r="G399" s="15" t="n"/>
      <c r="H399" s="16" t="n"/>
      <c r="I399" s="14">
        <f>IF(F399="","",IF(G399&lt;&gt;"",IF(A399="A pagar","Pago","Recebido"),IF(B399&lt;TODAY(),"Vencido",IF(B399-TODAY()&lt;=7,"Vence em até 7 dias","Em aberto"))))</f>
        <v/>
      </c>
      <c r="J399" s="17">
        <f>IF(OR(F399="",B399=""),"",IF(G399&lt;&gt;"",MAX(0,G399-B399),MAX(0,TODAY()-B399)))</f>
        <v/>
      </c>
    </row>
    <row r="400">
      <c r="A400" s="14" t="n"/>
      <c r="B400" s="15" t="n"/>
      <c r="C400" s="14" t="n"/>
      <c r="D400" s="14" t="n"/>
      <c r="E400" s="14" t="n"/>
      <c r="F400" s="16" t="n"/>
      <c r="G400" s="15" t="n"/>
      <c r="H400" s="16" t="n"/>
      <c r="I400" s="14">
        <f>IF(F400="","",IF(G400&lt;&gt;"",IF(A400="A pagar","Pago","Recebido"),IF(B400&lt;TODAY(),"Vencido",IF(B400-TODAY()&lt;=7,"Vence em até 7 dias","Em aberto"))))</f>
        <v/>
      </c>
      <c r="J400" s="17">
        <f>IF(OR(F400="",B400=""),"",IF(G400&lt;&gt;"",MAX(0,G400-B400),MAX(0,TODAY()-B400)))</f>
        <v/>
      </c>
    </row>
    <row r="401">
      <c r="A401" s="14" t="n"/>
      <c r="B401" s="15" t="n"/>
      <c r="C401" s="14" t="n"/>
      <c r="D401" s="14" t="n"/>
      <c r="E401" s="14" t="n"/>
      <c r="F401" s="16" t="n"/>
      <c r="G401" s="15" t="n"/>
      <c r="H401" s="16" t="n"/>
      <c r="I401" s="14">
        <f>IF(F401="","",IF(G401&lt;&gt;"",IF(A401="A pagar","Pago","Recebido"),IF(B401&lt;TODAY(),"Vencido",IF(B401-TODAY()&lt;=7,"Vence em até 7 dias","Em aberto"))))</f>
        <v/>
      </c>
      <c r="J401" s="17">
        <f>IF(OR(F401="",B401=""),"",IF(G401&lt;&gt;"",MAX(0,G401-B401),MAX(0,TODAY()-B401)))</f>
        <v/>
      </c>
    </row>
    <row r="402">
      <c r="A402" s="14" t="n"/>
      <c r="B402" s="15" t="n"/>
      <c r="C402" s="14" t="n"/>
      <c r="D402" s="14" t="n"/>
      <c r="E402" s="14" t="n"/>
      <c r="F402" s="16" t="n"/>
      <c r="G402" s="15" t="n"/>
      <c r="H402" s="16" t="n"/>
      <c r="I402" s="14">
        <f>IF(F402="","",IF(G402&lt;&gt;"",IF(A402="A pagar","Pago","Recebido"),IF(B402&lt;TODAY(),"Vencido",IF(B402-TODAY()&lt;=7,"Vence em até 7 dias","Em aberto"))))</f>
        <v/>
      </c>
      <c r="J402" s="17">
        <f>IF(OR(F402="",B402=""),"",IF(G402&lt;&gt;"",MAX(0,G402-B402),MAX(0,TODAY()-B402)))</f>
        <v/>
      </c>
    </row>
    <row r="403">
      <c r="A403" s="14" t="n"/>
      <c r="B403" s="15" t="n"/>
      <c r="C403" s="14" t="n"/>
      <c r="D403" s="14" t="n"/>
      <c r="E403" s="14" t="n"/>
      <c r="F403" s="16" t="n"/>
      <c r="G403" s="15" t="n"/>
      <c r="H403" s="16" t="n"/>
      <c r="I403" s="14">
        <f>IF(F403="","",IF(G403&lt;&gt;"",IF(A403="A pagar","Pago","Recebido"),IF(B403&lt;TODAY(),"Vencido",IF(B403-TODAY()&lt;=7,"Vence em até 7 dias","Em aberto"))))</f>
        <v/>
      </c>
      <c r="J403" s="17">
        <f>IF(OR(F403="",B403=""),"",IF(G403&lt;&gt;"",MAX(0,G403-B403),MAX(0,TODAY()-B403)))</f>
        <v/>
      </c>
    </row>
    <row r="404">
      <c r="A404" s="14" t="n"/>
      <c r="B404" s="15" t="n"/>
      <c r="C404" s="14" t="n"/>
      <c r="D404" s="14" t="n"/>
      <c r="E404" s="14" t="n"/>
      <c r="F404" s="16" t="n"/>
      <c r="G404" s="15" t="n"/>
      <c r="H404" s="16" t="n"/>
      <c r="I404" s="14">
        <f>IF(F404="","",IF(G404&lt;&gt;"",IF(A404="A pagar","Pago","Recebido"),IF(B404&lt;TODAY(),"Vencido",IF(B404-TODAY()&lt;=7,"Vence em até 7 dias","Em aberto"))))</f>
        <v/>
      </c>
      <c r="J404" s="17">
        <f>IF(OR(F404="",B404=""),"",IF(G404&lt;&gt;"",MAX(0,G404-B404),MAX(0,TODAY()-B404)))</f>
        <v/>
      </c>
    </row>
    <row r="405">
      <c r="A405" s="14" t="n"/>
      <c r="B405" s="15" t="n"/>
      <c r="C405" s="14" t="n"/>
      <c r="D405" s="14" t="n"/>
      <c r="E405" s="14" t="n"/>
      <c r="F405" s="16" t="n"/>
      <c r="G405" s="15" t="n"/>
      <c r="H405" s="16" t="n"/>
      <c r="I405" s="14">
        <f>IF(F405="","",IF(G405&lt;&gt;"",IF(A405="A pagar","Pago","Recebido"),IF(B405&lt;TODAY(),"Vencido",IF(B405-TODAY()&lt;=7,"Vence em até 7 dias","Em aberto"))))</f>
        <v/>
      </c>
      <c r="J405" s="17">
        <f>IF(OR(F405="",B405=""),"",IF(G405&lt;&gt;"",MAX(0,G405-B405),MAX(0,TODAY()-B405)))</f>
        <v/>
      </c>
    </row>
    <row r="406">
      <c r="A406" s="14" t="n"/>
      <c r="B406" s="15" t="n"/>
      <c r="C406" s="14" t="n"/>
      <c r="D406" s="14" t="n"/>
      <c r="E406" s="14" t="n"/>
      <c r="F406" s="16" t="n"/>
      <c r="G406" s="15" t="n"/>
      <c r="H406" s="16" t="n"/>
      <c r="I406" s="14">
        <f>IF(F406="","",IF(G406&lt;&gt;"",IF(A406="A pagar","Pago","Recebido"),IF(B406&lt;TODAY(),"Vencido",IF(B406-TODAY()&lt;=7,"Vence em até 7 dias","Em aberto"))))</f>
        <v/>
      </c>
      <c r="J406" s="17">
        <f>IF(OR(F406="",B406=""),"",IF(G406&lt;&gt;"",MAX(0,G406-B406),MAX(0,TODAY()-B406)))</f>
        <v/>
      </c>
    </row>
    <row r="407">
      <c r="A407" s="14" t="n"/>
      <c r="B407" s="15" t="n"/>
      <c r="C407" s="14" t="n"/>
      <c r="D407" s="14" t="n"/>
      <c r="E407" s="14" t="n"/>
      <c r="F407" s="16" t="n"/>
      <c r="G407" s="15" t="n"/>
      <c r="H407" s="16" t="n"/>
      <c r="I407" s="14">
        <f>IF(F407="","",IF(G407&lt;&gt;"",IF(A407="A pagar","Pago","Recebido"),IF(B407&lt;TODAY(),"Vencido",IF(B407-TODAY()&lt;=7,"Vence em até 7 dias","Em aberto"))))</f>
        <v/>
      </c>
      <c r="J407" s="17">
        <f>IF(OR(F407="",B407=""),"",IF(G407&lt;&gt;"",MAX(0,G407-B407),MAX(0,TODAY()-B407)))</f>
        <v/>
      </c>
    </row>
    <row r="408">
      <c r="A408" s="14" t="n"/>
      <c r="B408" s="15" t="n"/>
      <c r="C408" s="14" t="n"/>
      <c r="D408" s="14" t="n"/>
      <c r="E408" s="14" t="n"/>
      <c r="F408" s="16" t="n"/>
      <c r="G408" s="15" t="n"/>
      <c r="H408" s="16" t="n"/>
      <c r="I408" s="14">
        <f>IF(F408="","",IF(G408&lt;&gt;"",IF(A408="A pagar","Pago","Recebido"),IF(B408&lt;TODAY(),"Vencido",IF(B408-TODAY()&lt;=7,"Vence em até 7 dias","Em aberto"))))</f>
        <v/>
      </c>
      <c r="J408" s="17">
        <f>IF(OR(F408="",B408=""),"",IF(G408&lt;&gt;"",MAX(0,G408-B408),MAX(0,TODAY()-B408)))</f>
        <v/>
      </c>
    </row>
    <row r="409">
      <c r="A409" s="14" t="n"/>
      <c r="B409" s="15" t="n"/>
      <c r="C409" s="14" t="n"/>
      <c r="D409" s="14" t="n"/>
      <c r="E409" s="14" t="n"/>
      <c r="F409" s="16" t="n"/>
      <c r="G409" s="15" t="n"/>
      <c r="H409" s="16" t="n"/>
      <c r="I409" s="14">
        <f>IF(F409="","",IF(G409&lt;&gt;"",IF(A409="A pagar","Pago","Recebido"),IF(B409&lt;TODAY(),"Vencido",IF(B409-TODAY()&lt;=7,"Vence em até 7 dias","Em aberto"))))</f>
        <v/>
      </c>
      <c r="J409" s="17">
        <f>IF(OR(F409="",B409=""),"",IF(G409&lt;&gt;"",MAX(0,G409-B409),MAX(0,TODAY()-B409)))</f>
        <v/>
      </c>
    </row>
    <row r="410">
      <c r="A410" s="14" t="n"/>
      <c r="B410" s="15" t="n"/>
      <c r="C410" s="14" t="n"/>
      <c r="D410" s="14" t="n"/>
      <c r="E410" s="14" t="n"/>
      <c r="F410" s="16" t="n"/>
      <c r="G410" s="15" t="n"/>
      <c r="H410" s="16" t="n"/>
      <c r="I410" s="14">
        <f>IF(F410="","",IF(G410&lt;&gt;"",IF(A410="A pagar","Pago","Recebido"),IF(B410&lt;TODAY(),"Vencido",IF(B410-TODAY()&lt;=7,"Vence em até 7 dias","Em aberto"))))</f>
        <v/>
      </c>
      <c r="J410" s="17">
        <f>IF(OR(F410="",B410=""),"",IF(G410&lt;&gt;"",MAX(0,G410-B410),MAX(0,TODAY()-B410)))</f>
        <v/>
      </c>
    </row>
    <row r="411">
      <c r="A411" s="14" t="n"/>
      <c r="B411" s="15" t="n"/>
      <c r="C411" s="14" t="n"/>
      <c r="D411" s="14" t="n"/>
      <c r="E411" s="14" t="n"/>
      <c r="F411" s="16" t="n"/>
      <c r="G411" s="15" t="n"/>
      <c r="H411" s="16" t="n"/>
      <c r="I411" s="14">
        <f>IF(F411="","",IF(G411&lt;&gt;"",IF(A411="A pagar","Pago","Recebido"),IF(B411&lt;TODAY(),"Vencido",IF(B411-TODAY()&lt;=7,"Vence em até 7 dias","Em aberto"))))</f>
        <v/>
      </c>
      <c r="J411" s="17">
        <f>IF(OR(F411="",B411=""),"",IF(G411&lt;&gt;"",MAX(0,G411-B411),MAX(0,TODAY()-B411)))</f>
        <v/>
      </c>
    </row>
    <row r="412">
      <c r="A412" s="14" t="n"/>
      <c r="B412" s="15" t="n"/>
      <c r="C412" s="14" t="n"/>
      <c r="D412" s="14" t="n"/>
      <c r="E412" s="14" t="n"/>
      <c r="F412" s="16" t="n"/>
      <c r="G412" s="15" t="n"/>
      <c r="H412" s="16" t="n"/>
      <c r="I412" s="14">
        <f>IF(F412="","",IF(G412&lt;&gt;"",IF(A412="A pagar","Pago","Recebido"),IF(B412&lt;TODAY(),"Vencido",IF(B412-TODAY()&lt;=7,"Vence em até 7 dias","Em aberto"))))</f>
        <v/>
      </c>
      <c r="J412" s="17">
        <f>IF(OR(F412="",B412=""),"",IF(G412&lt;&gt;"",MAX(0,G412-B412),MAX(0,TODAY()-B412)))</f>
        <v/>
      </c>
    </row>
    <row r="413">
      <c r="A413" s="14" t="n"/>
      <c r="B413" s="15" t="n"/>
      <c r="C413" s="14" t="n"/>
      <c r="D413" s="14" t="n"/>
      <c r="E413" s="14" t="n"/>
      <c r="F413" s="16" t="n"/>
      <c r="G413" s="15" t="n"/>
      <c r="H413" s="16" t="n"/>
      <c r="I413" s="14">
        <f>IF(F413="","",IF(G413&lt;&gt;"",IF(A413="A pagar","Pago","Recebido"),IF(B413&lt;TODAY(),"Vencido",IF(B413-TODAY()&lt;=7,"Vence em até 7 dias","Em aberto"))))</f>
        <v/>
      </c>
      <c r="J413" s="17">
        <f>IF(OR(F413="",B413=""),"",IF(G413&lt;&gt;"",MAX(0,G413-B413),MAX(0,TODAY()-B413)))</f>
        <v/>
      </c>
    </row>
    <row r="414">
      <c r="A414" s="14" t="n"/>
      <c r="B414" s="15" t="n"/>
      <c r="C414" s="14" t="n"/>
      <c r="D414" s="14" t="n"/>
      <c r="E414" s="14" t="n"/>
      <c r="F414" s="16" t="n"/>
      <c r="G414" s="15" t="n"/>
      <c r="H414" s="16" t="n"/>
      <c r="I414" s="14">
        <f>IF(F414="","",IF(G414&lt;&gt;"",IF(A414="A pagar","Pago","Recebido"),IF(B414&lt;TODAY(),"Vencido",IF(B414-TODAY()&lt;=7,"Vence em até 7 dias","Em aberto"))))</f>
        <v/>
      </c>
      <c r="J414" s="17">
        <f>IF(OR(F414="",B414=""),"",IF(G414&lt;&gt;"",MAX(0,G414-B414),MAX(0,TODAY()-B414)))</f>
        <v/>
      </c>
    </row>
    <row r="415">
      <c r="A415" s="14" t="n"/>
      <c r="B415" s="15" t="n"/>
      <c r="C415" s="14" t="n"/>
      <c r="D415" s="14" t="n"/>
      <c r="E415" s="14" t="n"/>
      <c r="F415" s="16" t="n"/>
      <c r="G415" s="15" t="n"/>
      <c r="H415" s="16" t="n"/>
      <c r="I415" s="14">
        <f>IF(F415="","",IF(G415&lt;&gt;"",IF(A415="A pagar","Pago","Recebido"),IF(B415&lt;TODAY(),"Vencido",IF(B415-TODAY()&lt;=7,"Vence em até 7 dias","Em aberto"))))</f>
        <v/>
      </c>
      <c r="J415" s="17">
        <f>IF(OR(F415="",B415=""),"",IF(G415&lt;&gt;"",MAX(0,G415-B415),MAX(0,TODAY()-B415)))</f>
        <v/>
      </c>
    </row>
    <row r="416">
      <c r="A416" s="14" t="n"/>
      <c r="B416" s="15" t="n"/>
      <c r="C416" s="14" t="n"/>
      <c r="D416" s="14" t="n"/>
      <c r="E416" s="14" t="n"/>
      <c r="F416" s="16" t="n"/>
      <c r="G416" s="15" t="n"/>
      <c r="H416" s="16" t="n"/>
      <c r="I416" s="14">
        <f>IF(F416="","",IF(G416&lt;&gt;"",IF(A416="A pagar","Pago","Recebido"),IF(B416&lt;TODAY(),"Vencido",IF(B416-TODAY()&lt;=7,"Vence em até 7 dias","Em aberto"))))</f>
        <v/>
      </c>
      <c r="J416" s="17">
        <f>IF(OR(F416="",B416=""),"",IF(G416&lt;&gt;"",MAX(0,G416-B416),MAX(0,TODAY()-B416)))</f>
        <v/>
      </c>
    </row>
    <row r="417">
      <c r="A417" s="14" t="n"/>
      <c r="B417" s="15" t="n"/>
      <c r="C417" s="14" t="n"/>
      <c r="D417" s="14" t="n"/>
      <c r="E417" s="14" t="n"/>
      <c r="F417" s="16" t="n"/>
      <c r="G417" s="15" t="n"/>
      <c r="H417" s="16" t="n"/>
      <c r="I417" s="14">
        <f>IF(F417="","",IF(G417&lt;&gt;"",IF(A417="A pagar","Pago","Recebido"),IF(B417&lt;TODAY(),"Vencido",IF(B417-TODAY()&lt;=7,"Vence em até 7 dias","Em aberto"))))</f>
        <v/>
      </c>
      <c r="J417" s="17">
        <f>IF(OR(F417="",B417=""),"",IF(G417&lt;&gt;"",MAX(0,G417-B417),MAX(0,TODAY()-B417)))</f>
        <v/>
      </c>
    </row>
    <row r="418">
      <c r="A418" s="14" t="n"/>
      <c r="B418" s="15" t="n"/>
      <c r="C418" s="14" t="n"/>
      <c r="D418" s="14" t="n"/>
      <c r="E418" s="14" t="n"/>
      <c r="F418" s="16" t="n"/>
      <c r="G418" s="15" t="n"/>
      <c r="H418" s="16" t="n"/>
      <c r="I418" s="14">
        <f>IF(F418="","",IF(G418&lt;&gt;"",IF(A418="A pagar","Pago","Recebido"),IF(B418&lt;TODAY(),"Vencido",IF(B418-TODAY()&lt;=7,"Vence em até 7 dias","Em aberto"))))</f>
        <v/>
      </c>
      <c r="J418" s="17">
        <f>IF(OR(F418="",B418=""),"",IF(G418&lt;&gt;"",MAX(0,G418-B418),MAX(0,TODAY()-B418)))</f>
        <v/>
      </c>
    </row>
    <row r="419">
      <c r="A419" s="14" t="n"/>
      <c r="B419" s="15" t="n"/>
      <c r="C419" s="14" t="n"/>
      <c r="D419" s="14" t="n"/>
      <c r="E419" s="14" t="n"/>
      <c r="F419" s="16" t="n"/>
      <c r="G419" s="15" t="n"/>
      <c r="H419" s="16" t="n"/>
      <c r="I419" s="14">
        <f>IF(F419="","",IF(G419&lt;&gt;"",IF(A419="A pagar","Pago","Recebido"),IF(B419&lt;TODAY(),"Vencido",IF(B419-TODAY()&lt;=7,"Vence em até 7 dias","Em aberto"))))</f>
        <v/>
      </c>
      <c r="J419" s="17">
        <f>IF(OR(F419="",B419=""),"",IF(G419&lt;&gt;"",MAX(0,G419-B419),MAX(0,TODAY()-B419)))</f>
        <v/>
      </c>
    </row>
    <row r="420">
      <c r="A420" s="14" t="n"/>
      <c r="B420" s="15" t="n"/>
      <c r="C420" s="14" t="n"/>
      <c r="D420" s="14" t="n"/>
      <c r="E420" s="14" t="n"/>
      <c r="F420" s="16" t="n"/>
      <c r="G420" s="15" t="n"/>
      <c r="H420" s="16" t="n"/>
      <c r="I420" s="14">
        <f>IF(F420="","",IF(G420&lt;&gt;"",IF(A420="A pagar","Pago","Recebido"),IF(B420&lt;TODAY(),"Vencido",IF(B420-TODAY()&lt;=7,"Vence em até 7 dias","Em aberto"))))</f>
        <v/>
      </c>
      <c r="J420" s="17">
        <f>IF(OR(F420="",B420=""),"",IF(G420&lt;&gt;"",MAX(0,G420-B420),MAX(0,TODAY()-B420)))</f>
        <v/>
      </c>
    </row>
    <row r="421">
      <c r="A421" s="14" t="n"/>
      <c r="B421" s="15" t="n"/>
      <c r="C421" s="14" t="n"/>
      <c r="D421" s="14" t="n"/>
      <c r="E421" s="14" t="n"/>
      <c r="F421" s="16" t="n"/>
      <c r="G421" s="15" t="n"/>
      <c r="H421" s="16" t="n"/>
      <c r="I421" s="14">
        <f>IF(F421="","",IF(G421&lt;&gt;"",IF(A421="A pagar","Pago","Recebido"),IF(B421&lt;TODAY(),"Vencido",IF(B421-TODAY()&lt;=7,"Vence em até 7 dias","Em aberto"))))</f>
        <v/>
      </c>
      <c r="J421" s="17">
        <f>IF(OR(F421="",B421=""),"",IF(G421&lt;&gt;"",MAX(0,G421-B421),MAX(0,TODAY()-B421)))</f>
        <v/>
      </c>
    </row>
    <row r="422">
      <c r="A422" s="14" t="n"/>
      <c r="B422" s="15" t="n"/>
      <c r="C422" s="14" t="n"/>
      <c r="D422" s="14" t="n"/>
      <c r="E422" s="14" t="n"/>
      <c r="F422" s="16" t="n"/>
      <c r="G422" s="15" t="n"/>
      <c r="H422" s="16" t="n"/>
      <c r="I422" s="14">
        <f>IF(F422="","",IF(G422&lt;&gt;"",IF(A422="A pagar","Pago","Recebido"),IF(B422&lt;TODAY(),"Vencido",IF(B422-TODAY()&lt;=7,"Vence em até 7 dias","Em aberto"))))</f>
        <v/>
      </c>
      <c r="J422" s="17">
        <f>IF(OR(F422="",B422=""),"",IF(G422&lt;&gt;"",MAX(0,G422-B422),MAX(0,TODAY()-B422)))</f>
        <v/>
      </c>
    </row>
    <row r="423">
      <c r="A423" s="14" t="n"/>
      <c r="B423" s="15" t="n"/>
      <c r="C423" s="14" t="n"/>
      <c r="D423" s="14" t="n"/>
      <c r="E423" s="14" t="n"/>
      <c r="F423" s="16" t="n"/>
      <c r="G423" s="15" t="n"/>
      <c r="H423" s="16" t="n"/>
      <c r="I423" s="14">
        <f>IF(F423="","",IF(G423&lt;&gt;"",IF(A423="A pagar","Pago","Recebido"),IF(B423&lt;TODAY(),"Vencido",IF(B423-TODAY()&lt;=7,"Vence em até 7 dias","Em aberto"))))</f>
        <v/>
      </c>
      <c r="J423" s="17">
        <f>IF(OR(F423="",B423=""),"",IF(G423&lt;&gt;"",MAX(0,G423-B423),MAX(0,TODAY()-B423)))</f>
        <v/>
      </c>
    </row>
    <row r="424">
      <c r="A424" s="14" t="n"/>
      <c r="B424" s="15" t="n"/>
      <c r="C424" s="14" t="n"/>
      <c r="D424" s="14" t="n"/>
      <c r="E424" s="14" t="n"/>
      <c r="F424" s="16" t="n"/>
      <c r="G424" s="15" t="n"/>
      <c r="H424" s="16" t="n"/>
      <c r="I424" s="14">
        <f>IF(F424="","",IF(G424&lt;&gt;"",IF(A424="A pagar","Pago","Recebido"),IF(B424&lt;TODAY(),"Vencido",IF(B424-TODAY()&lt;=7,"Vence em até 7 dias","Em aberto"))))</f>
        <v/>
      </c>
      <c r="J424" s="17">
        <f>IF(OR(F424="",B424=""),"",IF(G424&lt;&gt;"",MAX(0,G424-B424),MAX(0,TODAY()-B424)))</f>
        <v/>
      </c>
    </row>
    <row r="425">
      <c r="A425" s="14" t="n"/>
      <c r="B425" s="15" t="n"/>
      <c r="C425" s="14" t="n"/>
      <c r="D425" s="14" t="n"/>
      <c r="E425" s="14" t="n"/>
      <c r="F425" s="16" t="n"/>
      <c r="G425" s="15" t="n"/>
      <c r="H425" s="16" t="n"/>
      <c r="I425" s="14">
        <f>IF(F425="","",IF(G425&lt;&gt;"",IF(A425="A pagar","Pago","Recebido"),IF(B425&lt;TODAY(),"Vencido",IF(B425-TODAY()&lt;=7,"Vence em até 7 dias","Em aberto"))))</f>
        <v/>
      </c>
      <c r="J425" s="17">
        <f>IF(OR(F425="",B425=""),"",IF(G425&lt;&gt;"",MAX(0,G425-B425),MAX(0,TODAY()-B425)))</f>
        <v/>
      </c>
    </row>
    <row r="426">
      <c r="A426" s="14" t="n"/>
      <c r="B426" s="15" t="n"/>
      <c r="C426" s="14" t="n"/>
      <c r="D426" s="14" t="n"/>
      <c r="E426" s="14" t="n"/>
      <c r="F426" s="16" t="n"/>
      <c r="G426" s="15" t="n"/>
      <c r="H426" s="16" t="n"/>
      <c r="I426" s="14">
        <f>IF(F426="","",IF(G426&lt;&gt;"",IF(A426="A pagar","Pago","Recebido"),IF(B426&lt;TODAY(),"Vencido",IF(B426-TODAY()&lt;=7,"Vence em até 7 dias","Em aberto"))))</f>
        <v/>
      </c>
      <c r="J426" s="17">
        <f>IF(OR(F426="",B426=""),"",IF(G426&lt;&gt;"",MAX(0,G426-B426),MAX(0,TODAY()-B426)))</f>
        <v/>
      </c>
    </row>
    <row r="427">
      <c r="A427" s="14" t="n"/>
      <c r="B427" s="15" t="n"/>
      <c r="C427" s="14" t="n"/>
      <c r="D427" s="14" t="n"/>
      <c r="E427" s="14" t="n"/>
      <c r="F427" s="16" t="n"/>
      <c r="G427" s="15" t="n"/>
      <c r="H427" s="16" t="n"/>
      <c r="I427" s="14">
        <f>IF(F427="","",IF(G427&lt;&gt;"",IF(A427="A pagar","Pago","Recebido"),IF(B427&lt;TODAY(),"Vencido",IF(B427-TODAY()&lt;=7,"Vence em até 7 dias","Em aberto"))))</f>
        <v/>
      </c>
      <c r="J427" s="17">
        <f>IF(OR(F427="",B427=""),"",IF(G427&lt;&gt;"",MAX(0,G427-B427),MAX(0,TODAY()-B427)))</f>
        <v/>
      </c>
    </row>
    <row r="428">
      <c r="A428" s="14" t="n"/>
      <c r="B428" s="15" t="n"/>
      <c r="C428" s="14" t="n"/>
      <c r="D428" s="14" t="n"/>
      <c r="E428" s="14" t="n"/>
      <c r="F428" s="16" t="n"/>
      <c r="G428" s="15" t="n"/>
      <c r="H428" s="16" t="n"/>
      <c r="I428" s="14">
        <f>IF(F428="","",IF(G428&lt;&gt;"",IF(A428="A pagar","Pago","Recebido"),IF(B428&lt;TODAY(),"Vencido",IF(B428-TODAY()&lt;=7,"Vence em até 7 dias","Em aberto"))))</f>
        <v/>
      </c>
      <c r="J428" s="17">
        <f>IF(OR(F428="",B428=""),"",IF(G428&lt;&gt;"",MAX(0,G428-B428),MAX(0,TODAY()-B428)))</f>
        <v/>
      </c>
    </row>
    <row r="429">
      <c r="A429" s="14" t="n"/>
      <c r="B429" s="15" t="n"/>
      <c r="C429" s="14" t="n"/>
      <c r="D429" s="14" t="n"/>
      <c r="E429" s="14" t="n"/>
      <c r="F429" s="16" t="n"/>
      <c r="G429" s="15" t="n"/>
      <c r="H429" s="16" t="n"/>
      <c r="I429" s="14">
        <f>IF(F429="","",IF(G429&lt;&gt;"",IF(A429="A pagar","Pago","Recebido"),IF(B429&lt;TODAY(),"Vencido",IF(B429-TODAY()&lt;=7,"Vence em até 7 dias","Em aberto"))))</f>
        <v/>
      </c>
      <c r="J429" s="17">
        <f>IF(OR(F429="",B429=""),"",IF(G429&lt;&gt;"",MAX(0,G429-B429),MAX(0,TODAY()-B429)))</f>
        <v/>
      </c>
    </row>
    <row r="430">
      <c r="A430" s="14" t="n"/>
      <c r="B430" s="15" t="n"/>
      <c r="C430" s="14" t="n"/>
      <c r="D430" s="14" t="n"/>
      <c r="E430" s="14" t="n"/>
      <c r="F430" s="16" t="n"/>
      <c r="G430" s="15" t="n"/>
      <c r="H430" s="16" t="n"/>
      <c r="I430" s="14">
        <f>IF(F430="","",IF(G430&lt;&gt;"",IF(A430="A pagar","Pago","Recebido"),IF(B430&lt;TODAY(),"Vencido",IF(B430-TODAY()&lt;=7,"Vence em até 7 dias","Em aberto"))))</f>
        <v/>
      </c>
      <c r="J430" s="17">
        <f>IF(OR(F430="",B430=""),"",IF(G430&lt;&gt;"",MAX(0,G430-B430),MAX(0,TODAY()-B430)))</f>
        <v/>
      </c>
    </row>
    <row r="431">
      <c r="A431" s="14" t="n"/>
      <c r="B431" s="15" t="n"/>
      <c r="C431" s="14" t="n"/>
      <c r="D431" s="14" t="n"/>
      <c r="E431" s="14" t="n"/>
      <c r="F431" s="16" t="n"/>
      <c r="G431" s="15" t="n"/>
      <c r="H431" s="16" t="n"/>
      <c r="I431" s="14">
        <f>IF(F431="","",IF(G431&lt;&gt;"",IF(A431="A pagar","Pago","Recebido"),IF(B431&lt;TODAY(),"Vencido",IF(B431-TODAY()&lt;=7,"Vence em até 7 dias","Em aberto"))))</f>
        <v/>
      </c>
      <c r="J431" s="17">
        <f>IF(OR(F431="",B431=""),"",IF(G431&lt;&gt;"",MAX(0,G431-B431),MAX(0,TODAY()-B431)))</f>
        <v/>
      </c>
    </row>
    <row r="432">
      <c r="A432" s="14" t="n"/>
      <c r="B432" s="15" t="n"/>
      <c r="C432" s="14" t="n"/>
      <c r="D432" s="14" t="n"/>
      <c r="E432" s="14" t="n"/>
      <c r="F432" s="16" t="n"/>
      <c r="G432" s="15" t="n"/>
      <c r="H432" s="16" t="n"/>
      <c r="I432" s="14">
        <f>IF(F432="","",IF(G432&lt;&gt;"",IF(A432="A pagar","Pago","Recebido"),IF(B432&lt;TODAY(),"Vencido",IF(B432-TODAY()&lt;=7,"Vence em até 7 dias","Em aberto"))))</f>
        <v/>
      </c>
      <c r="J432" s="17">
        <f>IF(OR(F432="",B432=""),"",IF(G432&lt;&gt;"",MAX(0,G432-B432),MAX(0,TODAY()-B432)))</f>
        <v/>
      </c>
    </row>
    <row r="433">
      <c r="A433" s="14" t="n"/>
      <c r="B433" s="15" t="n"/>
      <c r="C433" s="14" t="n"/>
      <c r="D433" s="14" t="n"/>
      <c r="E433" s="14" t="n"/>
      <c r="F433" s="16" t="n"/>
      <c r="G433" s="15" t="n"/>
      <c r="H433" s="16" t="n"/>
      <c r="I433" s="14">
        <f>IF(F433="","",IF(G433&lt;&gt;"",IF(A433="A pagar","Pago","Recebido"),IF(B433&lt;TODAY(),"Vencido",IF(B433-TODAY()&lt;=7,"Vence em até 7 dias","Em aberto"))))</f>
        <v/>
      </c>
      <c r="J433" s="17">
        <f>IF(OR(F433="",B433=""),"",IF(G433&lt;&gt;"",MAX(0,G433-B433),MAX(0,TODAY()-B433)))</f>
        <v/>
      </c>
    </row>
    <row r="434">
      <c r="A434" s="14" t="n"/>
      <c r="B434" s="15" t="n"/>
      <c r="C434" s="14" t="n"/>
      <c r="D434" s="14" t="n"/>
      <c r="E434" s="14" t="n"/>
      <c r="F434" s="16" t="n"/>
      <c r="G434" s="15" t="n"/>
      <c r="H434" s="16" t="n"/>
      <c r="I434" s="14">
        <f>IF(F434="","",IF(G434&lt;&gt;"",IF(A434="A pagar","Pago","Recebido"),IF(B434&lt;TODAY(),"Vencido",IF(B434-TODAY()&lt;=7,"Vence em até 7 dias","Em aberto"))))</f>
        <v/>
      </c>
      <c r="J434" s="17">
        <f>IF(OR(F434="",B434=""),"",IF(G434&lt;&gt;"",MAX(0,G434-B434),MAX(0,TODAY()-B434)))</f>
        <v/>
      </c>
    </row>
    <row r="435">
      <c r="A435" s="14" t="n"/>
      <c r="B435" s="15" t="n"/>
      <c r="C435" s="14" t="n"/>
      <c r="D435" s="14" t="n"/>
      <c r="E435" s="14" t="n"/>
      <c r="F435" s="16" t="n"/>
      <c r="G435" s="15" t="n"/>
      <c r="H435" s="16" t="n"/>
      <c r="I435" s="14">
        <f>IF(F435="","",IF(G435&lt;&gt;"",IF(A435="A pagar","Pago","Recebido"),IF(B435&lt;TODAY(),"Vencido",IF(B435-TODAY()&lt;=7,"Vence em até 7 dias","Em aberto"))))</f>
        <v/>
      </c>
      <c r="J435" s="17">
        <f>IF(OR(F435="",B435=""),"",IF(G435&lt;&gt;"",MAX(0,G435-B435),MAX(0,TODAY()-B435)))</f>
        <v/>
      </c>
    </row>
    <row r="436">
      <c r="A436" s="14" t="n"/>
      <c r="B436" s="15" t="n"/>
      <c r="C436" s="14" t="n"/>
      <c r="D436" s="14" t="n"/>
      <c r="E436" s="14" t="n"/>
      <c r="F436" s="16" t="n"/>
      <c r="G436" s="15" t="n"/>
      <c r="H436" s="16" t="n"/>
      <c r="I436" s="14">
        <f>IF(F436="","",IF(G436&lt;&gt;"",IF(A436="A pagar","Pago","Recebido"),IF(B436&lt;TODAY(),"Vencido",IF(B436-TODAY()&lt;=7,"Vence em até 7 dias","Em aberto"))))</f>
        <v/>
      </c>
      <c r="J436" s="17">
        <f>IF(OR(F436="",B436=""),"",IF(G436&lt;&gt;"",MAX(0,G436-B436),MAX(0,TODAY()-B436)))</f>
        <v/>
      </c>
    </row>
    <row r="437">
      <c r="A437" s="14" t="n"/>
      <c r="B437" s="15" t="n"/>
      <c r="C437" s="14" t="n"/>
      <c r="D437" s="14" t="n"/>
      <c r="E437" s="14" t="n"/>
      <c r="F437" s="16" t="n"/>
      <c r="G437" s="15" t="n"/>
      <c r="H437" s="16" t="n"/>
      <c r="I437" s="14">
        <f>IF(F437="","",IF(G437&lt;&gt;"",IF(A437="A pagar","Pago","Recebido"),IF(B437&lt;TODAY(),"Vencido",IF(B437-TODAY()&lt;=7,"Vence em até 7 dias","Em aberto"))))</f>
        <v/>
      </c>
      <c r="J437" s="17">
        <f>IF(OR(F437="",B437=""),"",IF(G437&lt;&gt;"",MAX(0,G437-B437),MAX(0,TODAY()-B437)))</f>
        <v/>
      </c>
    </row>
    <row r="438">
      <c r="A438" s="14" t="n"/>
      <c r="B438" s="15" t="n"/>
      <c r="C438" s="14" t="n"/>
      <c r="D438" s="14" t="n"/>
      <c r="E438" s="14" t="n"/>
      <c r="F438" s="16" t="n"/>
      <c r="G438" s="15" t="n"/>
      <c r="H438" s="16" t="n"/>
      <c r="I438" s="14">
        <f>IF(F438="","",IF(G438&lt;&gt;"",IF(A438="A pagar","Pago","Recebido"),IF(B438&lt;TODAY(),"Vencido",IF(B438-TODAY()&lt;=7,"Vence em até 7 dias","Em aberto"))))</f>
        <v/>
      </c>
      <c r="J438" s="17">
        <f>IF(OR(F438="",B438=""),"",IF(G438&lt;&gt;"",MAX(0,G438-B438),MAX(0,TODAY()-B438)))</f>
        <v/>
      </c>
    </row>
    <row r="439">
      <c r="A439" s="14" t="n"/>
      <c r="B439" s="15" t="n"/>
      <c r="C439" s="14" t="n"/>
      <c r="D439" s="14" t="n"/>
      <c r="E439" s="14" t="n"/>
      <c r="F439" s="16" t="n"/>
      <c r="G439" s="15" t="n"/>
      <c r="H439" s="16" t="n"/>
      <c r="I439" s="14">
        <f>IF(F439="","",IF(G439&lt;&gt;"",IF(A439="A pagar","Pago","Recebido"),IF(B439&lt;TODAY(),"Vencido",IF(B439-TODAY()&lt;=7,"Vence em até 7 dias","Em aberto"))))</f>
        <v/>
      </c>
      <c r="J439" s="17">
        <f>IF(OR(F439="",B439=""),"",IF(G439&lt;&gt;"",MAX(0,G439-B439),MAX(0,TODAY()-B439)))</f>
        <v/>
      </c>
    </row>
    <row r="440">
      <c r="A440" s="14" t="n"/>
      <c r="B440" s="15" t="n"/>
      <c r="C440" s="14" t="n"/>
      <c r="D440" s="14" t="n"/>
      <c r="E440" s="14" t="n"/>
      <c r="F440" s="16" t="n"/>
      <c r="G440" s="15" t="n"/>
      <c r="H440" s="16" t="n"/>
      <c r="I440" s="14">
        <f>IF(F440="","",IF(G440&lt;&gt;"",IF(A440="A pagar","Pago","Recebido"),IF(B440&lt;TODAY(),"Vencido",IF(B440-TODAY()&lt;=7,"Vence em até 7 dias","Em aberto"))))</f>
        <v/>
      </c>
      <c r="J440" s="17">
        <f>IF(OR(F440="",B440=""),"",IF(G440&lt;&gt;"",MAX(0,G440-B440),MAX(0,TODAY()-B440)))</f>
        <v/>
      </c>
    </row>
    <row r="441">
      <c r="A441" s="14" t="n"/>
      <c r="B441" s="15" t="n"/>
      <c r="C441" s="14" t="n"/>
      <c r="D441" s="14" t="n"/>
      <c r="E441" s="14" t="n"/>
      <c r="F441" s="16" t="n"/>
      <c r="G441" s="15" t="n"/>
      <c r="H441" s="16" t="n"/>
      <c r="I441" s="14">
        <f>IF(F441="","",IF(G441&lt;&gt;"",IF(A441="A pagar","Pago","Recebido"),IF(B441&lt;TODAY(),"Vencido",IF(B441-TODAY()&lt;=7,"Vence em até 7 dias","Em aberto"))))</f>
        <v/>
      </c>
      <c r="J441" s="17">
        <f>IF(OR(F441="",B441=""),"",IF(G441&lt;&gt;"",MAX(0,G441-B441),MAX(0,TODAY()-B441)))</f>
        <v/>
      </c>
    </row>
    <row r="442">
      <c r="A442" s="14" t="n"/>
      <c r="B442" s="15" t="n"/>
      <c r="C442" s="14" t="n"/>
      <c r="D442" s="14" t="n"/>
      <c r="E442" s="14" t="n"/>
      <c r="F442" s="16" t="n"/>
      <c r="G442" s="15" t="n"/>
      <c r="H442" s="16" t="n"/>
      <c r="I442" s="14">
        <f>IF(F442="","",IF(G442&lt;&gt;"",IF(A442="A pagar","Pago","Recebido"),IF(B442&lt;TODAY(),"Vencido",IF(B442-TODAY()&lt;=7,"Vence em até 7 dias","Em aberto"))))</f>
        <v/>
      </c>
      <c r="J442" s="17">
        <f>IF(OR(F442="",B442=""),"",IF(G442&lt;&gt;"",MAX(0,G442-B442),MAX(0,TODAY()-B442)))</f>
        <v/>
      </c>
    </row>
    <row r="443">
      <c r="A443" s="14" t="n"/>
      <c r="B443" s="15" t="n"/>
      <c r="C443" s="14" t="n"/>
      <c r="D443" s="14" t="n"/>
      <c r="E443" s="14" t="n"/>
      <c r="F443" s="16" t="n"/>
      <c r="G443" s="15" t="n"/>
      <c r="H443" s="16" t="n"/>
      <c r="I443" s="14">
        <f>IF(F443="","",IF(G443&lt;&gt;"",IF(A443="A pagar","Pago","Recebido"),IF(B443&lt;TODAY(),"Vencido",IF(B443-TODAY()&lt;=7,"Vence em até 7 dias","Em aberto"))))</f>
        <v/>
      </c>
      <c r="J443" s="17">
        <f>IF(OR(F443="",B443=""),"",IF(G443&lt;&gt;"",MAX(0,G443-B443),MAX(0,TODAY()-B443)))</f>
        <v/>
      </c>
    </row>
    <row r="444">
      <c r="A444" s="14" t="n"/>
      <c r="B444" s="15" t="n"/>
      <c r="C444" s="14" t="n"/>
      <c r="D444" s="14" t="n"/>
      <c r="E444" s="14" t="n"/>
      <c r="F444" s="16" t="n"/>
      <c r="G444" s="15" t="n"/>
      <c r="H444" s="16" t="n"/>
      <c r="I444" s="14">
        <f>IF(F444="","",IF(G444&lt;&gt;"",IF(A444="A pagar","Pago","Recebido"),IF(B444&lt;TODAY(),"Vencido",IF(B444-TODAY()&lt;=7,"Vence em até 7 dias","Em aberto"))))</f>
        <v/>
      </c>
      <c r="J444" s="17">
        <f>IF(OR(F444="",B444=""),"",IF(G444&lt;&gt;"",MAX(0,G444-B444),MAX(0,TODAY()-B444)))</f>
        <v/>
      </c>
    </row>
    <row r="445">
      <c r="A445" s="14" t="n"/>
      <c r="B445" s="15" t="n"/>
      <c r="C445" s="14" t="n"/>
      <c r="D445" s="14" t="n"/>
      <c r="E445" s="14" t="n"/>
      <c r="F445" s="16" t="n"/>
      <c r="G445" s="15" t="n"/>
      <c r="H445" s="16" t="n"/>
      <c r="I445" s="14">
        <f>IF(F445="","",IF(G445&lt;&gt;"",IF(A445="A pagar","Pago","Recebido"),IF(B445&lt;TODAY(),"Vencido",IF(B445-TODAY()&lt;=7,"Vence em até 7 dias","Em aberto"))))</f>
        <v/>
      </c>
      <c r="J445" s="17">
        <f>IF(OR(F445="",B445=""),"",IF(G445&lt;&gt;"",MAX(0,G445-B445),MAX(0,TODAY()-B445)))</f>
        <v/>
      </c>
    </row>
    <row r="446">
      <c r="A446" s="14" t="n"/>
      <c r="B446" s="15" t="n"/>
      <c r="C446" s="14" t="n"/>
      <c r="D446" s="14" t="n"/>
      <c r="E446" s="14" t="n"/>
      <c r="F446" s="16" t="n"/>
      <c r="G446" s="15" t="n"/>
      <c r="H446" s="16" t="n"/>
      <c r="I446" s="14">
        <f>IF(F446="","",IF(G446&lt;&gt;"",IF(A446="A pagar","Pago","Recebido"),IF(B446&lt;TODAY(),"Vencido",IF(B446-TODAY()&lt;=7,"Vence em até 7 dias","Em aberto"))))</f>
        <v/>
      </c>
      <c r="J446" s="17">
        <f>IF(OR(F446="",B446=""),"",IF(G446&lt;&gt;"",MAX(0,G446-B446),MAX(0,TODAY()-B446)))</f>
        <v/>
      </c>
    </row>
    <row r="447">
      <c r="A447" s="14" t="n"/>
      <c r="B447" s="15" t="n"/>
      <c r="C447" s="14" t="n"/>
      <c r="D447" s="14" t="n"/>
      <c r="E447" s="14" t="n"/>
      <c r="F447" s="16" t="n"/>
      <c r="G447" s="15" t="n"/>
      <c r="H447" s="16" t="n"/>
      <c r="I447" s="14">
        <f>IF(F447="","",IF(G447&lt;&gt;"",IF(A447="A pagar","Pago","Recebido"),IF(B447&lt;TODAY(),"Vencido",IF(B447-TODAY()&lt;=7,"Vence em até 7 dias","Em aberto"))))</f>
        <v/>
      </c>
      <c r="J447" s="17">
        <f>IF(OR(F447="",B447=""),"",IF(G447&lt;&gt;"",MAX(0,G447-B447),MAX(0,TODAY()-B447)))</f>
        <v/>
      </c>
    </row>
    <row r="448">
      <c r="A448" s="14" t="n"/>
      <c r="B448" s="15" t="n"/>
      <c r="C448" s="14" t="n"/>
      <c r="D448" s="14" t="n"/>
      <c r="E448" s="14" t="n"/>
      <c r="F448" s="16" t="n"/>
      <c r="G448" s="15" t="n"/>
      <c r="H448" s="16" t="n"/>
      <c r="I448" s="14">
        <f>IF(F448="","",IF(G448&lt;&gt;"",IF(A448="A pagar","Pago","Recebido"),IF(B448&lt;TODAY(),"Vencido",IF(B448-TODAY()&lt;=7,"Vence em até 7 dias","Em aberto"))))</f>
        <v/>
      </c>
      <c r="J448" s="17">
        <f>IF(OR(F448="",B448=""),"",IF(G448&lt;&gt;"",MAX(0,G448-B448),MAX(0,TODAY()-B448)))</f>
        <v/>
      </c>
    </row>
    <row r="449">
      <c r="A449" s="14" t="n"/>
      <c r="B449" s="15" t="n"/>
      <c r="C449" s="14" t="n"/>
      <c r="D449" s="14" t="n"/>
      <c r="E449" s="14" t="n"/>
      <c r="F449" s="16" t="n"/>
      <c r="G449" s="15" t="n"/>
      <c r="H449" s="16" t="n"/>
      <c r="I449" s="14">
        <f>IF(F449="","",IF(G449&lt;&gt;"",IF(A449="A pagar","Pago","Recebido"),IF(B449&lt;TODAY(),"Vencido",IF(B449-TODAY()&lt;=7,"Vence em até 7 dias","Em aberto"))))</f>
        <v/>
      </c>
      <c r="J449" s="17">
        <f>IF(OR(F449="",B449=""),"",IF(G449&lt;&gt;"",MAX(0,G449-B449),MAX(0,TODAY()-B449)))</f>
        <v/>
      </c>
    </row>
    <row r="450">
      <c r="A450" s="14" t="n"/>
      <c r="B450" s="15" t="n"/>
      <c r="C450" s="14" t="n"/>
      <c r="D450" s="14" t="n"/>
      <c r="E450" s="14" t="n"/>
      <c r="F450" s="16" t="n"/>
      <c r="G450" s="15" t="n"/>
      <c r="H450" s="16" t="n"/>
      <c r="I450" s="14">
        <f>IF(F450="","",IF(G450&lt;&gt;"",IF(A450="A pagar","Pago","Recebido"),IF(B450&lt;TODAY(),"Vencido",IF(B450-TODAY()&lt;=7,"Vence em até 7 dias","Em aberto"))))</f>
        <v/>
      </c>
      <c r="J450" s="17">
        <f>IF(OR(F450="",B450=""),"",IF(G450&lt;&gt;"",MAX(0,G450-B450),MAX(0,TODAY()-B450)))</f>
        <v/>
      </c>
    </row>
    <row r="451">
      <c r="A451" s="14" t="n"/>
      <c r="B451" s="15" t="n"/>
      <c r="C451" s="14" t="n"/>
      <c r="D451" s="14" t="n"/>
      <c r="E451" s="14" t="n"/>
      <c r="F451" s="16" t="n"/>
      <c r="G451" s="15" t="n"/>
      <c r="H451" s="16" t="n"/>
      <c r="I451" s="14">
        <f>IF(F451="","",IF(G451&lt;&gt;"",IF(A451="A pagar","Pago","Recebido"),IF(B451&lt;TODAY(),"Vencido",IF(B451-TODAY()&lt;=7,"Vence em até 7 dias","Em aberto"))))</f>
        <v/>
      </c>
      <c r="J451" s="17">
        <f>IF(OR(F451="",B451=""),"",IF(G451&lt;&gt;"",MAX(0,G451-B451),MAX(0,TODAY()-B451)))</f>
        <v/>
      </c>
    </row>
    <row r="452">
      <c r="A452" s="14" t="n"/>
      <c r="B452" s="15" t="n"/>
      <c r="C452" s="14" t="n"/>
      <c r="D452" s="14" t="n"/>
      <c r="E452" s="14" t="n"/>
      <c r="F452" s="16" t="n"/>
      <c r="G452" s="15" t="n"/>
      <c r="H452" s="16" t="n"/>
      <c r="I452" s="14">
        <f>IF(F452="","",IF(G452&lt;&gt;"",IF(A452="A pagar","Pago","Recebido"),IF(B452&lt;TODAY(),"Vencido",IF(B452-TODAY()&lt;=7,"Vence em até 7 dias","Em aberto"))))</f>
        <v/>
      </c>
      <c r="J452" s="17">
        <f>IF(OR(F452="",B452=""),"",IF(G452&lt;&gt;"",MAX(0,G452-B452),MAX(0,TODAY()-B452)))</f>
        <v/>
      </c>
    </row>
    <row r="453">
      <c r="A453" s="14" t="n"/>
      <c r="B453" s="15" t="n"/>
      <c r="C453" s="14" t="n"/>
      <c r="D453" s="14" t="n"/>
      <c r="E453" s="14" t="n"/>
      <c r="F453" s="16" t="n"/>
      <c r="G453" s="15" t="n"/>
      <c r="H453" s="16" t="n"/>
      <c r="I453" s="14">
        <f>IF(F453="","",IF(G453&lt;&gt;"",IF(A453="A pagar","Pago","Recebido"),IF(B453&lt;TODAY(),"Vencido",IF(B453-TODAY()&lt;=7,"Vence em até 7 dias","Em aberto"))))</f>
        <v/>
      </c>
      <c r="J453" s="17">
        <f>IF(OR(F453="",B453=""),"",IF(G453&lt;&gt;"",MAX(0,G453-B453),MAX(0,TODAY()-B453)))</f>
        <v/>
      </c>
    </row>
    <row r="454">
      <c r="A454" s="14" t="n"/>
      <c r="B454" s="15" t="n"/>
      <c r="C454" s="14" t="n"/>
      <c r="D454" s="14" t="n"/>
      <c r="E454" s="14" t="n"/>
      <c r="F454" s="16" t="n"/>
      <c r="G454" s="15" t="n"/>
      <c r="H454" s="16" t="n"/>
      <c r="I454" s="14">
        <f>IF(F454="","",IF(G454&lt;&gt;"",IF(A454="A pagar","Pago","Recebido"),IF(B454&lt;TODAY(),"Vencido",IF(B454-TODAY()&lt;=7,"Vence em até 7 dias","Em aberto"))))</f>
        <v/>
      </c>
      <c r="J454" s="17">
        <f>IF(OR(F454="",B454=""),"",IF(G454&lt;&gt;"",MAX(0,G454-B454),MAX(0,TODAY()-B454)))</f>
        <v/>
      </c>
    </row>
    <row r="455">
      <c r="A455" s="14" t="n"/>
      <c r="B455" s="15" t="n"/>
      <c r="C455" s="14" t="n"/>
      <c r="D455" s="14" t="n"/>
      <c r="E455" s="14" t="n"/>
      <c r="F455" s="16" t="n"/>
      <c r="G455" s="15" t="n"/>
      <c r="H455" s="16" t="n"/>
      <c r="I455" s="14">
        <f>IF(F455="","",IF(G455&lt;&gt;"",IF(A455="A pagar","Pago","Recebido"),IF(B455&lt;TODAY(),"Vencido",IF(B455-TODAY()&lt;=7,"Vence em até 7 dias","Em aberto"))))</f>
        <v/>
      </c>
      <c r="J455" s="17">
        <f>IF(OR(F455="",B455=""),"",IF(G455&lt;&gt;"",MAX(0,G455-B455),MAX(0,TODAY()-B455)))</f>
        <v/>
      </c>
    </row>
    <row r="456">
      <c r="A456" s="14" t="n"/>
      <c r="B456" s="15" t="n"/>
      <c r="C456" s="14" t="n"/>
      <c r="D456" s="14" t="n"/>
      <c r="E456" s="14" t="n"/>
      <c r="F456" s="16" t="n"/>
      <c r="G456" s="15" t="n"/>
      <c r="H456" s="16" t="n"/>
      <c r="I456" s="14">
        <f>IF(F456="","",IF(G456&lt;&gt;"",IF(A456="A pagar","Pago","Recebido"),IF(B456&lt;TODAY(),"Vencido",IF(B456-TODAY()&lt;=7,"Vence em até 7 dias","Em aberto"))))</f>
        <v/>
      </c>
      <c r="J456" s="17">
        <f>IF(OR(F456="",B456=""),"",IF(G456&lt;&gt;"",MAX(0,G456-B456),MAX(0,TODAY()-B456)))</f>
        <v/>
      </c>
    </row>
    <row r="457">
      <c r="A457" s="14" t="n"/>
      <c r="B457" s="15" t="n"/>
      <c r="C457" s="14" t="n"/>
      <c r="D457" s="14" t="n"/>
      <c r="E457" s="14" t="n"/>
      <c r="F457" s="16" t="n"/>
      <c r="G457" s="15" t="n"/>
      <c r="H457" s="16" t="n"/>
      <c r="I457" s="14">
        <f>IF(F457="","",IF(G457&lt;&gt;"",IF(A457="A pagar","Pago","Recebido"),IF(B457&lt;TODAY(),"Vencido",IF(B457-TODAY()&lt;=7,"Vence em até 7 dias","Em aberto"))))</f>
        <v/>
      </c>
      <c r="J457" s="17">
        <f>IF(OR(F457="",B457=""),"",IF(G457&lt;&gt;"",MAX(0,G457-B457),MAX(0,TODAY()-B457)))</f>
        <v/>
      </c>
    </row>
    <row r="458">
      <c r="A458" s="14" t="n"/>
      <c r="B458" s="15" t="n"/>
      <c r="C458" s="14" t="n"/>
      <c r="D458" s="14" t="n"/>
      <c r="E458" s="14" t="n"/>
      <c r="F458" s="16" t="n"/>
      <c r="G458" s="15" t="n"/>
      <c r="H458" s="16" t="n"/>
      <c r="I458" s="14">
        <f>IF(F458="","",IF(G458&lt;&gt;"",IF(A458="A pagar","Pago","Recebido"),IF(B458&lt;TODAY(),"Vencido",IF(B458-TODAY()&lt;=7,"Vence em até 7 dias","Em aberto"))))</f>
        <v/>
      </c>
      <c r="J458" s="17">
        <f>IF(OR(F458="",B458=""),"",IF(G458&lt;&gt;"",MAX(0,G458-B458),MAX(0,TODAY()-B458)))</f>
        <v/>
      </c>
    </row>
    <row r="459">
      <c r="A459" s="14" t="n"/>
      <c r="B459" s="15" t="n"/>
      <c r="C459" s="14" t="n"/>
      <c r="D459" s="14" t="n"/>
      <c r="E459" s="14" t="n"/>
      <c r="F459" s="16" t="n"/>
      <c r="G459" s="15" t="n"/>
      <c r="H459" s="16" t="n"/>
      <c r="I459" s="14">
        <f>IF(F459="","",IF(G459&lt;&gt;"",IF(A459="A pagar","Pago","Recebido"),IF(B459&lt;TODAY(),"Vencido",IF(B459-TODAY()&lt;=7,"Vence em até 7 dias","Em aberto"))))</f>
        <v/>
      </c>
      <c r="J459" s="17">
        <f>IF(OR(F459="",B459=""),"",IF(G459&lt;&gt;"",MAX(0,G459-B459),MAX(0,TODAY()-B459)))</f>
        <v/>
      </c>
    </row>
    <row r="460">
      <c r="A460" s="14" t="n"/>
      <c r="B460" s="15" t="n"/>
      <c r="C460" s="14" t="n"/>
      <c r="D460" s="14" t="n"/>
      <c r="E460" s="14" t="n"/>
      <c r="F460" s="16" t="n"/>
      <c r="G460" s="15" t="n"/>
      <c r="H460" s="16" t="n"/>
      <c r="I460" s="14">
        <f>IF(F460="","",IF(G460&lt;&gt;"",IF(A460="A pagar","Pago","Recebido"),IF(B460&lt;TODAY(),"Vencido",IF(B460-TODAY()&lt;=7,"Vence em até 7 dias","Em aberto"))))</f>
        <v/>
      </c>
      <c r="J460" s="17">
        <f>IF(OR(F460="",B460=""),"",IF(G460&lt;&gt;"",MAX(0,G460-B460),MAX(0,TODAY()-B460)))</f>
        <v/>
      </c>
    </row>
    <row r="461">
      <c r="A461" s="14" t="n"/>
      <c r="B461" s="15" t="n"/>
      <c r="C461" s="14" t="n"/>
      <c r="D461" s="14" t="n"/>
      <c r="E461" s="14" t="n"/>
      <c r="F461" s="16" t="n"/>
      <c r="G461" s="15" t="n"/>
      <c r="H461" s="16" t="n"/>
      <c r="I461" s="14">
        <f>IF(F461="","",IF(G461&lt;&gt;"",IF(A461="A pagar","Pago","Recebido"),IF(B461&lt;TODAY(),"Vencido",IF(B461-TODAY()&lt;=7,"Vence em até 7 dias","Em aberto"))))</f>
        <v/>
      </c>
      <c r="J461" s="17">
        <f>IF(OR(F461="",B461=""),"",IF(G461&lt;&gt;"",MAX(0,G461-B461),MAX(0,TODAY()-B461)))</f>
        <v/>
      </c>
    </row>
    <row r="462">
      <c r="A462" s="14" t="n"/>
      <c r="B462" s="15" t="n"/>
      <c r="C462" s="14" t="n"/>
      <c r="D462" s="14" t="n"/>
      <c r="E462" s="14" t="n"/>
      <c r="F462" s="16" t="n"/>
      <c r="G462" s="15" t="n"/>
      <c r="H462" s="16" t="n"/>
      <c r="I462" s="14">
        <f>IF(F462="","",IF(G462&lt;&gt;"",IF(A462="A pagar","Pago","Recebido"),IF(B462&lt;TODAY(),"Vencido",IF(B462-TODAY()&lt;=7,"Vence em até 7 dias","Em aberto"))))</f>
        <v/>
      </c>
      <c r="J462" s="17">
        <f>IF(OR(F462="",B462=""),"",IF(G462&lt;&gt;"",MAX(0,G462-B462),MAX(0,TODAY()-B462)))</f>
        <v/>
      </c>
    </row>
    <row r="463">
      <c r="A463" s="14" t="n"/>
      <c r="B463" s="15" t="n"/>
      <c r="C463" s="14" t="n"/>
      <c r="D463" s="14" t="n"/>
      <c r="E463" s="14" t="n"/>
      <c r="F463" s="16" t="n"/>
      <c r="G463" s="15" t="n"/>
      <c r="H463" s="16" t="n"/>
      <c r="I463" s="14">
        <f>IF(F463="","",IF(G463&lt;&gt;"",IF(A463="A pagar","Pago","Recebido"),IF(B463&lt;TODAY(),"Vencido",IF(B463-TODAY()&lt;=7,"Vence em até 7 dias","Em aberto"))))</f>
        <v/>
      </c>
      <c r="J463" s="17">
        <f>IF(OR(F463="",B463=""),"",IF(G463&lt;&gt;"",MAX(0,G463-B463),MAX(0,TODAY()-B463)))</f>
        <v/>
      </c>
    </row>
    <row r="464">
      <c r="A464" s="14" t="n"/>
      <c r="B464" s="15" t="n"/>
      <c r="C464" s="14" t="n"/>
      <c r="D464" s="14" t="n"/>
      <c r="E464" s="14" t="n"/>
      <c r="F464" s="16" t="n"/>
      <c r="G464" s="15" t="n"/>
      <c r="H464" s="16" t="n"/>
      <c r="I464" s="14">
        <f>IF(F464="","",IF(G464&lt;&gt;"",IF(A464="A pagar","Pago","Recebido"),IF(B464&lt;TODAY(),"Vencido",IF(B464-TODAY()&lt;=7,"Vence em até 7 dias","Em aberto"))))</f>
        <v/>
      </c>
      <c r="J464" s="17">
        <f>IF(OR(F464="",B464=""),"",IF(G464&lt;&gt;"",MAX(0,G464-B464),MAX(0,TODAY()-B464)))</f>
        <v/>
      </c>
    </row>
    <row r="465">
      <c r="A465" s="14" t="n"/>
      <c r="B465" s="15" t="n"/>
      <c r="C465" s="14" t="n"/>
      <c r="D465" s="14" t="n"/>
      <c r="E465" s="14" t="n"/>
      <c r="F465" s="16" t="n"/>
      <c r="G465" s="15" t="n"/>
      <c r="H465" s="16" t="n"/>
      <c r="I465" s="14">
        <f>IF(F465="","",IF(G465&lt;&gt;"",IF(A465="A pagar","Pago","Recebido"),IF(B465&lt;TODAY(),"Vencido",IF(B465-TODAY()&lt;=7,"Vence em até 7 dias","Em aberto"))))</f>
        <v/>
      </c>
      <c r="J465" s="17">
        <f>IF(OR(F465="",B465=""),"",IF(G465&lt;&gt;"",MAX(0,G465-B465),MAX(0,TODAY()-B465)))</f>
        <v/>
      </c>
    </row>
    <row r="466">
      <c r="A466" s="14" t="n"/>
      <c r="B466" s="15" t="n"/>
      <c r="C466" s="14" t="n"/>
      <c r="D466" s="14" t="n"/>
      <c r="E466" s="14" t="n"/>
      <c r="F466" s="16" t="n"/>
      <c r="G466" s="15" t="n"/>
      <c r="H466" s="16" t="n"/>
      <c r="I466" s="14">
        <f>IF(F466="","",IF(G466&lt;&gt;"",IF(A466="A pagar","Pago","Recebido"),IF(B466&lt;TODAY(),"Vencido",IF(B466-TODAY()&lt;=7,"Vence em até 7 dias","Em aberto"))))</f>
        <v/>
      </c>
      <c r="J466" s="17">
        <f>IF(OR(F466="",B466=""),"",IF(G466&lt;&gt;"",MAX(0,G466-B466),MAX(0,TODAY()-B466)))</f>
        <v/>
      </c>
    </row>
    <row r="467">
      <c r="A467" s="14" t="n"/>
      <c r="B467" s="15" t="n"/>
      <c r="C467" s="14" t="n"/>
      <c r="D467" s="14" t="n"/>
      <c r="E467" s="14" t="n"/>
      <c r="F467" s="16" t="n"/>
      <c r="G467" s="15" t="n"/>
      <c r="H467" s="16" t="n"/>
      <c r="I467" s="14">
        <f>IF(F467="","",IF(G467&lt;&gt;"",IF(A467="A pagar","Pago","Recebido"),IF(B467&lt;TODAY(),"Vencido",IF(B467-TODAY()&lt;=7,"Vence em até 7 dias","Em aberto"))))</f>
        <v/>
      </c>
      <c r="J467" s="17">
        <f>IF(OR(F467="",B467=""),"",IF(G467&lt;&gt;"",MAX(0,G467-B467),MAX(0,TODAY()-B467)))</f>
        <v/>
      </c>
    </row>
    <row r="468">
      <c r="A468" s="14" t="n"/>
      <c r="B468" s="15" t="n"/>
      <c r="C468" s="14" t="n"/>
      <c r="D468" s="14" t="n"/>
      <c r="E468" s="14" t="n"/>
      <c r="F468" s="16" t="n"/>
      <c r="G468" s="15" t="n"/>
      <c r="H468" s="16" t="n"/>
      <c r="I468" s="14">
        <f>IF(F468="","",IF(G468&lt;&gt;"",IF(A468="A pagar","Pago","Recebido"),IF(B468&lt;TODAY(),"Vencido",IF(B468-TODAY()&lt;=7,"Vence em até 7 dias","Em aberto"))))</f>
        <v/>
      </c>
      <c r="J468" s="17">
        <f>IF(OR(F468="",B468=""),"",IF(G468&lt;&gt;"",MAX(0,G468-B468),MAX(0,TODAY()-B468)))</f>
        <v/>
      </c>
    </row>
    <row r="469">
      <c r="A469" s="14" t="n"/>
      <c r="B469" s="15" t="n"/>
      <c r="C469" s="14" t="n"/>
      <c r="D469" s="14" t="n"/>
      <c r="E469" s="14" t="n"/>
      <c r="F469" s="16" t="n"/>
      <c r="G469" s="15" t="n"/>
      <c r="H469" s="16" t="n"/>
      <c r="I469" s="14">
        <f>IF(F469="","",IF(G469&lt;&gt;"",IF(A469="A pagar","Pago","Recebido"),IF(B469&lt;TODAY(),"Vencido",IF(B469-TODAY()&lt;=7,"Vence em até 7 dias","Em aberto"))))</f>
        <v/>
      </c>
      <c r="J469" s="17">
        <f>IF(OR(F469="",B469=""),"",IF(G469&lt;&gt;"",MAX(0,G469-B469),MAX(0,TODAY()-B469)))</f>
        <v/>
      </c>
    </row>
    <row r="470">
      <c r="A470" s="14" t="n"/>
      <c r="B470" s="15" t="n"/>
      <c r="C470" s="14" t="n"/>
      <c r="D470" s="14" t="n"/>
      <c r="E470" s="14" t="n"/>
      <c r="F470" s="16" t="n"/>
      <c r="G470" s="15" t="n"/>
      <c r="H470" s="16" t="n"/>
      <c r="I470" s="14">
        <f>IF(F470="","",IF(G470&lt;&gt;"",IF(A470="A pagar","Pago","Recebido"),IF(B470&lt;TODAY(),"Vencido",IF(B470-TODAY()&lt;=7,"Vence em até 7 dias","Em aberto"))))</f>
        <v/>
      </c>
      <c r="J470" s="17">
        <f>IF(OR(F470="",B470=""),"",IF(G470&lt;&gt;"",MAX(0,G470-B470),MAX(0,TODAY()-B470)))</f>
        <v/>
      </c>
    </row>
    <row r="471">
      <c r="A471" s="14" t="n"/>
      <c r="B471" s="15" t="n"/>
      <c r="C471" s="14" t="n"/>
      <c r="D471" s="14" t="n"/>
      <c r="E471" s="14" t="n"/>
      <c r="F471" s="16" t="n"/>
      <c r="G471" s="15" t="n"/>
      <c r="H471" s="16" t="n"/>
      <c r="I471" s="14">
        <f>IF(F471="","",IF(G471&lt;&gt;"",IF(A471="A pagar","Pago","Recebido"),IF(B471&lt;TODAY(),"Vencido",IF(B471-TODAY()&lt;=7,"Vence em até 7 dias","Em aberto"))))</f>
        <v/>
      </c>
      <c r="J471" s="17">
        <f>IF(OR(F471="",B471=""),"",IF(G471&lt;&gt;"",MAX(0,G471-B471),MAX(0,TODAY()-B471)))</f>
        <v/>
      </c>
    </row>
    <row r="472">
      <c r="A472" s="14" t="n"/>
      <c r="B472" s="15" t="n"/>
      <c r="C472" s="14" t="n"/>
      <c r="D472" s="14" t="n"/>
      <c r="E472" s="14" t="n"/>
      <c r="F472" s="16" t="n"/>
      <c r="G472" s="15" t="n"/>
      <c r="H472" s="16" t="n"/>
      <c r="I472" s="14">
        <f>IF(F472="","",IF(G472&lt;&gt;"",IF(A472="A pagar","Pago","Recebido"),IF(B472&lt;TODAY(),"Vencido",IF(B472-TODAY()&lt;=7,"Vence em até 7 dias","Em aberto"))))</f>
        <v/>
      </c>
      <c r="J472" s="17">
        <f>IF(OR(F472="",B472=""),"",IF(G472&lt;&gt;"",MAX(0,G472-B472),MAX(0,TODAY()-B472)))</f>
        <v/>
      </c>
    </row>
    <row r="473">
      <c r="A473" s="14" t="n"/>
      <c r="B473" s="15" t="n"/>
      <c r="C473" s="14" t="n"/>
      <c r="D473" s="14" t="n"/>
      <c r="E473" s="14" t="n"/>
      <c r="F473" s="16" t="n"/>
      <c r="G473" s="15" t="n"/>
      <c r="H473" s="16" t="n"/>
      <c r="I473" s="14">
        <f>IF(F473="","",IF(G473&lt;&gt;"",IF(A473="A pagar","Pago","Recebido"),IF(B473&lt;TODAY(),"Vencido",IF(B473-TODAY()&lt;=7,"Vence em até 7 dias","Em aberto"))))</f>
        <v/>
      </c>
      <c r="J473" s="17">
        <f>IF(OR(F473="",B473=""),"",IF(G473&lt;&gt;"",MAX(0,G473-B473),MAX(0,TODAY()-B473)))</f>
        <v/>
      </c>
    </row>
    <row r="474">
      <c r="A474" s="14" t="n"/>
      <c r="B474" s="15" t="n"/>
      <c r="C474" s="14" t="n"/>
      <c r="D474" s="14" t="n"/>
      <c r="E474" s="14" t="n"/>
      <c r="F474" s="16" t="n"/>
      <c r="G474" s="15" t="n"/>
      <c r="H474" s="16" t="n"/>
      <c r="I474" s="14">
        <f>IF(F474="","",IF(G474&lt;&gt;"",IF(A474="A pagar","Pago","Recebido"),IF(B474&lt;TODAY(),"Vencido",IF(B474-TODAY()&lt;=7,"Vence em até 7 dias","Em aberto"))))</f>
        <v/>
      </c>
      <c r="J474" s="17">
        <f>IF(OR(F474="",B474=""),"",IF(G474&lt;&gt;"",MAX(0,G474-B474),MAX(0,TODAY()-B474)))</f>
        <v/>
      </c>
    </row>
    <row r="475">
      <c r="A475" s="14" t="n"/>
      <c r="B475" s="15" t="n"/>
      <c r="C475" s="14" t="n"/>
      <c r="D475" s="14" t="n"/>
      <c r="E475" s="14" t="n"/>
      <c r="F475" s="16" t="n"/>
      <c r="G475" s="15" t="n"/>
      <c r="H475" s="16" t="n"/>
      <c r="I475" s="14">
        <f>IF(F475="","",IF(G475&lt;&gt;"",IF(A475="A pagar","Pago","Recebido"),IF(B475&lt;TODAY(),"Vencido",IF(B475-TODAY()&lt;=7,"Vence em até 7 dias","Em aberto"))))</f>
        <v/>
      </c>
      <c r="J475" s="17">
        <f>IF(OR(F475="",B475=""),"",IF(G475&lt;&gt;"",MAX(0,G475-B475),MAX(0,TODAY()-B475)))</f>
        <v/>
      </c>
    </row>
    <row r="476">
      <c r="A476" s="14" t="n"/>
      <c r="B476" s="15" t="n"/>
      <c r="C476" s="14" t="n"/>
      <c r="D476" s="14" t="n"/>
      <c r="E476" s="14" t="n"/>
      <c r="F476" s="16" t="n"/>
      <c r="G476" s="15" t="n"/>
      <c r="H476" s="16" t="n"/>
      <c r="I476" s="14">
        <f>IF(F476="","",IF(G476&lt;&gt;"",IF(A476="A pagar","Pago","Recebido"),IF(B476&lt;TODAY(),"Vencido",IF(B476-TODAY()&lt;=7,"Vence em até 7 dias","Em aberto"))))</f>
        <v/>
      </c>
      <c r="J476" s="17">
        <f>IF(OR(F476="",B476=""),"",IF(G476&lt;&gt;"",MAX(0,G476-B476),MAX(0,TODAY()-B476)))</f>
        <v/>
      </c>
    </row>
    <row r="477">
      <c r="A477" s="14" t="n"/>
      <c r="B477" s="15" t="n"/>
      <c r="C477" s="14" t="n"/>
      <c r="D477" s="14" t="n"/>
      <c r="E477" s="14" t="n"/>
      <c r="F477" s="16" t="n"/>
      <c r="G477" s="15" t="n"/>
      <c r="H477" s="16" t="n"/>
      <c r="I477" s="14">
        <f>IF(F477="","",IF(G477&lt;&gt;"",IF(A477="A pagar","Pago","Recebido"),IF(B477&lt;TODAY(),"Vencido",IF(B477-TODAY()&lt;=7,"Vence em até 7 dias","Em aberto"))))</f>
        <v/>
      </c>
      <c r="J477" s="17">
        <f>IF(OR(F477="",B477=""),"",IF(G477&lt;&gt;"",MAX(0,G477-B477),MAX(0,TODAY()-B477)))</f>
        <v/>
      </c>
    </row>
    <row r="478">
      <c r="A478" s="14" t="n"/>
      <c r="B478" s="15" t="n"/>
      <c r="C478" s="14" t="n"/>
      <c r="D478" s="14" t="n"/>
      <c r="E478" s="14" t="n"/>
      <c r="F478" s="16" t="n"/>
      <c r="G478" s="15" t="n"/>
      <c r="H478" s="16" t="n"/>
      <c r="I478" s="14">
        <f>IF(F478="","",IF(G478&lt;&gt;"",IF(A478="A pagar","Pago","Recebido"),IF(B478&lt;TODAY(),"Vencido",IF(B478-TODAY()&lt;=7,"Vence em até 7 dias","Em aberto"))))</f>
        <v/>
      </c>
      <c r="J478" s="17">
        <f>IF(OR(F478="",B478=""),"",IF(G478&lt;&gt;"",MAX(0,G478-B478),MAX(0,TODAY()-B478)))</f>
        <v/>
      </c>
    </row>
    <row r="479">
      <c r="A479" s="14" t="n"/>
      <c r="B479" s="15" t="n"/>
      <c r="C479" s="14" t="n"/>
      <c r="D479" s="14" t="n"/>
      <c r="E479" s="14" t="n"/>
      <c r="F479" s="16" t="n"/>
      <c r="G479" s="15" t="n"/>
      <c r="H479" s="16" t="n"/>
      <c r="I479" s="14">
        <f>IF(F479="","",IF(G479&lt;&gt;"",IF(A479="A pagar","Pago","Recebido"),IF(B479&lt;TODAY(),"Vencido",IF(B479-TODAY()&lt;=7,"Vence em até 7 dias","Em aberto"))))</f>
        <v/>
      </c>
      <c r="J479" s="17">
        <f>IF(OR(F479="",B479=""),"",IF(G479&lt;&gt;"",MAX(0,G479-B479),MAX(0,TODAY()-B479)))</f>
        <v/>
      </c>
    </row>
    <row r="480">
      <c r="A480" s="14" t="n"/>
      <c r="B480" s="15" t="n"/>
      <c r="C480" s="14" t="n"/>
      <c r="D480" s="14" t="n"/>
      <c r="E480" s="14" t="n"/>
      <c r="F480" s="16" t="n"/>
      <c r="G480" s="15" t="n"/>
      <c r="H480" s="16" t="n"/>
      <c r="I480" s="14">
        <f>IF(F480="","",IF(G480&lt;&gt;"",IF(A480="A pagar","Pago","Recebido"),IF(B480&lt;TODAY(),"Vencido",IF(B480-TODAY()&lt;=7,"Vence em até 7 dias","Em aberto"))))</f>
        <v/>
      </c>
      <c r="J480" s="17">
        <f>IF(OR(F480="",B480=""),"",IF(G480&lt;&gt;"",MAX(0,G480-B480),MAX(0,TODAY()-B480)))</f>
        <v/>
      </c>
    </row>
    <row r="481">
      <c r="A481" s="14" t="n"/>
      <c r="B481" s="15" t="n"/>
      <c r="C481" s="14" t="n"/>
      <c r="D481" s="14" t="n"/>
      <c r="E481" s="14" t="n"/>
      <c r="F481" s="16" t="n"/>
      <c r="G481" s="15" t="n"/>
      <c r="H481" s="16" t="n"/>
      <c r="I481" s="14">
        <f>IF(F481="","",IF(G481&lt;&gt;"",IF(A481="A pagar","Pago","Recebido"),IF(B481&lt;TODAY(),"Vencido",IF(B481-TODAY()&lt;=7,"Vence em até 7 dias","Em aberto"))))</f>
        <v/>
      </c>
      <c r="J481" s="17">
        <f>IF(OR(F481="",B481=""),"",IF(G481&lt;&gt;"",MAX(0,G481-B481),MAX(0,TODAY()-B481)))</f>
        <v/>
      </c>
    </row>
    <row r="482">
      <c r="A482" s="14" t="n"/>
      <c r="B482" s="15" t="n"/>
      <c r="C482" s="14" t="n"/>
      <c r="D482" s="14" t="n"/>
      <c r="E482" s="14" t="n"/>
      <c r="F482" s="16" t="n"/>
      <c r="G482" s="15" t="n"/>
      <c r="H482" s="16" t="n"/>
      <c r="I482" s="14">
        <f>IF(F482="","",IF(G482&lt;&gt;"",IF(A482="A pagar","Pago","Recebido"),IF(B482&lt;TODAY(),"Vencido",IF(B482-TODAY()&lt;=7,"Vence em até 7 dias","Em aberto"))))</f>
        <v/>
      </c>
      <c r="J482" s="17">
        <f>IF(OR(F482="",B482=""),"",IF(G482&lt;&gt;"",MAX(0,G482-B482),MAX(0,TODAY()-B482)))</f>
        <v/>
      </c>
    </row>
    <row r="483">
      <c r="A483" s="14" t="n"/>
      <c r="B483" s="15" t="n"/>
      <c r="C483" s="14" t="n"/>
      <c r="D483" s="14" t="n"/>
      <c r="E483" s="14" t="n"/>
      <c r="F483" s="16" t="n"/>
      <c r="G483" s="15" t="n"/>
      <c r="H483" s="16" t="n"/>
      <c r="I483" s="14">
        <f>IF(F483="","",IF(G483&lt;&gt;"",IF(A483="A pagar","Pago","Recebido"),IF(B483&lt;TODAY(),"Vencido",IF(B483-TODAY()&lt;=7,"Vence em até 7 dias","Em aberto"))))</f>
        <v/>
      </c>
      <c r="J483" s="17">
        <f>IF(OR(F483="",B483=""),"",IF(G483&lt;&gt;"",MAX(0,G483-B483),MAX(0,TODAY()-B483)))</f>
        <v/>
      </c>
    </row>
    <row r="484">
      <c r="A484" s="14" t="n"/>
      <c r="B484" s="15" t="n"/>
      <c r="C484" s="14" t="n"/>
      <c r="D484" s="14" t="n"/>
      <c r="E484" s="14" t="n"/>
      <c r="F484" s="16" t="n"/>
      <c r="G484" s="15" t="n"/>
      <c r="H484" s="16" t="n"/>
      <c r="I484" s="14">
        <f>IF(F484="","",IF(G484&lt;&gt;"",IF(A484="A pagar","Pago","Recebido"),IF(B484&lt;TODAY(),"Vencido",IF(B484-TODAY()&lt;=7,"Vence em até 7 dias","Em aberto"))))</f>
        <v/>
      </c>
      <c r="J484" s="17">
        <f>IF(OR(F484="",B484=""),"",IF(G484&lt;&gt;"",MAX(0,G484-B484),MAX(0,TODAY()-B484)))</f>
        <v/>
      </c>
    </row>
    <row r="485">
      <c r="A485" s="14" t="n"/>
      <c r="B485" s="15" t="n"/>
      <c r="C485" s="14" t="n"/>
      <c r="D485" s="14" t="n"/>
      <c r="E485" s="14" t="n"/>
      <c r="F485" s="16" t="n"/>
      <c r="G485" s="15" t="n"/>
      <c r="H485" s="16" t="n"/>
      <c r="I485" s="14">
        <f>IF(F485="","",IF(G485&lt;&gt;"",IF(A485="A pagar","Pago","Recebido"),IF(B485&lt;TODAY(),"Vencido",IF(B485-TODAY()&lt;=7,"Vence em até 7 dias","Em aberto"))))</f>
        <v/>
      </c>
      <c r="J485" s="17">
        <f>IF(OR(F485="",B485=""),"",IF(G485&lt;&gt;"",MAX(0,G485-B485),MAX(0,TODAY()-B485)))</f>
        <v/>
      </c>
    </row>
    <row r="486">
      <c r="A486" s="14" t="n"/>
      <c r="B486" s="15" t="n"/>
      <c r="C486" s="14" t="n"/>
      <c r="D486" s="14" t="n"/>
      <c r="E486" s="14" t="n"/>
      <c r="F486" s="16" t="n"/>
      <c r="G486" s="15" t="n"/>
      <c r="H486" s="16" t="n"/>
      <c r="I486" s="14">
        <f>IF(F486="","",IF(G486&lt;&gt;"",IF(A486="A pagar","Pago","Recebido"),IF(B486&lt;TODAY(),"Vencido",IF(B486-TODAY()&lt;=7,"Vence em até 7 dias","Em aberto"))))</f>
        <v/>
      </c>
      <c r="J486" s="17">
        <f>IF(OR(F486="",B486=""),"",IF(G486&lt;&gt;"",MAX(0,G486-B486),MAX(0,TODAY()-B486)))</f>
        <v/>
      </c>
    </row>
    <row r="487">
      <c r="A487" s="14" t="n"/>
      <c r="B487" s="15" t="n"/>
      <c r="C487" s="14" t="n"/>
      <c r="D487" s="14" t="n"/>
      <c r="E487" s="14" t="n"/>
      <c r="F487" s="16" t="n"/>
      <c r="G487" s="15" t="n"/>
      <c r="H487" s="16" t="n"/>
      <c r="I487" s="14">
        <f>IF(F487="","",IF(G487&lt;&gt;"",IF(A487="A pagar","Pago","Recebido"),IF(B487&lt;TODAY(),"Vencido",IF(B487-TODAY()&lt;=7,"Vence em até 7 dias","Em aberto"))))</f>
        <v/>
      </c>
      <c r="J487" s="17">
        <f>IF(OR(F487="",B487=""),"",IF(G487&lt;&gt;"",MAX(0,G487-B487),MAX(0,TODAY()-B487)))</f>
        <v/>
      </c>
    </row>
    <row r="488">
      <c r="A488" s="14" t="n"/>
      <c r="B488" s="15" t="n"/>
      <c r="C488" s="14" t="n"/>
      <c r="D488" s="14" t="n"/>
      <c r="E488" s="14" t="n"/>
      <c r="F488" s="16" t="n"/>
      <c r="G488" s="15" t="n"/>
      <c r="H488" s="16" t="n"/>
      <c r="I488" s="14">
        <f>IF(F488="","",IF(G488&lt;&gt;"",IF(A488="A pagar","Pago","Recebido"),IF(B488&lt;TODAY(),"Vencido",IF(B488-TODAY()&lt;=7,"Vence em até 7 dias","Em aberto"))))</f>
        <v/>
      </c>
      <c r="J488" s="17">
        <f>IF(OR(F488="",B488=""),"",IF(G488&lt;&gt;"",MAX(0,G488-B488),MAX(0,TODAY()-B488)))</f>
        <v/>
      </c>
    </row>
    <row r="489">
      <c r="A489" s="14" t="n"/>
      <c r="B489" s="15" t="n"/>
      <c r="C489" s="14" t="n"/>
      <c r="D489" s="14" t="n"/>
      <c r="E489" s="14" t="n"/>
      <c r="F489" s="16" t="n"/>
      <c r="G489" s="15" t="n"/>
      <c r="H489" s="16" t="n"/>
      <c r="I489" s="14">
        <f>IF(F489="","",IF(G489&lt;&gt;"",IF(A489="A pagar","Pago","Recebido"),IF(B489&lt;TODAY(),"Vencido",IF(B489-TODAY()&lt;=7,"Vence em até 7 dias","Em aberto"))))</f>
        <v/>
      </c>
      <c r="J489" s="17">
        <f>IF(OR(F489="",B489=""),"",IF(G489&lt;&gt;"",MAX(0,G489-B489),MAX(0,TODAY()-B489)))</f>
        <v/>
      </c>
    </row>
    <row r="490">
      <c r="A490" s="14" t="n"/>
      <c r="B490" s="15" t="n"/>
      <c r="C490" s="14" t="n"/>
      <c r="D490" s="14" t="n"/>
      <c r="E490" s="14" t="n"/>
      <c r="F490" s="16" t="n"/>
      <c r="G490" s="15" t="n"/>
      <c r="H490" s="16" t="n"/>
      <c r="I490" s="14">
        <f>IF(F490="","",IF(G490&lt;&gt;"",IF(A490="A pagar","Pago","Recebido"),IF(B490&lt;TODAY(),"Vencido",IF(B490-TODAY()&lt;=7,"Vence em até 7 dias","Em aberto"))))</f>
        <v/>
      </c>
      <c r="J490" s="17">
        <f>IF(OR(F490="",B490=""),"",IF(G490&lt;&gt;"",MAX(0,G490-B490),MAX(0,TODAY()-B490)))</f>
        <v/>
      </c>
    </row>
    <row r="491">
      <c r="A491" s="14" t="n"/>
      <c r="B491" s="15" t="n"/>
      <c r="C491" s="14" t="n"/>
      <c r="D491" s="14" t="n"/>
      <c r="E491" s="14" t="n"/>
      <c r="F491" s="16" t="n"/>
      <c r="G491" s="15" t="n"/>
      <c r="H491" s="16" t="n"/>
      <c r="I491" s="14">
        <f>IF(F491="","",IF(G491&lt;&gt;"",IF(A491="A pagar","Pago","Recebido"),IF(B491&lt;TODAY(),"Vencido",IF(B491-TODAY()&lt;=7,"Vence em até 7 dias","Em aberto"))))</f>
        <v/>
      </c>
      <c r="J491" s="17">
        <f>IF(OR(F491="",B491=""),"",IF(G491&lt;&gt;"",MAX(0,G491-B491),MAX(0,TODAY()-B491)))</f>
        <v/>
      </c>
    </row>
    <row r="492">
      <c r="A492" s="14" t="n"/>
      <c r="B492" s="15" t="n"/>
      <c r="C492" s="14" t="n"/>
      <c r="D492" s="14" t="n"/>
      <c r="E492" s="14" t="n"/>
      <c r="F492" s="16" t="n"/>
      <c r="G492" s="15" t="n"/>
      <c r="H492" s="16" t="n"/>
      <c r="I492" s="14">
        <f>IF(F492="","",IF(G492&lt;&gt;"",IF(A492="A pagar","Pago","Recebido"),IF(B492&lt;TODAY(),"Vencido",IF(B492-TODAY()&lt;=7,"Vence em até 7 dias","Em aberto"))))</f>
        <v/>
      </c>
      <c r="J492" s="17">
        <f>IF(OR(F492="",B492=""),"",IF(G492&lt;&gt;"",MAX(0,G492-B492),MAX(0,TODAY()-B492)))</f>
        <v/>
      </c>
    </row>
    <row r="493">
      <c r="A493" s="14" t="n"/>
      <c r="B493" s="15" t="n"/>
      <c r="C493" s="14" t="n"/>
      <c r="D493" s="14" t="n"/>
      <c r="E493" s="14" t="n"/>
      <c r="F493" s="16" t="n"/>
      <c r="G493" s="15" t="n"/>
      <c r="H493" s="16" t="n"/>
      <c r="I493" s="14">
        <f>IF(F493="","",IF(G493&lt;&gt;"",IF(A493="A pagar","Pago","Recebido"),IF(B493&lt;TODAY(),"Vencido",IF(B493-TODAY()&lt;=7,"Vence em até 7 dias","Em aberto"))))</f>
        <v/>
      </c>
      <c r="J493" s="17">
        <f>IF(OR(F493="",B493=""),"",IF(G493&lt;&gt;"",MAX(0,G493-B493),MAX(0,TODAY()-B493)))</f>
        <v/>
      </c>
    </row>
    <row r="494">
      <c r="A494" s="14" t="n"/>
      <c r="B494" s="15" t="n"/>
      <c r="C494" s="14" t="n"/>
      <c r="D494" s="14" t="n"/>
      <c r="E494" s="14" t="n"/>
      <c r="F494" s="16" t="n"/>
      <c r="G494" s="15" t="n"/>
      <c r="H494" s="16" t="n"/>
      <c r="I494" s="14">
        <f>IF(F494="","",IF(G494&lt;&gt;"",IF(A494="A pagar","Pago","Recebido"),IF(B494&lt;TODAY(),"Vencido",IF(B494-TODAY()&lt;=7,"Vence em até 7 dias","Em aberto"))))</f>
        <v/>
      </c>
      <c r="J494" s="17">
        <f>IF(OR(F494="",B494=""),"",IF(G494&lt;&gt;"",MAX(0,G494-B494),MAX(0,TODAY()-B494)))</f>
        <v/>
      </c>
    </row>
    <row r="495">
      <c r="A495" s="14" t="n"/>
      <c r="B495" s="15" t="n"/>
      <c r="C495" s="14" t="n"/>
      <c r="D495" s="14" t="n"/>
      <c r="E495" s="14" t="n"/>
      <c r="F495" s="16" t="n"/>
      <c r="G495" s="15" t="n"/>
      <c r="H495" s="16" t="n"/>
      <c r="I495" s="14">
        <f>IF(F495="","",IF(G495&lt;&gt;"",IF(A495="A pagar","Pago","Recebido"),IF(B495&lt;TODAY(),"Vencido",IF(B495-TODAY()&lt;=7,"Vence em até 7 dias","Em aberto"))))</f>
        <v/>
      </c>
      <c r="J495" s="17">
        <f>IF(OR(F495="",B495=""),"",IF(G495&lt;&gt;"",MAX(0,G495-B495),MAX(0,TODAY()-B495)))</f>
        <v/>
      </c>
    </row>
    <row r="496">
      <c r="A496" s="14" t="n"/>
      <c r="B496" s="15" t="n"/>
      <c r="C496" s="14" t="n"/>
      <c r="D496" s="14" t="n"/>
      <c r="E496" s="14" t="n"/>
      <c r="F496" s="16" t="n"/>
      <c r="G496" s="15" t="n"/>
      <c r="H496" s="16" t="n"/>
      <c r="I496" s="14">
        <f>IF(F496="","",IF(G496&lt;&gt;"",IF(A496="A pagar","Pago","Recebido"),IF(B496&lt;TODAY(),"Vencido",IF(B496-TODAY()&lt;=7,"Vence em até 7 dias","Em aberto"))))</f>
        <v/>
      </c>
      <c r="J496" s="17">
        <f>IF(OR(F496="",B496=""),"",IF(G496&lt;&gt;"",MAX(0,G496-B496),MAX(0,TODAY()-B496)))</f>
        <v/>
      </c>
    </row>
    <row r="497">
      <c r="A497" s="14" t="n"/>
      <c r="B497" s="15" t="n"/>
      <c r="C497" s="14" t="n"/>
      <c r="D497" s="14" t="n"/>
      <c r="E497" s="14" t="n"/>
      <c r="F497" s="16" t="n"/>
      <c r="G497" s="15" t="n"/>
      <c r="H497" s="16" t="n"/>
      <c r="I497" s="14">
        <f>IF(F497="","",IF(G497&lt;&gt;"",IF(A497="A pagar","Pago","Recebido"),IF(B497&lt;TODAY(),"Vencido",IF(B497-TODAY()&lt;=7,"Vence em até 7 dias","Em aberto"))))</f>
        <v/>
      </c>
      <c r="J497" s="17">
        <f>IF(OR(F497="",B497=""),"",IF(G497&lt;&gt;"",MAX(0,G497-B497),MAX(0,TODAY()-B497)))</f>
        <v/>
      </c>
    </row>
    <row r="498">
      <c r="A498" s="14" t="n"/>
      <c r="B498" s="15" t="n"/>
      <c r="C498" s="14" t="n"/>
      <c r="D498" s="14" t="n"/>
      <c r="E498" s="14" t="n"/>
      <c r="F498" s="16" t="n"/>
      <c r="G498" s="15" t="n"/>
      <c r="H498" s="16" t="n"/>
      <c r="I498" s="14">
        <f>IF(F498="","",IF(G498&lt;&gt;"",IF(A498="A pagar","Pago","Recebido"),IF(B498&lt;TODAY(),"Vencido",IF(B498-TODAY()&lt;=7,"Vence em até 7 dias","Em aberto"))))</f>
        <v/>
      </c>
      <c r="J498" s="17">
        <f>IF(OR(F498="",B498=""),"",IF(G498&lt;&gt;"",MAX(0,G498-B498),MAX(0,TODAY()-B498)))</f>
        <v/>
      </c>
    </row>
    <row r="499">
      <c r="A499" s="14" t="n"/>
      <c r="B499" s="15" t="n"/>
      <c r="C499" s="14" t="n"/>
      <c r="D499" s="14" t="n"/>
      <c r="E499" s="14" t="n"/>
      <c r="F499" s="16" t="n"/>
      <c r="G499" s="15" t="n"/>
      <c r="H499" s="16" t="n"/>
      <c r="I499" s="14">
        <f>IF(F499="","",IF(G499&lt;&gt;"",IF(A499="A pagar","Pago","Recebido"),IF(B499&lt;TODAY(),"Vencido",IF(B499-TODAY()&lt;=7,"Vence em até 7 dias","Em aberto"))))</f>
        <v/>
      </c>
      <c r="J499" s="17">
        <f>IF(OR(F499="",B499=""),"",IF(G499&lt;&gt;"",MAX(0,G499-B499),MAX(0,TODAY()-B499)))</f>
        <v/>
      </c>
    </row>
    <row r="500">
      <c r="A500" s="14" t="n"/>
      <c r="B500" s="15" t="n"/>
      <c r="C500" s="14" t="n"/>
      <c r="D500" s="14" t="n"/>
      <c r="E500" s="14" t="n"/>
      <c r="F500" s="16" t="n"/>
      <c r="G500" s="15" t="n"/>
      <c r="H500" s="16" t="n"/>
      <c r="I500" s="14">
        <f>IF(F500="","",IF(G500&lt;&gt;"",IF(A500="A pagar","Pago","Recebido"),IF(B500&lt;TODAY(),"Vencido",IF(B500-TODAY()&lt;=7,"Vence em até 7 dias","Em aberto"))))</f>
        <v/>
      </c>
      <c r="J500" s="17">
        <f>IF(OR(F500="",B500=""),"",IF(G500&lt;&gt;"",MAX(0,G500-B500),MAX(0,TODAY()-B500)))</f>
        <v/>
      </c>
    </row>
    <row r="501">
      <c r="A501" s="14" t="n"/>
      <c r="B501" s="15" t="n"/>
      <c r="C501" s="14" t="n"/>
      <c r="D501" s="14" t="n"/>
      <c r="E501" s="14" t="n"/>
      <c r="F501" s="16" t="n"/>
      <c r="G501" s="15" t="n"/>
      <c r="H501" s="16" t="n"/>
      <c r="I501" s="14">
        <f>IF(F501="","",IF(G501&lt;&gt;"",IF(A501="A pagar","Pago","Recebido"),IF(B501&lt;TODAY(),"Vencido",IF(B501-TODAY()&lt;=7,"Vence em até 7 dias","Em aberto"))))</f>
        <v/>
      </c>
      <c r="J501" s="17">
        <f>IF(OR(F501="",B501=""),"",IF(G501&lt;&gt;"",MAX(0,G501-B501),MAX(0,TODAY()-B501)))</f>
        <v/>
      </c>
    </row>
    <row r="502">
      <c r="A502" s="14" t="n"/>
      <c r="B502" s="15" t="n"/>
      <c r="C502" s="14" t="n"/>
      <c r="D502" s="14" t="n"/>
      <c r="E502" s="14" t="n"/>
      <c r="F502" s="16" t="n"/>
      <c r="G502" s="15" t="n"/>
      <c r="H502" s="16" t="n"/>
      <c r="I502" s="14">
        <f>IF(F502="","",IF(G502&lt;&gt;"",IF(A502="A pagar","Pago","Recebido"),IF(B502&lt;TODAY(),"Vencido",IF(B502-TODAY()&lt;=7,"Vence em até 7 dias","Em aberto"))))</f>
        <v/>
      </c>
      <c r="J502" s="17">
        <f>IF(OR(F502="",B502=""),"",IF(G502&lt;&gt;"",MAX(0,G502-B502),MAX(0,TODAY()-B502)))</f>
        <v/>
      </c>
    </row>
    <row r="503">
      <c r="A503" s="14" t="n"/>
      <c r="B503" s="15" t="n"/>
      <c r="C503" s="14" t="n"/>
      <c r="D503" s="14" t="n"/>
      <c r="E503" s="14" t="n"/>
      <c r="F503" s="16" t="n"/>
      <c r="G503" s="15" t="n"/>
      <c r="H503" s="16" t="n"/>
      <c r="I503" s="14">
        <f>IF(F503="","",IF(G503&lt;&gt;"",IF(A503="A pagar","Pago","Recebido"),IF(B503&lt;TODAY(),"Vencido",IF(B503-TODAY()&lt;=7,"Vence em até 7 dias","Em aberto"))))</f>
        <v/>
      </c>
      <c r="J503" s="17">
        <f>IF(OR(F503="",B503=""),"",IF(G503&lt;&gt;"",MAX(0,G503-B503),MAX(0,TODAY()-B503)))</f>
        <v/>
      </c>
    </row>
    <row r="504">
      <c r="A504" s="14" t="n"/>
      <c r="B504" s="15" t="n"/>
      <c r="C504" s="14" t="n"/>
      <c r="D504" s="14" t="n"/>
      <c r="E504" s="14" t="n"/>
      <c r="F504" s="16" t="n"/>
      <c r="G504" s="15" t="n"/>
      <c r="H504" s="16" t="n"/>
      <c r="I504" s="14">
        <f>IF(F504="","",IF(G504&lt;&gt;"",IF(A504="A pagar","Pago","Recebido"),IF(B504&lt;TODAY(),"Vencido",IF(B504-TODAY()&lt;=7,"Vence em até 7 dias","Em aberto"))))</f>
        <v/>
      </c>
      <c r="J504" s="17">
        <f>IF(OR(F504="",B504=""),"",IF(G504&lt;&gt;"",MAX(0,G504-B504),MAX(0,TODAY()-B504)))</f>
        <v/>
      </c>
    </row>
    <row r="505">
      <c r="A505" s="14" t="n"/>
      <c r="B505" s="15" t="n"/>
      <c r="C505" s="14" t="n"/>
      <c r="D505" s="14" t="n"/>
      <c r="E505" s="14" t="n"/>
      <c r="F505" s="16" t="n"/>
      <c r="G505" s="15" t="n"/>
      <c r="H505" s="16" t="n"/>
      <c r="I505" s="14">
        <f>IF(F505="","",IF(G505&lt;&gt;"",IF(A505="A pagar","Pago","Recebido"),IF(B505&lt;TODAY(),"Vencido",IF(B505-TODAY()&lt;=7,"Vence em até 7 dias","Em aberto"))))</f>
        <v/>
      </c>
      <c r="J505" s="17">
        <f>IF(OR(F505="",B505=""),"",IF(G505&lt;&gt;"",MAX(0,G505-B505),MAX(0,TODAY()-B505)))</f>
        <v/>
      </c>
    </row>
    <row r="506">
      <c r="A506" s="14" t="n"/>
      <c r="B506" s="15" t="n"/>
      <c r="C506" s="14" t="n"/>
      <c r="D506" s="14" t="n"/>
      <c r="E506" s="14" t="n"/>
      <c r="F506" s="16" t="n"/>
      <c r="G506" s="15" t="n"/>
      <c r="H506" s="16" t="n"/>
      <c r="I506" s="14">
        <f>IF(F506="","",IF(G506&lt;&gt;"",IF(A506="A pagar","Pago","Recebido"),IF(B506&lt;TODAY(),"Vencido",IF(B506-TODAY()&lt;=7,"Vence em até 7 dias","Em aberto"))))</f>
        <v/>
      </c>
      <c r="J506" s="17">
        <f>IF(OR(F506="",B506=""),"",IF(G506&lt;&gt;"",MAX(0,G506-B506),MAX(0,TODAY()-B506)))</f>
        <v/>
      </c>
    </row>
    <row r="507">
      <c r="A507" s="14" t="n"/>
      <c r="B507" s="15" t="n"/>
      <c r="C507" s="14" t="n"/>
      <c r="D507" s="14" t="n"/>
      <c r="E507" s="14" t="n"/>
      <c r="F507" s="16" t="n"/>
      <c r="G507" s="15" t="n"/>
      <c r="H507" s="16" t="n"/>
      <c r="I507" s="14">
        <f>IF(F507="","",IF(G507&lt;&gt;"",IF(A507="A pagar","Pago","Recebido"),IF(B507&lt;TODAY(),"Vencido",IF(B507-TODAY()&lt;=7,"Vence em até 7 dias","Em aberto"))))</f>
        <v/>
      </c>
      <c r="J507" s="17">
        <f>IF(OR(F507="",B507=""),"",IF(G507&lt;&gt;"",MAX(0,G507-B507),MAX(0,TODAY()-B507)))</f>
        <v/>
      </c>
    </row>
    <row r="508">
      <c r="A508" s="14" t="n"/>
      <c r="B508" s="15" t="n"/>
      <c r="C508" s="14" t="n"/>
      <c r="D508" s="14" t="n"/>
      <c r="E508" s="14" t="n"/>
      <c r="F508" s="16" t="n"/>
      <c r="G508" s="15" t="n"/>
      <c r="H508" s="16" t="n"/>
      <c r="I508" s="14">
        <f>IF(F508="","",IF(G508&lt;&gt;"",IF(A508="A pagar","Pago","Recebido"),IF(B508&lt;TODAY(),"Vencido",IF(B508-TODAY()&lt;=7,"Vence em até 7 dias","Em aberto"))))</f>
        <v/>
      </c>
      <c r="J508" s="17">
        <f>IF(OR(F508="",B508=""),"",IF(G508&lt;&gt;"",MAX(0,G508-B508),MAX(0,TODAY()-B508)))</f>
        <v/>
      </c>
    </row>
    <row r="509">
      <c r="A509" s="14" t="n"/>
      <c r="B509" s="15" t="n"/>
      <c r="C509" s="14" t="n"/>
      <c r="D509" s="14" t="n"/>
      <c r="E509" s="14" t="n"/>
      <c r="F509" s="16" t="n"/>
      <c r="G509" s="15" t="n"/>
      <c r="H509" s="16" t="n"/>
      <c r="I509" s="14">
        <f>IF(F509="","",IF(G509&lt;&gt;"",IF(A509="A pagar","Pago","Recebido"),IF(B509&lt;TODAY(),"Vencido",IF(B509-TODAY()&lt;=7,"Vence em até 7 dias","Em aberto"))))</f>
        <v/>
      </c>
      <c r="J509" s="17">
        <f>IF(OR(F509="",B509=""),"",IF(G509&lt;&gt;"",MAX(0,G509-B509),MAX(0,TODAY()-B509)))</f>
        <v/>
      </c>
    </row>
    <row r="510">
      <c r="A510" s="14" t="n"/>
      <c r="B510" s="15" t="n"/>
      <c r="C510" s="14" t="n"/>
      <c r="D510" s="14" t="n"/>
      <c r="E510" s="14" t="n"/>
      <c r="F510" s="16" t="n"/>
      <c r="G510" s="15" t="n"/>
      <c r="H510" s="16" t="n"/>
      <c r="I510" s="14">
        <f>IF(F510="","",IF(G510&lt;&gt;"",IF(A510="A pagar","Pago","Recebido"),IF(B510&lt;TODAY(),"Vencido",IF(B510-TODAY()&lt;=7,"Vence em até 7 dias","Em aberto"))))</f>
        <v/>
      </c>
      <c r="J510" s="17">
        <f>IF(OR(F510="",B510=""),"",IF(G510&lt;&gt;"",MAX(0,G510-B510),MAX(0,TODAY()-B510)))</f>
        <v/>
      </c>
    </row>
    <row r="511">
      <c r="A511" s="14" t="n"/>
      <c r="B511" s="15" t="n"/>
      <c r="C511" s="14" t="n"/>
      <c r="D511" s="14" t="n"/>
      <c r="E511" s="14" t="n"/>
      <c r="F511" s="16" t="n"/>
      <c r="G511" s="15" t="n"/>
      <c r="H511" s="16" t="n"/>
      <c r="I511" s="14">
        <f>IF(F511="","",IF(G511&lt;&gt;"",IF(A511="A pagar","Pago","Recebido"),IF(B511&lt;TODAY(),"Vencido",IF(B511-TODAY()&lt;=7,"Vence em até 7 dias","Em aberto"))))</f>
        <v/>
      </c>
      <c r="J511" s="17">
        <f>IF(OR(F511="",B511=""),"",IF(G511&lt;&gt;"",MAX(0,G511-B511),MAX(0,TODAY()-B511)))</f>
        <v/>
      </c>
    </row>
    <row r="512">
      <c r="A512" s="14" t="n"/>
      <c r="B512" s="15" t="n"/>
      <c r="C512" s="14" t="n"/>
      <c r="D512" s="14" t="n"/>
      <c r="E512" s="14" t="n"/>
      <c r="F512" s="16" t="n"/>
      <c r="G512" s="15" t="n"/>
      <c r="H512" s="16" t="n"/>
      <c r="I512" s="14">
        <f>IF(F512="","",IF(G512&lt;&gt;"",IF(A512="A pagar","Pago","Recebido"),IF(B512&lt;TODAY(),"Vencido",IF(B512-TODAY()&lt;=7,"Vence em até 7 dias","Em aberto"))))</f>
        <v/>
      </c>
      <c r="J512" s="17">
        <f>IF(OR(F512="",B512=""),"",IF(G512&lt;&gt;"",MAX(0,G512-B512),MAX(0,TODAY()-B512)))</f>
        <v/>
      </c>
    </row>
    <row r="513">
      <c r="A513" s="14" t="n"/>
      <c r="B513" s="15" t="n"/>
      <c r="C513" s="14" t="n"/>
      <c r="D513" s="14" t="n"/>
      <c r="E513" s="14" t="n"/>
      <c r="F513" s="16" t="n"/>
      <c r="G513" s="15" t="n"/>
      <c r="H513" s="16" t="n"/>
      <c r="I513" s="14">
        <f>IF(F513="","",IF(G513&lt;&gt;"",IF(A513="A pagar","Pago","Recebido"),IF(B513&lt;TODAY(),"Vencido",IF(B513-TODAY()&lt;=7,"Vence em até 7 dias","Em aberto"))))</f>
        <v/>
      </c>
      <c r="J513" s="17">
        <f>IF(OR(F513="",B513=""),"",IF(G513&lt;&gt;"",MAX(0,G513-B513),MAX(0,TODAY()-B513)))</f>
        <v/>
      </c>
    </row>
    <row r="514">
      <c r="A514" s="14" t="n"/>
      <c r="B514" s="15" t="n"/>
      <c r="C514" s="14" t="n"/>
      <c r="D514" s="14" t="n"/>
      <c r="E514" s="14" t="n"/>
      <c r="F514" s="16" t="n"/>
      <c r="G514" s="15" t="n"/>
      <c r="H514" s="16" t="n"/>
      <c r="I514" s="14">
        <f>IF(F514="","",IF(G514&lt;&gt;"",IF(A514="A pagar","Pago","Recebido"),IF(B514&lt;TODAY(),"Vencido",IF(B514-TODAY()&lt;=7,"Vence em até 7 dias","Em aberto"))))</f>
        <v/>
      </c>
      <c r="J514" s="17">
        <f>IF(OR(F514="",B514=""),"",IF(G514&lt;&gt;"",MAX(0,G514-B514),MAX(0,TODAY()-B514)))</f>
        <v/>
      </c>
    </row>
    <row r="515">
      <c r="A515" s="14" t="n"/>
      <c r="B515" s="15" t="n"/>
      <c r="C515" s="14" t="n"/>
      <c r="D515" s="14" t="n"/>
      <c r="E515" s="14" t="n"/>
      <c r="F515" s="16" t="n"/>
      <c r="G515" s="15" t="n"/>
      <c r="H515" s="16" t="n"/>
      <c r="I515" s="14">
        <f>IF(F515="","",IF(G515&lt;&gt;"",IF(A515="A pagar","Pago","Recebido"),IF(B515&lt;TODAY(),"Vencido",IF(B515-TODAY()&lt;=7,"Vence em até 7 dias","Em aberto"))))</f>
        <v/>
      </c>
      <c r="J515" s="17">
        <f>IF(OR(F515="",B515=""),"",IF(G515&lt;&gt;"",MAX(0,G515-B515),MAX(0,TODAY()-B515)))</f>
        <v/>
      </c>
    </row>
    <row r="516">
      <c r="A516" s="14" t="n"/>
      <c r="B516" s="15" t="n"/>
      <c r="C516" s="14" t="n"/>
      <c r="D516" s="14" t="n"/>
      <c r="E516" s="14" t="n"/>
      <c r="F516" s="16" t="n"/>
      <c r="G516" s="15" t="n"/>
      <c r="H516" s="16" t="n"/>
      <c r="I516" s="14">
        <f>IF(F516="","",IF(G516&lt;&gt;"",IF(A516="A pagar","Pago","Recebido"),IF(B516&lt;TODAY(),"Vencido",IF(B516-TODAY()&lt;=7,"Vence em até 7 dias","Em aberto"))))</f>
        <v/>
      </c>
      <c r="J516" s="17">
        <f>IF(OR(F516="",B516=""),"",IF(G516&lt;&gt;"",MAX(0,G516-B516),MAX(0,TODAY()-B516)))</f>
        <v/>
      </c>
    </row>
    <row r="517">
      <c r="A517" s="14" t="n"/>
      <c r="B517" s="15" t="n"/>
      <c r="C517" s="14" t="n"/>
      <c r="D517" s="14" t="n"/>
      <c r="E517" s="14" t="n"/>
      <c r="F517" s="16" t="n"/>
      <c r="G517" s="15" t="n"/>
      <c r="H517" s="16" t="n"/>
      <c r="I517" s="14">
        <f>IF(F517="","",IF(G517&lt;&gt;"",IF(A517="A pagar","Pago","Recebido"),IF(B517&lt;TODAY(),"Vencido",IF(B517-TODAY()&lt;=7,"Vence em até 7 dias","Em aberto"))))</f>
        <v/>
      </c>
      <c r="J517" s="17">
        <f>IF(OR(F517="",B517=""),"",IF(G517&lt;&gt;"",MAX(0,G517-B517),MAX(0,TODAY()-B517)))</f>
        <v/>
      </c>
    </row>
    <row r="518">
      <c r="A518" s="14" t="n"/>
      <c r="B518" s="15" t="n"/>
      <c r="C518" s="14" t="n"/>
      <c r="D518" s="14" t="n"/>
      <c r="E518" s="14" t="n"/>
      <c r="F518" s="16" t="n"/>
      <c r="G518" s="15" t="n"/>
      <c r="H518" s="16" t="n"/>
      <c r="I518" s="14">
        <f>IF(F518="","",IF(G518&lt;&gt;"",IF(A518="A pagar","Pago","Recebido"),IF(B518&lt;TODAY(),"Vencido",IF(B518-TODAY()&lt;=7,"Vence em até 7 dias","Em aberto"))))</f>
        <v/>
      </c>
      <c r="J518" s="17">
        <f>IF(OR(F518="",B518=""),"",IF(G518&lt;&gt;"",MAX(0,G518-B518),MAX(0,TODAY()-B518)))</f>
        <v/>
      </c>
    </row>
    <row r="519">
      <c r="A519" s="14" t="n"/>
      <c r="B519" s="15" t="n"/>
      <c r="C519" s="14" t="n"/>
      <c r="D519" s="14" t="n"/>
      <c r="E519" s="14" t="n"/>
      <c r="F519" s="16" t="n"/>
      <c r="G519" s="15" t="n"/>
      <c r="H519" s="16" t="n"/>
      <c r="I519" s="14">
        <f>IF(F519="","",IF(G519&lt;&gt;"",IF(A519="A pagar","Pago","Recebido"),IF(B519&lt;TODAY(),"Vencido",IF(B519-TODAY()&lt;=7,"Vence em até 7 dias","Em aberto"))))</f>
        <v/>
      </c>
      <c r="J519" s="17">
        <f>IF(OR(F519="",B519=""),"",IF(G519&lt;&gt;"",MAX(0,G519-B519),MAX(0,TODAY()-B519)))</f>
        <v/>
      </c>
    </row>
    <row r="520">
      <c r="A520" s="14" t="n"/>
      <c r="B520" s="15" t="n"/>
      <c r="C520" s="14" t="n"/>
      <c r="D520" s="14" t="n"/>
      <c r="E520" s="14" t="n"/>
      <c r="F520" s="16" t="n"/>
      <c r="G520" s="15" t="n"/>
      <c r="H520" s="16" t="n"/>
      <c r="I520" s="14">
        <f>IF(F520="","",IF(G520&lt;&gt;"",IF(A520="A pagar","Pago","Recebido"),IF(B520&lt;TODAY(),"Vencido",IF(B520-TODAY()&lt;=7,"Vence em até 7 dias","Em aberto"))))</f>
        <v/>
      </c>
      <c r="J520" s="17">
        <f>IF(OR(F520="",B520=""),"",IF(G520&lt;&gt;"",MAX(0,G520-B520),MAX(0,TODAY()-B520)))</f>
        <v/>
      </c>
    </row>
    <row r="521">
      <c r="A521" s="14" t="n"/>
      <c r="B521" s="15" t="n"/>
      <c r="C521" s="14" t="n"/>
      <c r="D521" s="14" t="n"/>
      <c r="E521" s="14" t="n"/>
      <c r="F521" s="16" t="n"/>
      <c r="G521" s="15" t="n"/>
      <c r="H521" s="16" t="n"/>
      <c r="I521" s="14">
        <f>IF(F521="","",IF(G521&lt;&gt;"",IF(A521="A pagar","Pago","Recebido"),IF(B521&lt;TODAY(),"Vencido",IF(B521-TODAY()&lt;=7,"Vence em até 7 dias","Em aberto"))))</f>
        <v/>
      </c>
      <c r="J521" s="17">
        <f>IF(OR(F521="",B521=""),"",IF(G521&lt;&gt;"",MAX(0,G521-B521),MAX(0,TODAY()-B521)))</f>
        <v/>
      </c>
    </row>
    <row r="522">
      <c r="A522" s="14" t="n"/>
      <c r="B522" s="15" t="n"/>
      <c r="C522" s="14" t="n"/>
      <c r="D522" s="14" t="n"/>
      <c r="E522" s="14" t="n"/>
      <c r="F522" s="16" t="n"/>
      <c r="G522" s="15" t="n"/>
      <c r="H522" s="16" t="n"/>
      <c r="I522" s="14">
        <f>IF(F522="","",IF(G522&lt;&gt;"",IF(A522="A pagar","Pago","Recebido"),IF(B522&lt;TODAY(),"Vencido",IF(B522-TODAY()&lt;=7,"Vence em até 7 dias","Em aberto"))))</f>
        <v/>
      </c>
      <c r="J522" s="17">
        <f>IF(OR(F522="",B522=""),"",IF(G522&lt;&gt;"",MAX(0,G522-B522),MAX(0,TODAY()-B522)))</f>
        <v/>
      </c>
    </row>
    <row r="523">
      <c r="A523" s="14" t="n"/>
      <c r="B523" s="15" t="n"/>
      <c r="C523" s="14" t="n"/>
      <c r="D523" s="14" t="n"/>
      <c r="E523" s="14" t="n"/>
      <c r="F523" s="16" t="n"/>
      <c r="G523" s="15" t="n"/>
      <c r="H523" s="16" t="n"/>
      <c r="I523" s="14">
        <f>IF(F523="","",IF(G523&lt;&gt;"",IF(A523="A pagar","Pago","Recebido"),IF(B523&lt;TODAY(),"Vencido",IF(B523-TODAY()&lt;=7,"Vence em até 7 dias","Em aberto"))))</f>
        <v/>
      </c>
      <c r="J523" s="17">
        <f>IF(OR(F523="",B523=""),"",IF(G523&lt;&gt;"",MAX(0,G523-B523),MAX(0,TODAY()-B523)))</f>
        <v/>
      </c>
    </row>
    <row r="524">
      <c r="A524" s="14" t="n"/>
      <c r="B524" s="15" t="n"/>
      <c r="C524" s="14" t="n"/>
      <c r="D524" s="14" t="n"/>
      <c r="E524" s="14" t="n"/>
      <c r="F524" s="16" t="n"/>
      <c r="G524" s="15" t="n"/>
      <c r="H524" s="16" t="n"/>
      <c r="I524" s="14">
        <f>IF(F524="","",IF(G524&lt;&gt;"",IF(A524="A pagar","Pago","Recebido"),IF(B524&lt;TODAY(),"Vencido",IF(B524-TODAY()&lt;=7,"Vence em até 7 dias","Em aberto"))))</f>
        <v/>
      </c>
      <c r="J524" s="17">
        <f>IF(OR(F524="",B524=""),"",IF(G524&lt;&gt;"",MAX(0,G524-B524),MAX(0,TODAY()-B524)))</f>
        <v/>
      </c>
    </row>
    <row r="525">
      <c r="A525" s="14" t="n"/>
      <c r="B525" s="15" t="n"/>
      <c r="C525" s="14" t="n"/>
      <c r="D525" s="14" t="n"/>
      <c r="E525" s="14" t="n"/>
      <c r="F525" s="16" t="n"/>
      <c r="G525" s="15" t="n"/>
      <c r="H525" s="16" t="n"/>
      <c r="I525" s="14">
        <f>IF(F525="","",IF(G525&lt;&gt;"",IF(A525="A pagar","Pago","Recebido"),IF(B525&lt;TODAY(),"Vencido",IF(B525-TODAY()&lt;=7,"Vence em até 7 dias","Em aberto"))))</f>
        <v/>
      </c>
      <c r="J525" s="17">
        <f>IF(OR(F525="",B525=""),"",IF(G525&lt;&gt;"",MAX(0,G525-B525),MAX(0,TODAY()-B525)))</f>
        <v/>
      </c>
    </row>
    <row r="526">
      <c r="A526" s="14" t="n"/>
      <c r="B526" s="15" t="n"/>
      <c r="C526" s="14" t="n"/>
      <c r="D526" s="14" t="n"/>
      <c r="E526" s="14" t="n"/>
      <c r="F526" s="16" t="n"/>
      <c r="G526" s="15" t="n"/>
      <c r="H526" s="16" t="n"/>
      <c r="I526" s="14">
        <f>IF(F526="","",IF(G526&lt;&gt;"",IF(A526="A pagar","Pago","Recebido"),IF(B526&lt;TODAY(),"Vencido",IF(B526-TODAY()&lt;=7,"Vence em até 7 dias","Em aberto"))))</f>
        <v/>
      </c>
      <c r="J526" s="17">
        <f>IF(OR(F526="",B526=""),"",IF(G526&lt;&gt;"",MAX(0,G526-B526),MAX(0,TODAY()-B526)))</f>
        <v/>
      </c>
    </row>
    <row r="527">
      <c r="A527" s="14" t="n"/>
      <c r="B527" s="15" t="n"/>
      <c r="C527" s="14" t="n"/>
      <c r="D527" s="14" t="n"/>
      <c r="E527" s="14" t="n"/>
      <c r="F527" s="16" t="n"/>
      <c r="G527" s="15" t="n"/>
      <c r="H527" s="16" t="n"/>
      <c r="I527" s="14">
        <f>IF(F527="","",IF(G527&lt;&gt;"",IF(A527="A pagar","Pago","Recebido"),IF(B527&lt;TODAY(),"Vencido",IF(B527-TODAY()&lt;=7,"Vence em até 7 dias","Em aberto"))))</f>
        <v/>
      </c>
      <c r="J527" s="17">
        <f>IF(OR(F527="",B527=""),"",IF(G527&lt;&gt;"",MAX(0,G527-B527),MAX(0,TODAY()-B527)))</f>
        <v/>
      </c>
    </row>
    <row r="528">
      <c r="A528" s="14" t="n"/>
      <c r="B528" s="15" t="n"/>
      <c r="C528" s="14" t="n"/>
      <c r="D528" s="14" t="n"/>
      <c r="E528" s="14" t="n"/>
      <c r="F528" s="16" t="n"/>
      <c r="G528" s="15" t="n"/>
      <c r="H528" s="16" t="n"/>
      <c r="I528" s="14">
        <f>IF(F528="","",IF(G528&lt;&gt;"",IF(A528="A pagar","Pago","Recebido"),IF(B528&lt;TODAY(),"Vencido",IF(B528-TODAY()&lt;=7,"Vence em até 7 dias","Em aberto"))))</f>
        <v/>
      </c>
      <c r="J528" s="17">
        <f>IF(OR(F528="",B528=""),"",IF(G528&lt;&gt;"",MAX(0,G528-B528),MAX(0,TODAY()-B528)))</f>
        <v/>
      </c>
    </row>
    <row r="529">
      <c r="A529" s="14" t="n"/>
      <c r="B529" s="15" t="n"/>
      <c r="C529" s="14" t="n"/>
      <c r="D529" s="14" t="n"/>
      <c r="E529" s="14" t="n"/>
      <c r="F529" s="16" t="n"/>
      <c r="G529" s="15" t="n"/>
      <c r="H529" s="16" t="n"/>
      <c r="I529" s="14">
        <f>IF(F529="","",IF(G529&lt;&gt;"",IF(A529="A pagar","Pago","Recebido"),IF(B529&lt;TODAY(),"Vencido",IF(B529-TODAY()&lt;=7,"Vence em até 7 dias","Em aberto"))))</f>
        <v/>
      </c>
      <c r="J529" s="17">
        <f>IF(OR(F529="",B529=""),"",IF(G529&lt;&gt;"",MAX(0,G529-B529),MAX(0,TODAY()-B529)))</f>
        <v/>
      </c>
    </row>
    <row r="530">
      <c r="A530" s="14" t="n"/>
      <c r="B530" s="15" t="n"/>
      <c r="C530" s="14" t="n"/>
      <c r="D530" s="14" t="n"/>
      <c r="E530" s="14" t="n"/>
      <c r="F530" s="16" t="n"/>
      <c r="G530" s="15" t="n"/>
      <c r="H530" s="16" t="n"/>
      <c r="I530" s="14">
        <f>IF(F530="","",IF(G530&lt;&gt;"",IF(A530="A pagar","Pago","Recebido"),IF(B530&lt;TODAY(),"Vencido",IF(B530-TODAY()&lt;=7,"Vence em até 7 dias","Em aberto"))))</f>
        <v/>
      </c>
      <c r="J530" s="17">
        <f>IF(OR(F530="",B530=""),"",IF(G530&lt;&gt;"",MAX(0,G530-B530),MAX(0,TODAY()-B530)))</f>
        <v/>
      </c>
    </row>
    <row r="531">
      <c r="A531" s="14" t="n"/>
      <c r="B531" s="15" t="n"/>
      <c r="C531" s="14" t="n"/>
      <c r="D531" s="14" t="n"/>
      <c r="E531" s="14" t="n"/>
      <c r="F531" s="16" t="n"/>
      <c r="G531" s="15" t="n"/>
      <c r="H531" s="16" t="n"/>
      <c r="I531" s="14">
        <f>IF(F531="","",IF(G531&lt;&gt;"",IF(A531="A pagar","Pago","Recebido"),IF(B531&lt;TODAY(),"Vencido",IF(B531-TODAY()&lt;=7,"Vence em até 7 dias","Em aberto"))))</f>
        <v/>
      </c>
      <c r="J531" s="17">
        <f>IF(OR(F531="",B531=""),"",IF(G531&lt;&gt;"",MAX(0,G531-B531),MAX(0,TODAY()-B531)))</f>
        <v/>
      </c>
    </row>
    <row r="532">
      <c r="A532" s="14" t="n"/>
      <c r="B532" s="15" t="n"/>
      <c r="C532" s="14" t="n"/>
      <c r="D532" s="14" t="n"/>
      <c r="E532" s="14" t="n"/>
      <c r="F532" s="16" t="n"/>
      <c r="G532" s="15" t="n"/>
      <c r="H532" s="16" t="n"/>
      <c r="I532" s="14">
        <f>IF(F532="","",IF(G532&lt;&gt;"",IF(A532="A pagar","Pago","Recebido"),IF(B532&lt;TODAY(),"Vencido",IF(B532-TODAY()&lt;=7,"Vence em até 7 dias","Em aberto"))))</f>
        <v/>
      </c>
      <c r="J532" s="17">
        <f>IF(OR(F532="",B532=""),"",IF(G532&lt;&gt;"",MAX(0,G532-B532),MAX(0,TODAY()-B532)))</f>
        <v/>
      </c>
    </row>
    <row r="533">
      <c r="A533" s="14" t="n"/>
      <c r="B533" s="15" t="n"/>
      <c r="C533" s="14" t="n"/>
      <c r="D533" s="14" t="n"/>
      <c r="E533" s="14" t="n"/>
      <c r="F533" s="16" t="n"/>
      <c r="G533" s="15" t="n"/>
      <c r="H533" s="16" t="n"/>
      <c r="I533" s="14">
        <f>IF(F533="","",IF(G533&lt;&gt;"",IF(A533="A pagar","Pago","Recebido"),IF(B533&lt;TODAY(),"Vencido",IF(B533-TODAY()&lt;=7,"Vence em até 7 dias","Em aberto"))))</f>
        <v/>
      </c>
      <c r="J533" s="17">
        <f>IF(OR(F533="",B533=""),"",IF(G533&lt;&gt;"",MAX(0,G533-B533),MAX(0,TODAY()-B533)))</f>
        <v/>
      </c>
    </row>
    <row r="534">
      <c r="A534" s="14" t="n"/>
      <c r="B534" s="15" t="n"/>
      <c r="C534" s="14" t="n"/>
      <c r="D534" s="14" t="n"/>
      <c r="E534" s="14" t="n"/>
      <c r="F534" s="16" t="n"/>
      <c r="G534" s="15" t="n"/>
      <c r="H534" s="16" t="n"/>
      <c r="I534" s="14">
        <f>IF(F534="","",IF(G534&lt;&gt;"",IF(A534="A pagar","Pago","Recebido"),IF(B534&lt;TODAY(),"Vencido",IF(B534-TODAY()&lt;=7,"Vence em até 7 dias","Em aberto"))))</f>
        <v/>
      </c>
      <c r="J534" s="17">
        <f>IF(OR(F534="",B534=""),"",IF(G534&lt;&gt;"",MAX(0,G534-B534),MAX(0,TODAY()-B534)))</f>
        <v/>
      </c>
    </row>
    <row r="535">
      <c r="A535" s="14" t="n"/>
      <c r="B535" s="15" t="n"/>
      <c r="C535" s="14" t="n"/>
      <c r="D535" s="14" t="n"/>
      <c r="E535" s="14" t="n"/>
      <c r="F535" s="16" t="n"/>
      <c r="G535" s="15" t="n"/>
      <c r="H535" s="16" t="n"/>
      <c r="I535" s="14">
        <f>IF(F535="","",IF(G535&lt;&gt;"",IF(A535="A pagar","Pago","Recebido"),IF(B535&lt;TODAY(),"Vencido",IF(B535-TODAY()&lt;=7,"Vence em até 7 dias","Em aberto"))))</f>
        <v/>
      </c>
      <c r="J535" s="17">
        <f>IF(OR(F535="",B535=""),"",IF(G535&lt;&gt;"",MAX(0,G535-B535),MAX(0,TODAY()-B535)))</f>
        <v/>
      </c>
    </row>
    <row r="536">
      <c r="A536" s="14" t="n"/>
      <c r="B536" s="15" t="n"/>
      <c r="C536" s="14" t="n"/>
      <c r="D536" s="14" t="n"/>
      <c r="E536" s="14" t="n"/>
      <c r="F536" s="16" t="n"/>
      <c r="G536" s="15" t="n"/>
      <c r="H536" s="16" t="n"/>
      <c r="I536" s="14">
        <f>IF(F536="","",IF(G536&lt;&gt;"",IF(A536="A pagar","Pago","Recebido"),IF(B536&lt;TODAY(),"Vencido",IF(B536-TODAY()&lt;=7,"Vence em até 7 dias","Em aberto"))))</f>
        <v/>
      </c>
      <c r="J536" s="17">
        <f>IF(OR(F536="",B536=""),"",IF(G536&lt;&gt;"",MAX(0,G536-B536),MAX(0,TODAY()-B536)))</f>
        <v/>
      </c>
    </row>
    <row r="537">
      <c r="A537" s="14" t="n"/>
      <c r="B537" s="15" t="n"/>
      <c r="C537" s="14" t="n"/>
      <c r="D537" s="14" t="n"/>
      <c r="E537" s="14" t="n"/>
      <c r="F537" s="16" t="n"/>
      <c r="G537" s="15" t="n"/>
      <c r="H537" s="16" t="n"/>
      <c r="I537" s="14">
        <f>IF(F537="","",IF(G537&lt;&gt;"",IF(A537="A pagar","Pago","Recebido"),IF(B537&lt;TODAY(),"Vencido",IF(B537-TODAY()&lt;=7,"Vence em até 7 dias","Em aberto"))))</f>
        <v/>
      </c>
      <c r="J537" s="17">
        <f>IF(OR(F537="",B537=""),"",IF(G537&lt;&gt;"",MAX(0,G537-B537),MAX(0,TODAY()-B537)))</f>
        <v/>
      </c>
    </row>
    <row r="538">
      <c r="A538" s="14" t="n"/>
      <c r="B538" s="15" t="n"/>
      <c r="C538" s="14" t="n"/>
      <c r="D538" s="14" t="n"/>
      <c r="E538" s="14" t="n"/>
      <c r="F538" s="16" t="n"/>
      <c r="G538" s="15" t="n"/>
      <c r="H538" s="16" t="n"/>
      <c r="I538" s="14">
        <f>IF(F538="","",IF(G538&lt;&gt;"",IF(A538="A pagar","Pago","Recebido"),IF(B538&lt;TODAY(),"Vencido",IF(B538-TODAY()&lt;=7,"Vence em até 7 dias","Em aberto"))))</f>
        <v/>
      </c>
      <c r="J538" s="17">
        <f>IF(OR(F538="",B538=""),"",IF(G538&lt;&gt;"",MAX(0,G538-B538),MAX(0,TODAY()-B538)))</f>
        <v/>
      </c>
    </row>
    <row r="539">
      <c r="A539" s="14" t="n"/>
      <c r="B539" s="15" t="n"/>
      <c r="C539" s="14" t="n"/>
      <c r="D539" s="14" t="n"/>
      <c r="E539" s="14" t="n"/>
      <c r="F539" s="16" t="n"/>
      <c r="G539" s="15" t="n"/>
      <c r="H539" s="16" t="n"/>
      <c r="I539" s="14">
        <f>IF(F539="","",IF(G539&lt;&gt;"",IF(A539="A pagar","Pago","Recebido"),IF(B539&lt;TODAY(),"Vencido",IF(B539-TODAY()&lt;=7,"Vence em até 7 dias","Em aberto"))))</f>
        <v/>
      </c>
      <c r="J539" s="17">
        <f>IF(OR(F539="",B539=""),"",IF(G539&lt;&gt;"",MAX(0,G539-B539),MAX(0,TODAY()-B539)))</f>
        <v/>
      </c>
    </row>
    <row r="540">
      <c r="A540" s="14" t="n"/>
      <c r="B540" s="15" t="n"/>
      <c r="C540" s="14" t="n"/>
      <c r="D540" s="14" t="n"/>
      <c r="E540" s="14" t="n"/>
      <c r="F540" s="16" t="n"/>
      <c r="G540" s="15" t="n"/>
      <c r="H540" s="16" t="n"/>
      <c r="I540" s="14">
        <f>IF(F540="","",IF(G540&lt;&gt;"",IF(A540="A pagar","Pago","Recebido"),IF(B540&lt;TODAY(),"Vencido",IF(B540-TODAY()&lt;=7,"Vence em até 7 dias","Em aberto"))))</f>
        <v/>
      </c>
      <c r="J540" s="17">
        <f>IF(OR(F540="",B540=""),"",IF(G540&lt;&gt;"",MAX(0,G540-B540),MAX(0,TODAY()-B540)))</f>
        <v/>
      </c>
    </row>
    <row r="541">
      <c r="A541" s="14" t="n"/>
      <c r="B541" s="15" t="n"/>
      <c r="C541" s="14" t="n"/>
      <c r="D541" s="14" t="n"/>
      <c r="E541" s="14" t="n"/>
      <c r="F541" s="16" t="n"/>
      <c r="G541" s="15" t="n"/>
      <c r="H541" s="16" t="n"/>
      <c r="I541" s="14">
        <f>IF(F541="","",IF(G541&lt;&gt;"",IF(A541="A pagar","Pago","Recebido"),IF(B541&lt;TODAY(),"Vencido",IF(B541-TODAY()&lt;=7,"Vence em até 7 dias","Em aberto"))))</f>
        <v/>
      </c>
      <c r="J541" s="17">
        <f>IF(OR(F541="",B541=""),"",IF(G541&lt;&gt;"",MAX(0,G541-B541),MAX(0,TODAY()-B541)))</f>
        <v/>
      </c>
    </row>
    <row r="542">
      <c r="A542" s="14" t="n"/>
      <c r="B542" s="15" t="n"/>
      <c r="C542" s="14" t="n"/>
      <c r="D542" s="14" t="n"/>
      <c r="E542" s="14" t="n"/>
      <c r="F542" s="16" t="n"/>
      <c r="G542" s="15" t="n"/>
      <c r="H542" s="16" t="n"/>
      <c r="I542" s="14">
        <f>IF(F542="","",IF(G542&lt;&gt;"",IF(A542="A pagar","Pago","Recebido"),IF(B542&lt;TODAY(),"Vencido",IF(B542-TODAY()&lt;=7,"Vence em até 7 dias","Em aberto"))))</f>
        <v/>
      </c>
      <c r="J542" s="17">
        <f>IF(OR(F542="",B542=""),"",IF(G542&lt;&gt;"",MAX(0,G542-B542),MAX(0,TODAY()-B542)))</f>
        <v/>
      </c>
    </row>
    <row r="543">
      <c r="A543" s="14" t="n"/>
      <c r="B543" s="15" t="n"/>
      <c r="C543" s="14" t="n"/>
      <c r="D543" s="14" t="n"/>
      <c r="E543" s="14" t="n"/>
      <c r="F543" s="16" t="n"/>
      <c r="G543" s="15" t="n"/>
      <c r="H543" s="16" t="n"/>
      <c r="I543" s="14">
        <f>IF(F543="","",IF(G543&lt;&gt;"",IF(A543="A pagar","Pago","Recebido"),IF(B543&lt;TODAY(),"Vencido",IF(B543-TODAY()&lt;=7,"Vence em até 7 dias","Em aberto"))))</f>
        <v/>
      </c>
      <c r="J543" s="17">
        <f>IF(OR(F543="",B543=""),"",IF(G543&lt;&gt;"",MAX(0,G543-B543),MAX(0,TODAY()-B543)))</f>
        <v/>
      </c>
    </row>
    <row r="544">
      <c r="A544" s="14" t="n"/>
      <c r="B544" s="15" t="n"/>
      <c r="C544" s="14" t="n"/>
      <c r="D544" s="14" t="n"/>
      <c r="E544" s="14" t="n"/>
      <c r="F544" s="16" t="n"/>
      <c r="G544" s="15" t="n"/>
      <c r="H544" s="16" t="n"/>
      <c r="I544" s="14">
        <f>IF(F544="","",IF(G544&lt;&gt;"",IF(A544="A pagar","Pago","Recebido"),IF(B544&lt;TODAY(),"Vencido",IF(B544-TODAY()&lt;=7,"Vence em até 7 dias","Em aberto"))))</f>
        <v/>
      </c>
      <c r="J544" s="17">
        <f>IF(OR(F544="",B544=""),"",IF(G544&lt;&gt;"",MAX(0,G544-B544),MAX(0,TODAY()-B544)))</f>
        <v/>
      </c>
    </row>
    <row r="545">
      <c r="A545" s="14" t="n"/>
      <c r="B545" s="15" t="n"/>
      <c r="C545" s="14" t="n"/>
      <c r="D545" s="14" t="n"/>
      <c r="E545" s="14" t="n"/>
      <c r="F545" s="16" t="n"/>
      <c r="G545" s="15" t="n"/>
      <c r="H545" s="16" t="n"/>
      <c r="I545" s="14">
        <f>IF(F545="","",IF(G545&lt;&gt;"",IF(A545="A pagar","Pago","Recebido"),IF(B545&lt;TODAY(),"Vencido",IF(B545-TODAY()&lt;=7,"Vence em até 7 dias","Em aberto"))))</f>
        <v/>
      </c>
      <c r="J545" s="17">
        <f>IF(OR(F545="",B545=""),"",IF(G545&lt;&gt;"",MAX(0,G545-B545),MAX(0,TODAY()-B545)))</f>
        <v/>
      </c>
    </row>
    <row r="546">
      <c r="A546" s="14" t="n"/>
      <c r="B546" s="15" t="n"/>
      <c r="C546" s="14" t="n"/>
      <c r="D546" s="14" t="n"/>
      <c r="E546" s="14" t="n"/>
      <c r="F546" s="16" t="n"/>
      <c r="G546" s="15" t="n"/>
      <c r="H546" s="16" t="n"/>
      <c r="I546" s="14">
        <f>IF(F546="","",IF(G546&lt;&gt;"",IF(A546="A pagar","Pago","Recebido"),IF(B546&lt;TODAY(),"Vencido",IF(B546-TODAY()&lt;=7,"Vence em até 7 dias","Em aberto"))))</f>
        <v/>
      </c>
      <c r="J546" s="17">
        <f>IF(OR(F546="",B546=""),"",IF(G546&lt;&gt;"",MAX(0,G546-B546),MAX(0,TODAY()-B546)))</f>
        <v/>
      </c>
    </row>
    <row r="547">
      <c r="A547" s="14" t="n"/>
      <c r="B547" s="15" t="n"/>
      <c r="C547" s="14" t="n"/>
      <c r="D547" s="14" t="n"/>
      <c r="E547" s="14" t="n"/>
      <c r="F547" s="16" t="n"/>
      <c r="G547" s="15" t="n"/>
      <c r="H547" s="16" t="n"/>
      <c r="I547" s="14">
        <f>IF(F547="","",IF(G547&lt;&gt;"",IF(A547="A pagar","Pago","Recebido"),IF(B547&lt;TODAY(),"Vencido",IF(B547-TODAY()&lt;=7,"Vence em até 7 dias","Em aberto"))))</f>
        <v/>
      </c>
      <c r="J547" s="17">
        <f>IF(OR(F547="",B547=""),"",IF(G547&lt;&gt;"",MAX(0,G547-B547),MAX(0,TODAY()-B547)))</f>
        <v/>
      </c>
    </row>
    <row r="548">
      <c r="A548" s="14" t="n"/>
      <c r="B548" s="15" t="n"/>
      <c r="C548" s="14" t="n"/>
      <c r="D548" s="14" t="n"/>
      <c r="E548" s="14" t="n"/>
      <c r="F548" s="16" t="n"/>
      <c r="G548" s="15" t="n"/>
      <c r="H548" s="16" t="n"/>
      <c r="I548" s="14">
        <f>IF(F548="","",IF(G548&lt;&gt;"",IF(A548="A pagar","Pago","Recebido"),IF(B548&lt;TODAY(),"Vencido",IF(B548-TODAY()&lt;=7,"Vence em até 7 dias","Em aberto"))))</f>
        <v/>
      </c>
      <c r="J548" s="17">
        <f>IF(OR(F548="",B548=""),"",IF(G548&lt;&gt;"",MAX(0,G548-B548),MAX(0,TODAY()-B548)))</f>
        <v/>
      </c>
    </row>
    <row r="549">
      <c r="A549" s="14" t="n"/>
      <c r="B549" s="15" t="n"/>
      <c r="C549" s="14" t="n"/>
      <c r="D549" s="14" t="n"/>
      <c r="E549" s="14" t="n"/>
      <c r="F549" s="16" t="n"/>
      <c r="G549" s="15" t="n"/>
      <c r="H549" s="16" t="n"/>
      <c r="I549" s="14">
        <f>IF(F549="","",IF(G549&lt;&gt;"",IF(A549="A pagar","Pago","Recebido"),IF(B549&lt;TODAY(),"Vencido",IF(B549-TODAY()&lt;=7,"Vence em até 7 dias","Em aberto"))))</f>
        <v/>
      </c>
      <c r="J549" s="17">
        <f>IF(OR(F549="",B549=""),"",IF(G549&lt;&gt;"",MAX(0,G549-B549),MAX(0,TODAY()-B549)))</f>
        <v/>
      </c>
    </row>
    <row r="550">
      <c r="A550" s="14" t="n"/>
      <c r="B550" s="15" t="n"/>
      <c r="C550" s="14" t="n"/>
      <c r="D550" s="14" t="n"/>
      <c r="E550" s="14" t="n"/>
      <c r="F550" s="16" t="n"/>
      <c r="G550" s="15" t="n"/>
      <c r="H550" s="16" t="n"/>
      <c r="I550" s="14">
        <f>IF(F550="","",IF(G550&lt;&gt;"",IF(A550="A pagar","Pago","Recebido"),IF(B550&lt;TODAY(),"Vencido",IF(B550-TODAY()&lt;=7,"Vence em até 7 dias","Em aberto"))))</f>
        <v/>
      </c>
      <c r="J550" s="17">
        <f>IF(OR(F550="",B550=""),"",IF(G550&lt;&gt;"",MAX(0,G550-B550),MAX(0,TODAY()-B550)))</f>
        <v/>
      </c>
    </row>
    <row r="551">
      <c r="A551" s="14" t="n"/>
      <c r="B551" s="15" t="n"/>
      <c r="C551" s="14" t="n"/>
      <c r="D551" s="14" t="n"/>
      <c r="E551" s="14" t="n"/>
      <c r="F551" s="16" t="n"/>
      <c r="G551" s="15" t="n"/>
      <c r="H551" s="16" t="n"/>
      <c r="I551" s="14">
        <f>IF(F551="","",IF(G551&lt;&gt;"",IF(A551="A pagar","Pago","Recebido"),IF(B551&lt;TODAY(),"Vencido",IF(B551-TODAY()&lt;=7,"Vence em até 7 dias","Em aberto"))))</f>
        <v/>
      </c>
      <c r="J551" s="17">
        <f>IF(OR(F551="",B551=""),"",IF(G551&lt;&gt;"",MAX(0,G551-B551),MAX(0,TODAY()-B551)))</f>
        <v/>
      </c>
    </row>
    <row r="552">
      <c r="A552" s="14" t="n"/>
      <c r="B552" s="15" t="n"/>
      <c r="C552" s="14" t="n"/>
      <c r="D552" s="14" t="n"/>
      <c r="E552" s="14" t="n"/>
      <c r="F552" s="16" t="n"/>
      <c r="G552" s="15" t="n"/>
      <c r="H552" s="16" t="n"/>
      <c r="I552" s="14">
        <f>IF(F552="","",IF(G552&lt;&gt;"",IF(A552="A pagar","Pago","Recebido"),IF(B552&lt;TODAY(),"Vencido",IF(B552-TODAY()&lt;=7,"Vence em até 7 dias","Em aberto"))))</f>
        <v/>
      </c>
      <c r="J552" s="17">
        <f>IF(OR(F552="",B552=""),"",IF(G552&lt;&gt;"",MAX(0,G552-B552),MAX(0,TODAY()-B552)))</f>
        <v/>
      </c>
    </row>
    <row r="553">
      <c r="A553" s="14" t="n"/>
      <c r="B553" s="15" t="n"/>
      <c r="C553" s="14" t="n"/>
      <c r="D553" s="14" t="n"/>
      <c r="E553" s="14" t="n"/>
      <c r="F553" s="16" t="n"/>
      <c r="G553" s="15" t="n"/>
      <c r="H553" s="16" t="n"/>
      <c r="I553" s="14">
        <f>IF(F553="","",IF(G553&lt;&gt;"",IF(A553="A pagar","Pago","Recebido"),IF(B553&lt;TODAY(),"Vencido",IF(B553-TODAY()&lt;=7,"Vence em até 7 dias","Em aberto"))))</f>
        <v/>
      </c>
      <c r="J553" s="17">
        <f>IF(OR(F553="",B553=""),"",IF(G553&lt;&gt;"",MAX(0,G553-B553),MAX(0,TODAY()-B553)))</f>
        <v/>
      </c>
    </row>
    <row r="554">
      <c r="A554" s="14" t="n"/>
      <c r="B554" s="15" t="n"/>
      <c r="C554" s="14" t="n"/>
      <c r="D554" s="14" t="n"/>
      <c r="E554" s="14" t="n"/>
      <c r="F554" s="16" t="n"/>
      <c r="G554" s="15" t="n"/>
      <c r="H554" s="16" t="n"/>
      <c r="I554" s="14">
        <f>IF(F554="","",IF(G554&lt;&gt;"",IF(A554="A pagar","Pago","Recebido"),IF(B554&lt;TODAY(),"Vencido",IF(B554-TODAY()&lt;=7,"Vence em até 7 dias","Em aberto"))))</f>
        <v/>
      </c>
      <c r="J554" s="17">
        <f>IF(OR(F554="",B554=""),"",IF(G554&lt;&gt;"",MAX(0,G554-B554),MAX(0,TODAY()-B554)))</f>
        <v/>
      </c>
    </row>
    <row r="555">
      <c r="A555" s="14" t="n"/>
      <c r="B555" s="15" t="n"/>
      <c r="C555" s="14" t="n"/>
      <c r="D555" s="14" t="n"/>
      <c r="E555" s="14" t="n"/>
      <c r="F555" s="16" t="n"/>
      <c r="G555" s="15" t="n"/>
      <c r="H555" s="16" t="n"/>
      <c r="I555" s="14">
        <f>IF(F555="","",IF(G555&lt;&gt;"",IF(A555="A pagar","Pago","Recebido"),IF(B555&lt;TODAY(),"Vencido",IF(B555-TODAY()&lt;=7,"Vence em até 7 dias","Em aberto"))))</f>
        <v/>
      </c>
      <c r="J555" s="17">
        <f>IF(OR(F555="",B555=""),"",IF(G555&lt;&gt;"",MAX(0,G555-B555),MAX(0,TODAY()-B555)))</f>
        <v/>
      </c>
    </row>
    <row r="556">
      <c r="A556" s="14" t="n"/>
      <c r="B556" s="15" t="n"/>
      <c r="C556" s="14" t="n"/>
      <c r="D556" s="14" t="n"/>
      <c r="E556" s="14" t="n"/>
      <c r="F556" s="16" t="n"/>
      <c r="G556" s="15" t="n"/>
      <c r="H556" s="16" t="n"/>
      <c r="I556" s="14">
        <f>IF(F556="","",IF(G556&lt;&gt;"",IF(A556="A pagar","Pago","Recebido"),IF(B556&lt;TODAY(),"Vencido",IF(B556-TODAY()&lt;=7,"Vence em até 7 dias","Em aberto"))))</f>
        <v/>
      </c>
      <c r="J556" s="17">
        <f>IF(OR(F556="",B556=""),"",IF(G556&lt;&gt;"",MAX(0,G556-B556),MAX(0,TODAY()-B556)))</f>
        <v/>
      </c>
    </row>
    <row r="557">
      <c r="A557" s="14" t="n"/>
      <c r="B557" s="15" t="n"/>
      <c r="C557" s="14" t="n"/>
      <c r="D557" s="14" t="n"/>
      <c r="E557" s="14" t="n"/>
      <c r="F557" s="16" t="n"/>
      <c r="G557" s="15" t="n"/>
      <c r="H557" s="16" t="n"/>
      <c r="I557" s="14">
        <f>IF(F557="","",IF(G557&lt;&gt;"",IF(A557="A pagar","Pago","Recebido"),IF(B557&lt;TODAY(),"Vencido",IF(B557-TODAY()&lt;=7,"Vence em até 7 dias","Em aberto"))))</f>
        <v/>
      </c>
      <c r="J557" s="17">
        <f>IF(OR(F557="",B557=""),"",IF(G557&lt;&gt;"",MAX(0,G557-B557),MAX(0,TODAY()-B557)))</f>
        <v/>
      </c>
    </row>
    <row r="558">
      <c r="A558" s="14" t="n"/>
      <c r="B558" s="15" t="n"/>
      <c r="C558" s="14" t="n"/>
      <c r="D558" s="14" t="n"/>
      <c r="E558" s="14" t="n"/>
      <c r="F558" s="16" t="n"/>
      <c r="G558" s="15" t="n"/>
      <c r="H558" s="16" t="n"/>
      <c r="I558" s="14">
        <f>IF(F558="","",IF(G558&lt;&gt;"",IF(A558="A pagar","Pago","Recebido"),IF(B558&lt;TODAY(),"Vencido",IF(B558-TODAY()&lt;=7,"Vence em até 7 dias","Em aberto"))))</f>
        <v/>
      </c>
      <c r="J558" s="17">
        <f>IF(OR(F558="",B558=""),"",IF(G558&lt;&gt;"",MAX(0,G558-B558),MAX(0,TODAY()-B558)))</f>
        <v/>
      </c>
    </row>
    <row r="559">
      <c r="A559" s="14" t="n"/>
      <c r="B559" s="15" t="n"/>
      <c r="C559" s="14" t="n"/>
      <c r="D559" s="14" t="n"/>
      <c r="E559" s="14" t="n"/>
      <c r="F559" s="16" t="n"/>
      <c r="G559" s="15" t="n"/>
      <c r="H559" s="16" t="n"/>
      <c r="I559" s="14">
        <f>IF(F559="","",IF(G559&lt;&gt;"",IF(A559="A pagar","Pago","Recebido"),IF(B559&lt;TODAY(),"Vencido",IF(B559-TODAY()&lt;=7,"Vence em até 7 dias","Em aberto"))))</f>
        <v/>
      </c>
      <c r="J559" s="17">
        <f>IF(OR(F559="",B559=""),"",IF(G559&lt;&gt;"",MAX(0,G559-B559),MAX(0,TODAY()-B559)))</f>
        <v/>
      </c>
    </row>
    <row r="560">
      <c r="A560" s="14" t="n"/>
      <c r="B560" s="15" t="n"/>
      <c r="C560" s="14" t="n"/>
      <c r="D560" s="14" t="n"/>
      <c r="E560" s="14" t="n"/>
      <c r="F560" s="16" t="n"/>
      <c r="G560" s="15" t="n"/>
      <c r="H560" s="16" t="n"/>
      <c r="I560" s="14">
        <f>IF(F560="","",IF(G560&lt;&gt;"",IF(A560="A pagar","Pago","Recebido"),IF(B560&lt;TODAY(),"Vencido",IF(B560-TODAY()&lt;=7,"Vence em até 7 dias","Em aberto"))))</f>
        <v/>
      </c>
      <c r="J560" s="17">
        <f>IF(OR(F560="",B560=""),"",IF(G560&lt;&gt;"",MAX(0,G560-B560),MAX(0,TODAY()-B560)))</f>
        <v/>
      </c>
    </row>
    <row r="561">
      <c r="A561" s="14" t="n"/>
      <c r="B561" s="15" t="n"/>
      <c r="C561" s="14" t="n"/>
      <c r="D561" s="14" t="n"/>
      <c r="E561" s="14" t="n"/>
      <c r="F561" s="16" t="n"/>
      <c r="G561" s="15" t="n"/>
      <c r="H561" s="16" t="n"/>
      <c r="I561" s="14">
        <f>IF(F561="","",IF(G561&lt;&gt;"",IF(A561="A pagar","Pago","Recebido"),IF(B561&lt;TODAY(),"Vencido",IF(B561-TODAY()&lt;=7,"Vence em até 7 dias","Em aberto"))))</f>
        <v/>
      </c>
      <c r="J561" s="17">
        <f>IF(OR(F561="",B561=""),"",IF(G561&lt;&gt;"",MAX(0,G561-B561),MAX(0,TODAY()-B561)))</f>
        <v/>
      </c>
    </row>
    <row r="562">
      <c r="A562" s="14" t="n"/>
      <c r="B562" s="15" t="n"/>
      <c r="C562" s="14" t="n"/>
      <c r="D562" s="14" t="n"/>
      <c r="E562" s="14" t="n"/>
      <c r="F562" s="16" t="n"/>
      <c r="G562" s="15" t="n"/>
      <c r="H562" s="16" t="n"/>
      <c r="I562" s="14">
        <f>IF(F562="","",IF(G562&lt;&gt;"",IF(A562="A pagar","Pago","Recebido"),IF(B562&lt;TODAY(),"Vencido",IF(B562-TODAY()&lt;=7,"Vence em até 7 dias","Em aberto"))))</f>
        <v/>
      </c>
      <c r="J562" s="17">
        <f>IF(OR(F562="",B562=""),"",IF(G562&lt;&gt;"",MAX(0,G562-B562),MAX(0,TODAY()-B562)))</f>
        <v/>
      </c>
    </row>
    <row r="563">
      <c r="A563" s="14" t="n"/>
      <c r="B563" s="15" t="n"/>
      <c r="C563" s="14" t="n"/>
      <c r="D563" s="14" t="n"/>
      <c r="E563" s="14" t="n"/>
      <c r="F563" s="16" t="n"/>
      <c r="G563" s="15" t="n"/>
      <c r="H563" s="16" t="n"/>
      <c r="I563" s="14">
        <f>IF(F563="","",IF(G563&lt;&gt;"",IF(A563="A pagar","Pago","Recebido"),IF(B563&lt;TODAY(),"Vencido",IF(B563-TODAY()&lt;=7,"Vence em até 7 dias","Em aberto"))))</f>
        <v/>
      </c>
      <c r="J563" s="17">
        <f>IF(OR(F563="",B563=""),"",IF(G563&lt;&gt;"",MAX(0,G563-B563),MAX(0,TODAY()-B563)))</f>
        <v/>
      </c>
    </row>
    <row r="564">
      <c r="A564" s="14" t="n"/>
      <c r="B564" s="15" t="n"/>
      <c r="C564" s="14" t="n"/>
      <c r="D564" s="14" t="n"/>
      <c r="E564" s="14" t="n"/>
      <c r="F564" s="16" t="n"/>
      <c r="G564" s="15" t="n"/>
      <c r="H564" s="16" t="n"/>
      <c r="I564" s="14">
        <f>IF(F564="","",IF(G564&lt;&gt;"",IF(A564="A pagar","Pago","Recebido"),IF(B564&lt;TODAY(),"Vencido",IF(B564-TODAY()&lt;=7,"Vence em até 7 dias","Em aberto"))))</f>
        <v/>
      </c>
      <c r="J564" s="17">
        <f>IF(OR(F564="",B564=""),"",IF(G564&lt;&gt;"",MAX(0,G564-B564),MAX(0,TODAY()-B564)))</f>
        <v/>
      </c>
    </row>
    <row r="565">
      <c r="A565" s="14" t="n"/>
      <c r="B565" s="15" t="n"/>
      <c r="C565" s="14" t="n"/>
      <c r="D565" s="14" t="n"/>
      <c r="E565" s="14" t="n"/>
      <c r="F565" s="16" t="n"/>
      <c r="G565" s="15" t="n"/>
      <c r="H565" s="16" t="n"/>
      <c r="I565" s="14">
        <f>IF(F565="","",IF(G565&lt;&gt;"",IF(A565="A pagar","Pago","Recebido"),IF(B565&lt;TODAY(),"Vencido",IF(B565-TODAY()&lt;=7,"Vence em até 7 dias","Em aberto"))))</f>
        <v/>
      </c>
      <c r="J565" s="17">
        <f>IF(OR(F565="",B565=""),"",IF(G565&lt;&gt;"",MAX(0,G565-B565),MAX(0,TODAY()-B565)))</f>
        <v/>
      </c>
    </row>
    <row r="566">
      <c r="A566" s="14" t="n"/>
      <c r="B566" s="15" t="n"/>
      <c r="C566" s="14" t="n"/>
      <c r="D566" s="14" t="n"/>
      <c r="E566" s="14" t="n"/>
      <c r="F566" s="16" t="n"/>
      <c r="G566" s="15" t="n"/>
      <c r="H566" s="16" t="n"/>
      <c r="I566" s="14">
        <f>IF(F566="","",IF(G566&lt;&gt;"",IF(A566="A pagar","Pago","Recebido"),IF(B566&lt;TODAY(),"Vencido",IF(B566-TODAY()&lt;=7,"Vence em até 7 dias","Em aberto"))))</f>
        <v/>
      </c>
      <c r="J566" s="17">
        <f>IF(OR(F566="",B566=""),"",IF(G566&lt;&gt;"",MAX(0,G566-B566),MAX(0,TODAY()-B566)))</f>
        <v/>
      </c>
    </row>
    <row r="567">
      <c r="A567" s="14" t="n"/>
      <c r="B567" s="15" t="n"/>
      <c r="C567" s="14" t="n"/>
      <c r="D567" s="14" t="n"/>
      <c r="E567" s="14" t="n"/>
      <c r="F567" s="16" t="n"/>
      <c r="G567" s="15" t="n"/>
      <c r="H567" s="16" t="n"/>
      <c r="I567" s="14">
        <f>IF(F567="","",IF(G567&lt;&gt;"",IF(A567="A pagar","Pago","Recebido"),IF(B567&lt;TODAY(),"Vencido",IF(B567-TODAY()&lt;=7,"Vence em até 7 dias","Em aberto"))))</f>
        <v/>
      </c>
      <c r="J567" s="17">
        <f>IF(OR(F567="",B567=""),"",IF(G567&lt;&gt;"",MAX(0,G567-B567),MAX(0,TODAY()-B567)))</f>
        <v/>
      </c>
    </row>
    <row r="568">
      <c r="A568" s="14" t="n"/>
      <c r="B568" s="15" t="n"/>
      <c r="C568" s="14" t="n"/>
      <c r="D568" s="14" t="n"/>
      <c r="E568" s="14" t="n"/>
      <c r="F568" s="16" t="n"/>
      <c r="G568" s="15" t="n"/>
      <c r="H568" s="16" t="n"/>
      <c r="I568" s="14">
        <f>IF(F568="","",IF(G568&lt;&gt;"",IF(A568="A pagar","Pago","Recebido"),IF(B568&lt;TODAY(),"Vencido",IF(B568-TODAY()&lt;=7,"Vence em até 7 dias","Em aberto"))))</f>
        <v/>
      </c>
      <c r="J568" s="17">
        <f>IF(OR(F568="",B568=""),"",IF(G568&lt;&gt;"",MAX(0,G568-B568),MAX(0,TODAY()-B568)))</f>
        <v/>
      </c>
    </row>
    <row r="569">
      <c r="A569" s="14" t="n"/>
      <c r="B569" s="15" t="n"/>
      <c r="C569" s="14" t="n"/>
      <c r="D569" s="14" t="n"/>
      <c r="E569" s="14" t="n"/>
      <c r="F569" s="16" t="n"/>
      <c r="G569" s="15" t="n"/>
      <c r="H569" s="16" t="n"/>
      <c r="I569" s="14">
        <f>IF(F569="","",IF(G569&lt;&gt;"",IF(A569="A pagar","Pago","Recebido"),IF(B569&lt;TODAY(),"Vencido",IF(B569-TODAY()&lt;=7,"Vence em até 7 dias","Em aberto"))))</f>
        <v/>
      </c>
      <c r="J569" s="17">
        <f>IF(OR(F569="",B569=""),"",IF(G569&lt;&gt;"",MAX(0,G569-B569),MAX(0,TODAY()-B569)))</f>
        <v/>
      </c>
    </row>
    <row r="570">
      <c r="A570" s="14" t="n"/>
      <c r="B570" s="15" t="n"/>
      <c r="C570" s="14" t="n"/>
      <c r="D570" s="14" t="n"/>
      <c r="E570" s="14" t="n"/>
      <c r="F570" s="16" t="n"/>
      <c r="G570" s="15" t="n"/>
      <c r="H570" s="16" t="n"/>
      <c r="I570" s="14">
        <f>IF(F570="","",IF(G570&lt;&gt;"",IF(A570="A pagar","Pago","Recebido"),IF(B570&lt;TODAY(),"Vencido",IF(B570-TODAY()&lt;=7,"Vence em até 7 dias","Em aberto"))))</f>
        <v/>
      </c>
      <c r="J570" s="17">
        <f>IF(OR(F570="",B570=""),"",IF(G570&lt;&gt;"",MAX(0,G570-B570),MAX(0,TODAY()-B570)))</f>
        <v/>
      </c>
    </row>
    <row r="571">
      <c r="A571" s="14" t="n"/>
      <c r="B571" s="15" t="n"/>
      <c r="C571" s="14" t="n"/>
      <c r="D571" s="14" t="n"/>
      <c r="E571" s="14" t="n"/>
      <c r="F571" s="16" t="n"/>
      <c r="G571" s="15" t="n"/>
      <c r="H571" s="16" t="n"/>
      <c r="I571" s="14">
        <f>IF(F571="","",IF(G571&lt;&gt;"",IF(A571="A pagar","Pago","Recebido"),IF(B571&lt;TODAY(),"Vencido",IF(B571-TODAY()&lt;=7,"Vence em até 7 dias","Em aberto"))))</f>
        <v/>
      </c>
      <c r="J571" s="17">
        <f>IF(OR(F571="",B571=""),"",IF(G571&lt;&gt;"",MAX(0,G571-B571),MAX(0,TODAY()-B571)))</f>
        <v/>
      </c>
    </row>
    <row r="572">
      <c r="A572" s="14" t="n"/>
      <c r="B572" s="15" t="n"/>
      <c r="C572" s="14" t="n"/>
      <c r="D572" s="14" t="n"/>
      <c r="E572" s="14" t="n"/>
      <c r="F572" s="16" t="n"/>
      <c r="G572" s="15" t="n"/>
      <c r="H572" s="16" t="n"/>
      <c r="I572" s="14">
        <f>IF(F572="","",IF(G572&lt;&gt;"",IF(A572="A pagar","Pago","Recebido"),IF(B572&lt;TODAY(),"Vencido",IF(B572-TODAY()&lt;=7,"Vence em até 7 dias","Em aberto"))))</f>
        <v/>
      </c>
      <c r="J572" s="17">
        <f>IF(OR(F572="",B572=""),"",IF(G572&lt;&gt;"",MAX(0,G572-B572),MAX(0,TODAY()-B572)))</f>
        <v/>
      </c>
    </row>
    <row r="573">
      <c r="A573" s="14" t="n"/>
      <c r="B573" s="15" t="n"/>
      <c r="C573" s="14" t="n"/>
      <c r="D573" s="14" t="n"/>
      <c r="E573" s="14" t="n"/>
      <c r="F573" s="16" t="n"/>
      <c r="G573" s="15" t="n"/>
      <c r="H573" s="16" t="n"/>
      <c r="I573" s="14">
        <f>IF(F573="","",IF(G573&lt;&gt;"",IF(A573="A pagar","Pago","Recebido"),IF(B573&lt;TODAY(),"Vencido",IF(B573-TODAY()&lt;=7,"Vence em até 7 dias","Em aberto"))))</f>
        <v/>
      </c>
      <c r="J573" s="17">
        <f>IF(OR(F573="",B573=""),"",IF(G573&lt;&gt;"",MAX(0,G573-B573),MAX(0,TODAY()-B573)))</f>
        <v/>
      </c>
    </row>
    <row r="574">
      <c r="A574" s="14" t="n"/>
      <c r="B574" s="15" t="n"/>
      <c r="C574" s="14" t="n"/>
      <c r="D574" s="14" t="n"/>
      <c r="E574" s="14" t="n"/>
      <c r="F574" s="16" t="n"/>
      <c r="G574" s="15" t="n"/>
      <c r="H574" s="16" t="n"/>
      <c r="I574" s="14">
        <f>IF(F574="","",IF(G574&lt;&gt;"",IF(A574="A pagar","Pago","Recebido"),IF(B574&lt;TODAY(),"Vencido",IF(B574-TODAY()&lt;=7,"Vence em até 7 dias","Em aberto"))))</f>
        <v/>
      </c>
      <c r="J574" s="17">
        <f>IF(OR(F574="",B574=""),"",IF(G574&lt;&gt;"",MAX(0,G574-B574),MAX(0,TODAY()-B574)))</f>
        <v/>
      </c>
    </row>
    <row r="575">
      <c r="A575" s="14" t="n"/>
      <c r="B575" s="15" t="n"/>
      <c r="C575" s="14" t="n"/>
      <c r="D575" s="14" t="n"/>
      <c r="E575" s="14" t="n"/>
      <c r="F575" s="16" t="n"/>
      <c r="G575" s="15" t="n"/>
      <c r="H575" s="16" t="n"/>
      <c r="I575" s="14">
        <f>IF(F575="","",IF(G575&lt;&gt;"",IF(A575="A pagar","Pago","Recebido"),IF(B575&lt;TODAY(),"Vencido",IF(B575-TODAY()&lt;=7,"Vence em até 7 dias","Em aberto"))))</f>
        <v/>
      </c>
      <c r="J575" s="17">
        <f>IF(OR(F575="",B575=""),"",IF(G575&lt;&gt;"",MAX(0,G575-B575),MAX(0,TODAY()-B575)))</f>
        <v/>
      </c>
    </row>
    <row r="576">
      <c r="A576" s="14" t="n"/>
      <c r="B576" s="15" t="n"/>
      <c r="C576" s="14" t="n"/>
      <c r="D576" s="14" t="n"/>
      <c r="E576" s="14" t="n"/>
      <c r="F576" s="16" t="n"/>
      <c r="G576" s="15" t="n"/>
      <c r="H576" s="16" t="n"/>
      <c r="I576" s="14">
        <f>IF(F576="","",IF(G576&lt;&gt;"",IF(A576="A pagar","Pago","Recebido"),IF(B576&lt;TODAY(),"Vencido",IF(B576-TODAY()&lt;=7,"Vence em até 7 dias","Em aberto"))))</f>
        <v/>
      </c>
      <c r="J576" s="17">
        <f>IF(OR(F576="",B576=""),"",IF(G576&lt;&gt;"",MAX(0,G576-B576),MAX(0,TODAY()-B576)))</f>
        <v/>
      </c>
    </row>
    <row r="577">
      <c r="A577" s="14" t="n"/>
      <c r="B577" s="15" t="n"/>
      <c r="C577" s="14" t="n"/>
      <c r="D577" s="14" t="n"/>
      <c r="E577" s="14" t="n"/>
      <c r="F577" s="16" t="n"/>
      <c r="G577" s="15" t="n"/>
      <c r="H577" s="16" t="n"/>
      <c r="I577" s="14">
        <f>IF(F577="","",IF(G577&lt;&gt;"",IF(A577="A pagar","Pago","Recebido"),IF(B577&lt;TODAY(),"Vencido",IF(B577-TODAY()&lt;=7,"Vence em até 7 dias","Em aberto"))))</f>
        <v/>
      </c>
      <c r="J577" s="17">
        <f>IF(OR(F577="",B577=""),"",IF(G577&lt;&gt;"",MAX(0,G577-B577),MAX(0,TODAY()-B577)))</f>
        <v/>
      </c>
    </row>
    <row r="578">
      <c r="A578" s="14" t="n"/>
      <c r="B578" s="15" t="n"/>
      <c r="C578" s="14" t="n"/>
      <c r="D578" s="14" t="n"/>
      <c r="E578" s="14" t="n"/>
      <c r="F578" s="16" t="n"/>
      <c r="G578" s="15" t="n"/>
      <c r="H578" s="16" t="n"/>
      <c r="I578" s="14">
        <f>IF(F578="","",IF(G578&lt;&gt;"",IF(A578="A pagar","Pago","Recebido"),IF(B578&lt;TODAY(),"Vencido",IF(B578-TODAY()&lt;=7,"Vence em até 7 dias","Em aberto"))))</f>
        <v/>
      </c>
      <c r="J578" s="17">
        <f>IF(OR(F578="",B578=""),"",IF(G578&lt;&gt;"",MAX(0,G578-B578),MAX(0,TODAY()-B578)))</f>
        <v/>
      </c>
    </row>
    <row r="579">
      <c r="A579" s="14" t="n"/>
      <c r="B579" s="15" t="n"/>
      <c r="C579" s="14" t="n"/>
      <c r="D579" s="14" t="n"/>
      <c r="E579" s="14" t="n"/>
      <c r="F579" s="16" t="n"/>
      <c r="G579" s="15" t="n"/>
      <c r="H579" s="16" t="n"/>
      <c r="I579" s="14">
        <f>IF(F579="","",IF(G579&lt;&gt;"",IF(A579="A pagar","Pago","Recebido"),IF(B579&lt;TODAY(),"Vencido",IF(B579-TODAY()&lt;=7,"Vence em até 7 dias","Em aberto"))))</f>
        <v/>
      </c>
      <c r="J579" s="17">
        <f>IF(OR(F579="",B579=""),"",IF(G579&lt;&gt;"",MAX(0,G579-B579),MAX(0,TODAY()-B579)))</f>
        <v/>
      </c>
    </row>
    <row r="580">
      <c r="A580" s="14" t="n"/>
      <c r="B580" s="15" t="n"/>
      <c r="C580" s="14" t="n"/>
      <c r="D580" s="14" t="n"/>
      <c r="E580" s="14" t="n"/>
      <c r="F580" s="16" t="n"/>
      <c r="G580" s="15" t="n"/>
      <c r="H580" s="16" t="n"/>
      <c r="I580" s="14">
        <f>IF(F580="","",IF(G580&lt;&gt;"",IF(A580="A pagar","Pago","Recebido"),IF(B580&lt;TODAY(),"Vencido",IF(B580-TODAY()&lt;=7,"Vence em até 7 dias","Em aberto"))))</f>
        <v/>
      </c>
      <c r="J580" s="17">
        <f>IF(OR(F580="",B580=""),"",IF(G580&lt;&gt;"",MAX(0,G580-B580),MAX(0,TODAY()-B580)))</f>
        <v/>
      </c>
    </row>
    <row r="581">
      <c r="A581" s="14" t="n"/>
      <c r="B581" s="15" t="n"/>
      <c r="C581" s="14" t="n"/>
      <c r="D581" s="14" t="n"/>
      <c r="E581" s="14" t="n"/>
      <c r="F581" s="16" t="n"/>
      <c r="G581" s="15" t="n"/>
      <c r="H581" s="16" t="n"/>
      <c r="I581" s="14">
        <f>IF(F581="","",IF(G581&lt;&gt;"",IF(A581="A pagar","Pago","Recebido"),IF(B581&lt;TODAY(),"Vencido",IF(B581-TODAY()&lt;=7,"Vence em até 7 dias","Em aberto"))))</f>
        <v/>
      </c>
      <c r="J581" s="17">
        <f>IF(OR(F581="",B581=""),"",IF(G581&lt;&gt;"",MAX(0,G581-B581),MAX(0,TODAY()-B581)))</f>
        <v/>
      </c>
    </row>
    <row r="582">
      <c r="A582" s="14" t="n"/>
      <c r="B582" s="15" t="n"/>
      <c r="C582" s="14" t="n"/>
      <c r="D582" s="14" t="n"/>
      <c r="E582" s="14" t="n"/>
      <c r="F582" s="16" t="n"/>
      <c r="G582" s="15" t="n"/>
      <c r="H582" s="16" t="n"/>
      <c r="I582" s="14">
        <f>IF(F582="","",IF(G582&lt;&gt;"",IF(A582="A pagar","Pago","Recebido"),IF(B582&lt;TODAY(),"Vencido",IF(B582-TODAY()&lt;=7,"Vence em até 7 dias","Em aberto"))))</f>
        <v/>
      </c>
      <c r="J582" s="17">
        <f>IF(OR(F582="",B582=""),"",IF(G582&lt;&gt;"",MAX(0,G582-B582),MAX(0,TODAY()-B582)))</f>
        <v/>
      </c>
    </row>
    <row r="583">
      <c r="A583" s="14" t="n"/>
      <c r="B583" s="15" t="n"/>
      <c r="C583" s="14" t="n"/>
      <c r="D583" s="14" t="n"/>
      <c r="E583" s="14" t="n"/>
      <c r="F583" s="16" t="n"/>
      <c r="G583" s="15" t="n"/>
      <c r="H583" s="16" t="n"/>
      <c r="I583" s="14">
        <f>IF(F583="","",IF(G583&lt;&gt;"",IF(A583="A pagar","Pago","Recebido"),IF(B583&lt;TODAY(),"Vencido",IF(B583-TODAY()&lt;=7,"Vence em até 7 dias","Em aberto"))))</f>
        <v/>
      </c>
      <c r="J583" s="17">
        <f>IF(OR(F583="",B583=""),"",IF(G583&lt;&gt;"",MAX(0,G583-B583),MAX(0,TODAY()-B583)))</f>
        <v/>
      </c>
    </row>
    <row r="584">
      <c r="A584" s="14" t="n"/>
      <c r="B584" s="15" t="n"/>
      <c r="C584" s="14" t="n"/>
      <c r="D584" s="14" t="n"/>
      <c r="E584" s="14" t="n"/>
      <c r="F584" s="16" t="n"/>
      <c r="G584" s="15" t="n"/>
      <c r="H584" s="16" t="n"/>
      <c r="I584" s="14">
        <f>IF(F584="","",IF(G584&lt;&gt;"",IF(A584="A pagar","Pago","Recebido"),IF(B584&lt;TODAY(),"Vencido",IF(B584-TODAY()&lt;=7,"Vence em até 7 dias","Em aberto"))))</f>
        <v/>
      </c>
      <c r="J584" s="17">
        <f>IF(OR(F584="",B584=""),"",IF(G584&lt;&gt;"",MAX(0,G584-B584),MAX(0,TODAY()-B584)))</f>
        <v/>
      </c>
    </row>
    <row r="585">
      <c r="A585" s="14" t="n"/>
      <c r="B585" s="15" t="n"/>
      <c r="C585" s="14" t="n"/>
      <c r="D585" s="14" t="n"/>
      <c r="E585" s="14" t="n"/>
      <c r="F585" s="16" t="n"/>
      <c r="G585" s="15" t="n"/>
      <c r="H585" s="16" t="n"/>
      <c r="I585" s="14">
        <f>IF(F585="","",IF(G585&lt;&gt;"",IF(A585="A pagar","Pago","Recebido"),IF(B585&lt;TODAY(),"Vencido",IF(B585-TODAY()&lt;=7,"Vence em até 7 dias","Em aberto"))))</f>
        <v/>
      </c>
      <c r="J585" s="17">
        <f>IF(OR(F585="",B585=""),"",IF(G585&lt;&gt;"",MAX(0,G585-B585),MAX(0,TODAY()-B585)))</f>
        <v/>
      </c>
    </row>
    <row r="586">
      <c r="A586" s="14" t="n"/>
      <c r="B586" s="15" t="n"/>
      <c r="C586" s="14" t="n"/>
      <c r="D586" s="14" t="n"/>
      <c r="E586" s="14" t="n"/>
      <c r="F586" s="16" t="n"/>
      <c r="G586" s="15" t="n"/>
      <c r="H586" s="16" t="n"/>
      <c r="I586" s="14">
        <f>IF(F586="","",IF(G586&lt;&gt;"",IF(A586="A pagar","Pago","Recebido"),IF(B586&lt;TODAY(),"Vencido",IF(B586-TODAY()&lt;=7,"Vence em até 7 dias","Em aberto"))))</f>
        <v/>
      </c>
      <c r="J586" s="17">
        <f>IF(OR(F586="",B586=""),"",IF(G586&lt;&gt;"",MAX(0,G586-B586),MAX(0,TODAY()-B586)))</f>
        <v/>
      </c>
    </row>
    <row r="587">
      <c r="A587" s="14" t="n"/>
      <c r="B587" s="15" t="n"/>
      <c r="C587" s="14" t="n"/>
      <c r="D587" s="14" t="n"/>
      <c r="E587" s="14" t="n"/>
      <c r="F587" s="16" t="n"/>
      <c r="G587" s="15" t="n"/>
      <c r="H587" s="16" t="n"/>
      <c r="I587" s="14">
        <f>IF(F587="","",IF(G587&lt;&gt;"",IF(A587="A pagar","Pago","Recebido"),IF(B587&lt;TODAY(),"Vencido",IF(B587-TODAY()&lt;=7,"Vence em até 7 dias","Em aberto"))))</f>
        <v/>
      </c>
      <c r="J587" s="17">
        <f>IF(OR(F587="",B587=""),"",IF(G587&lt;&gt;"",MAX(0,G587-B587),MAX(0,TODAY()-B587)))</f>
        <v/>
      </c>
    </row>
    <row r="588">
      <c r="A588" s="14" t="n"/>
      <c r="B588" s="15" t="n"/>
      <c r="C588" s="14" t="n"/>
      <c r="D588" s="14" t="n"/>
      <c r="E588" s="14" t="n"/>
      <c r="F588" s="16" t="n"/>
      <c r="G588" s="15" t="n"/>
      <c r="H588" s="16" t="n"/>
      <c r="I588" s="14">
        <f>IF(F588="","",IF(G588&lt;&gt;"",IF(A588="A pagar","Pago","Recebido"),IF(B588&lt;TODAY(),"Vencido",IF(B588-TODAY()&lt;=7,"Vence em até 7 dias","Em aberto"))))</f>
        <v/>
      </c>
      <c r="J588" s="17">
        <f>IF(OR(F588="",B588=""),"",IF(G588&lt;&gt;"",MAX(0,G588-B588),MAX(0,TODAY()-B588)))</f>
        <v/>
      </c>
    </row>
    <row r="589">
      <c r="A589" s="14" t="n"/>
      <c r="B589" s="15" t="n"/>
      <c r="C589" s="14" t="n"/>
      <c r="D589" s="14" t="n"/>
      <c r="E589" s="14" t="n"/>
      <c r="F589" s="16" t="n"/>
      <c r="G589" s="15" t="n"/>
      <c r="H589" s="16" t="n"/>
      <c r="I589" s="14">
        <f>IF(F589="","",IF(G589&lt;&gt;"",IF(A589="A pagar","Pago","Recebido"),IF(B589&lt;TODAY(),"Vencido",IF(B589-TODAY()&lt;=7,"Vence em até 7 dias","Em aberto"))))</f>
        <v/>
      </c>
      <c r="J589" s="17">
        <f>IF(OR(F589="",B589=""),"",IF(G589&lt;&gt;"",MAX(0,G589-B589),MAX(0,TODAY()-B589)))</f>
        <v/>
      </c>
    </row>
    <row r="590">
      <c r="A590" s="14" t="n"/>
      <c r="B590" s="15" t="n"/>
      <c r="C590" s="14" t="n"/>
      <c r="D590" s="14" t="n"/>
      <c r="E590" s="14" t="n"/>
      <c r="F590" s="16" t="n"/>
      <c r="G590" s="15" t="n"/>
      <c r="H590" s="16" t="n"/>
      <c r="I590" s="14">
        <f>IF(F590="","",IF(G590&lt;&gt;"",IF(A590="A pagar","Pago","Recebido"),IF(B590&lt;TODAY(),"Vencido",IF(B590-TODAY()&lt;=7,"Vence em até 7 dias","Em aberto"))))</f>
        <v/>
      </c>
      <c r="J590" s="17">
        <f>IF(OR(F590="",B590=""),"",IF(G590&lt;&gt;"",MAX(0,G590-B590),MAX(0,TODAY()-B590)))</f>
        <v/>
      </c>
    </row>
    <row r="591">
      <c r="A591" s="14" t="n"/>
      <c r="B591" s="15" t="n"/>
      <c r="C591" s="14" t="n"/>
      <c r="D591" s="14" t="n"/>
      <c r="E591" s="14" t="n"/>
      <c r="F591" s="16" t="n"/>
      <c r="G591" s="15" t="n"/>
      <c r="H591" s="16" t="n"/>
      <c r="I591" s="14">
        <f>IF(F591="","",IF(G591&lt;&gt;"",IF(A591="A pagar","Pago","Recebido"),IF(B591&lt;TODAY(),"Vencido",IF(B591-TODAY()&lt;=7,"Vence em até 7 dias","Em aberto"))))</f>
        <v/>
      </c>
      <c r="J591" s="17">
        <f>IF(OR(F591="",B591=""),"",IF(G591&lt;&gt;"",MAX(0,G591-B591),MAX(0,TODAY()-B591)))</f>
        <v/>
      </c>
    </row>
    <row r="592">
      <c r="A592" s="14" t="n"/>
      <c r="B592" s="15" t="n"/>
      <c r="C592" s="14" t="n"/>
      <c r="D592" s="14" t="n"/>
      <c r="E592" s="14" t="n"/>
      <c r="F592" s="16" t="n"/>
      <c r="G592" s="15" t="n"/>
      <c r="H592" s="16" t="n"/>
      <c r="I592" s="14">
        <f>IF(F592="","",IF(G592&lt;&gt;"",IF(A592="A pagar","Pago","Recebido"),IF(B592&lt;TODAY(),"Vencido",IF(B592-TODAY()&lt;=7,"Vence em até 7 dias","Em aberto"))))</f>
        <v/>
      </c>
      <c r="J592" s="17">
        <f>IF(OR(F592="",B592=""),"",IF(G592&lt;&gt;"",MAX(0,G592-B592),MAX(0,TODAY()-B592)))</f>
        <v/>
      </c>
    </row>
    <row r="593">
      <c r="A593" s="14" t="n"/>
      <c r="B593" s="15" t="n"/>
      <c r="C593" s="14" t="n"/>
      <c r="D593" s="14" t="n"/>
      <c r="E593" s="14" t="n"/>
      <c r="F593" s="16" t="n"/>
      <c r="G593" s="15" t="n"/>
      <c r="H593" s="16" t="n"/>
      <c r="I593" s="14">
        <f>IF(F593="","",IF(G593&lt;&gt;"",IF(A593="A pagar","Pago","Recebido"),IF(B593&lt;TODAY(),"Vencido",IF(B593-TODAY()&lt;=7,"Vence em até 7 dias","Em aberto"))))</f>
        <v/>
      </c>
      <c r="J593" s="17">
        <f>IF(OR(F593="",B593=""),"",IF(G593&lt;&gt;"",MAX(0,G593-B593),MAX(0,TODAY()-B593)))</f>
        <v/>
      </c>
    </row>
    <row r="594">
      <c r="A594" s="14" t="n"/>
      <c r="B594" s="15" t="n"/>
      <c r="C594" s="14" t="n"/>
      <c r="D594" s="14" t="n"/>
      <c r="E594" s="14" t="n"/>
      <c r="F594" s="16" t="n"/>
      <c r="G594" s="15" t="n"/>
      <c r="H594" s="16" t="n"/>
      <c r="I594" s="14">
        <f>IF(F594="","",IF(G594&lt;&gt;"",IF(A594="A pagar","Pago","Recebido"),IF(B594&lt;TODAY(),"Vencido",IF(B594-TODAY()&lt;=7,"Vence em até 7 dias","Em aberto"))))</f>
        <v/>
      </c>
      <c r="J594" s="17">
        <f>IF(OR(F594="",B594=""),"",IF(G594&lt;&gt;"",MAX(0,G594-B594),MAX(0,TODAY()-B594)))</f>
        <v/>
      </c>
    </row>
    <row r="595">
      <c r="A595" s="14" t="n"/>
      <c r="B595" s="15" t="n"/>
      <c r="C595" s="14" t="n"/>
      <c r="D595" s="14" t="n"/>
      <c r="E595" s="14" t="n"/>
      <c r="F595" s="16" t="n"/>
      <c r="G595" s="15" t="n"/>
      <c r="H595" s="16" t="n"/>
      <c r="I595" s="14">
        <f>IF(F595="","",IF(G595&lt;&gt;"",IF(A595="A pagar","Pago","Recebido"),IF(B595&lt;TODAY(),"Vencido",IF(B595-TODAY()&lt;=7,"Vence em até 7 dias","Em aberto"))))</f>
        <v/>
      </c>
      <c r="J595" s="17">
        <f>IF(OR(F595="",B595=""),"",IF(G595&lt;&gt;"",MAX(0,G595-B595),MAX(0,TODAY()-B595)))</f>
        <v/>
      </c>
    </row>
    <row r="596">
      <c r="A596" s="14" t="n"/>
      <c r="B596" s="15" t="n"/>
      <c r="C596" s="14" t="n"/>
      <c r="D596" s="14" t="n"/>
      <c r="E596" s="14" t="n"/>
      <c r="F596" s="16" t="n"/>
      <c r="G596" s="15" t="n"/>
      <c r="H596" s="16" t="n"/>
      <c r="I596" s="14">
        <f>IF(F596="","",IF(G596&lt;&gt;"",IF(A596="A pagar","Pago","Recebido"),IF(B596&lt;TODAY(),"Vencido",IF(B596-TODAY()&lt;=7,"Vence em até 7 dias","Em aberto"))))</f>
        <v/>
      </c>
      <c r="J596" s="17">
        <f>IF(OR(F596="",B596=""),"",IF(G596&lt;&gt;"",MAX(0,G596-B596),MAX(0,TODAY()-B596)))</f>
        <v/>
      </c>
    </row>
    <row r="597">
      <c r="A597" s="14" t="n"/>
      <c r="B597" s="15" t="n"/>
      <c r="C597" s="14" t="n"/>
      <c r="D597" s="14" t="n"/>
      <c r="E597" s="14" t="n"/>
      <c r="F597" s="16" t="n"/>
      <c r="G597" s="15" t="n"/>
      <c r="H597" s="16" t="n"/>
      <c r="I597" s="14">
        <f>IF(F597="","",IF(G597&lt;&gt;"",IF(A597="A pagar","Pago","Recebido"),IF(B597&lt;TODAY(),"Vencido",IF(B597-TODAY()&lt;=7,"Vence em até 7 dias","Em aberto"))))</f>
        <v/>
      </c>
      <c r="J597" s="17">
        <f>IF(OR(F597="",B597=""),"",IF(G597&lt;&gt;"",MAX(0,G597-B597),MAX(0,TODAY()-B597)))</f>
        <v/>
      </c>
    </row>
    <row r="598">
      <c r="A598" s="14" t="n"/>
      <c r="B598" s="15" t="n"/>
      <c r="C598" s="14" t="n"/>
      <c r="D598" s="14" t="n"/>
      <c r="E598" s="14" t="n"/>
      <c r="F598" s="16" t="n"/>
      <c r="G598" s="15" t="n"/>
      <c r="H598" s="16" t="n"/>
      <c r="I598" s="14">
        <f>IF(F598="","",IF(G598&lt;&gt;"",IF(A598="A pagar","Pago","Recebido"),IF(B598&lt;TODAY(),"Vencido",IF(B598-TODAY()&lt;=7,"Vence em até 7 dias","Em aberto"))))</f>
        <v/>
      </c>
      <c r="J598" s="17">
        <f>IF(OR(F598="",B598=""),"",IF(G598&lt;&gt;"",MAX(0,G598-B598),MAX(0,TODAY()-B598)))</f>
        <v/>
      </c>
    </row>
    <row r="599">
      <c r="A599" s="14" t="n"/>
      <c r="B599" s="15" t="n"/>
      <c r="C599" s="14" t="n"/>
      <c r="D599" s="14" t="n"/>
      <c r="E599" s="14" t="n"/>
      <c r="F599" s="16" t="n"/>
      <c r="G599" s="15" t="n"/>
      <c r="H599" s="16" t="n"/>
      <c r="I599" s="14">
        <f>IF(F599="","",IF(G599&lt;&gt;"",IF(A599="A pagar","Pago","Recebido"),IF(B599&lt;TODAY(),"Vencido",IF(B599-TODAY()&lt;=7,"Vence em até 7 dias","Em aberto"))))</f>
        <v/>
      </c>
      <c r="J599" s="17">
        <f>IF(OR(F599="",B599=""),"",IF(G599&lt;&gt;"",MAX(0,G599-B599),MAX(0,TODAY()-B599)))</f>
        <v/>
      </c>
    </row>
    <row r="600">
      <c r="A600" s="14" t="n"/>
      <c r="B600" s="15" t="n"/>
      <c r="C600" s="14" t="n"/>
      <c r="D600" s="14" t="n"/>
      <c r="E600" s="14" t="n"/>
      <c r="F600" s="16" t="n"/>
      <c r="G600" s="15" t="n"/>
      <c r="H600" s="16" t="n"/>
      <c r="I600" s="14">
        <f>IF(F600="","",IF(G600&lt;&gt;"",IF(A600="A pagar","Pago","Recebido"),IF(B600&lt;TODAY(),"Vencido",IF(B600-TODAY()&lt;=7,"Vence em até 7 dias","Em aberto"))))</f>
        <v/>
      </c>
      <c r="J600" s="17">
        <f>IF(OR(F600="",B600=""),"",IF(G600&lt;&gt;"",MAX(0,G600-B600),MAX(0,TODAY()-B600)))</f>
        <v/>
      </c>
    </row>
    <row r="601">
      <c r="A601" s="14" t="n"/>
      <c r="B601" s="15" t="n"/>
      <c r="C601" s="14" t="n"/>
      <c r="D601" s="14" t="n"/>
      <c r="E601" s="14" t="n"/>
      <c r="F601" s="16" t="n"/>
      <c r="G601" s="15" t="n"/>
      <c r="H601" s="16" t="n"/>
      <c r="I601" s="14">
        <f>IF(F601="","",IF(G601&lt;&gt;"",IF(A601="A pagar","Pago","Recebido"),IF(B601&lt;TODAY(),"Vencido",IF(B601-TODAY()&lt;=7,"Vence em até 7 dias","Em aberto"))))</f>
        <v/>
      </c>
      <c r="J601" s="17">
        <f>IF(OR(F601="",B601=""),"",IF(G601&lt;&gt;"",MAX(0,G601-B601),MAX(0,TODAY()-B601)))</f>
        <v/>
      </c>
    </row>
    <row r="602">
      <c r="A602" s="14" t="n"/>
      <c r="B602" s="15" t="n"/>
      <c r="C602" s="14" t="n"/>
      <c r="D602" s="14" t="n"/>
      <c r="E602" s="14" t="n"/>
      <c r="F602" s="16" t="n"/>
      <c r="G602" s="15" t="n"/>
      <c r="H602" s="16" t="n"/>
      <c r="I602" s="14">
        <f>IF(F602="","",IF(G602&lt;&gt;"",IF(A602="A pagar","Pago","Recebido"),IF(B602&lt;TODAY(),"Vencido",IF(B602-TODAY()&lt;=7,"Vence em até 7 dias","Em aberto"))))</f>
        <v/>
      </c>
      <c r="J602" s="17">
        <f>IF(OR(F602="",B602=""),"",IF(G602&lt;&gt;"",MAX(0,G602-B602),MAX(0,TODAY()-B602)))</f>
        <v/>
      </c>
    </row>
    <row r="603">
      <c r="A603" s="14" t="n"/>
      <c r="B603" s="15" t="n"/>
      <c r="C603" s="14" t="n"/>
      <c r="D603" s="14" t="n"/>
      <c r="E603" s="14" t="n"/>
      <c r="F603" s="16" t="n"/>
      <c r="G603" s="15" t="n"/>
      <c r="H603" s="16" t="n"/>
      <c r="I603" s="14">
        <f>IF(F603="","",IF(G603&lt;&gt;"",IF(A603="A pagar","Pago","Recebido"),IF(B603&lt;TODAY(),"Vencido",IF(B603-TODAY()&lt;=7,"Vence em até 7 dias","Em aberto"))))</f>
        <v/>
      </c>
      <c r="J603" s="17">
        <f>IF(OR(F603="",B603=""),"",IF(G603&lt;&gt;"",MAX(0,G603-B603),MAX(0,TODAY()-B603)))</f>
        <v/>
      </c>
    </row>
    <row r="604">
      <c r="A604" s="14" t="n"/>
      <c r="B604" s="15" t="n"/>
      <c r="C604" s="14" t="n"/>
      <c r="D604" s="14" t="n"/>
      <c r="E604" s="14" t="n"/>
      <c r="F604" s="16" t="n"/>
      <c r="G604" s="15" t="n"/>
      <c r="H604" s="16" t="n"/>
      <c r="I604" s="14">
        <f>IF(F604="","",IF(G604&lt;&gt;"",IF(A604="A pagar","Pago","Recebido"),IF(B604&lt;TODAY(),"Vencido",IF(B604-TODAY()&lt;=7,"Vence em até 7 dias","Em aberto"))))</f>
        <v/>
      </c>
      <c r="J604" s="17">
        <f>IF(OR(F604="",B604=""),"",IF(G604&lt;&gt;"",MAX(0,G604-B604),MAX(0,TODAY()-B604)))</f>
        <v/>
      </c>
    </row>
    <row r="605">
      <c r="A605" s="14" t="n"/>
      <c r="B605" s="15" t="n"/>
      <c r="C605" s="14" t="n"/>
      <c r="D605" s="14" t="n"/>
      <c r="E605" s="14" t="n"/>
      <c r="F605" s="16" t="n"/>
      <c r="G605" s="15" t="n"/>
      <c r="H605" s="16" t="n"/>
      <c r="I605" s="14">
        <f>IF(F605="","",IF(G605&lt;&gt;"",IF(A605="A pagar","Pago","Recebido"),IF(B605&lt;TODAY(),"Vencido",IF(B605-TODAY()&lt;=7,"Vence em até 7 dias","Em aberto"))))</f>
        <v/>
      </c>
      <c r="J605" s="17">
        <f>IF(OR(F605="",B605=""),"",IF(G605&lt;&gt;"",MAX(0,G605-B605),MAX(0,TODAY()-B605)))</f>
        <v/>
      </c>
    </row>
    <row r="606">
      <c r="A606" s="14" t="n"/>
      <c r="B606" s="15" t="n"/>
      <c r="C606" s="14" t="n"/>
      <c r="D606" s="14" t="n"/>
      <c r="E606" s="14" t="n"/>
      <c r="F606" s="16" t="n"/>
      <c r="G606" s="15" t="n"/>
      <c r="H606" s="16" t="n"/>
      <c r="I606" s="14">
        <f>IF(F606="","",IF(G606&lt;&gt;"",IF(A606="A pagar","Pago","Recebido"),IF(B606&lt;TODAY(),"Vencido",IF(B606-TODAY()&lt;=7,"Vence em até 7 dias","Em aberto"))))</f>
        <v/>
      </c>
      <c r="J606" s="17">
        <f>IF(OR(F606="",B606=""),"",IF(G606&lt;&gt;"",MAX(0,G606-B606),MAX(0,TODAY()-B606)))</f>
        <v/>
      </c>
    </row>
    <row r="607">
      <c r="A607" s="14" t="n"/>
      <c r="B607" s="15" t="n"/>
      <c r="C607" s="14" t="n"/>
      <c r="D607" s="14" t="n"/>
      <c r="E607" s="14" t="n"/>
      <c r="F607" s="16" t="n"/>
      <c r="G607" s="15" t="n"/>
      <c r="H607" s="16" t="n"/>
      <c r="I607" s="14">
        <f>IF(F607="","",IF(G607&lt;&gt;"",IF(A607="A pagar","Pago","Recebido"),IF(B607&lt;TODAY(),"Vencido",IF(B607-TODAY()&lt;=7,"Vence em até 7 dias","Em aberto"))))</f>
        <v/>
      </c>
      <c r="J607" s="17">
        <f>IF(OR(F607="",B607=""),"",IF(G607&lt;&gt;"",MAX(0,G607-B607),MAX(0,TODAY()-B607)))</f>
        <v/>
      </c>
    </row>
    <row r="608">
      <c r="A608" s="14" t="n"/>
      <c r="B608" s="15" t="n"/>
      <c r="C608" s="14" t="n"/>
      <c r="D608" s="14" t="n"/>
      <c r="E608" s="14" t="n"/>
      <c r="F608" s="16" t="n"/>
      <c r="G608" s="15" t="n"/>
      <c r="H608" s="16" t="n"/>
      <c r="I608" s="14">
        <f>IF(F608="","",IF(G608&lt;&gt;"",IF(A608="A pagar","Pago","Recebido"),IF(B608&lt;TODAY(),"Vencido",IF(B608-TODAY()&lt;=7,"Vence em até 7 dias","Em aberto"))))</f>
        <v/>
      </c>
      <c r="J608" s="17">
        <f>IF(OR(F608="",B608=""),"",IF(G608&lt;&gt;"",MAX(0,G608-B608),MAX(0,TODAY()-B608)))</f>
        <v/>
      </c>
    </row>
    <row r="609">
      <c r="A609" s="14" t="n"/>
      <c r="B609" s="15" t="n"/>
      <c r="C609" s="14" t="n"/>
      <c r="D609" s="14" t="n"/>
      <c r="E609" s="14" t="n"/>
      <c r="F609" s="16" t="n"/>
      <c r="G609" s="15" t="n"/>
      <c r="H609" s="16" t="n"/>
      <c r="I609" s="14">
        <f>IF(F609="","",IF(G609&lt;&gt;"",IF(A609="A pagar","Pago","Recebido"),IF(B609&lt;TODAY(),"Vencido",IF(B609-TODAY()&lt;=7,"Vence em até 7 dias","Em aberto"))))</f>
        <v/>
      </c>
      <c r="J609" s="17">
        <f>IF(OR(F609="",B609=""),"",IF(G609&lt;&gt;"",MAX(0,G609-B609),MAX(0,TODAY()-B609)))</f>
        <v/>
      </c>
    </row>
    <row r="610">
      <c r="A610" s="14" t="n"/>
      <c r="B610" s="15" t="n"/>
      <c r="C610" s="14" t="n"/>
      <c r="D610" s="14" t="n"/>
      <c r="E610" s="14" t="n"/>
      <c r="F610" s="16" t="n"/>
      <c r="G610" s="15" t="n"/>
      <c r="H610" s="16" t="n"/>
      <c r="I610" s="14">
        <f>IF(F610="","",IF(G610&lt;&gt;"",IF(A610="A pagar","Pago","Recebido"),IF(B610&lt;TODAY(),"Vencido",IF(B610-TODAY()&lt;=7,"Vence em até 7 dias","Em aberto"))))</f>
        <v/>
      </c>
      <c r="J610" s="17">
        <f>IF(OR(F610="",B610=""),"",IF(G610&lt;&gt;"",MAX(0,G610-B610),MAX(0,TODAY()-B610)))</f>
        <v/>
      </c>
    </row>
    <row r="611">
      <c r="A611" s="14" t="n"/>
      <c r="B611" s="15" t="n"/>
      <c r="C611" s="14" t="n"/>
      <c r="D611" s="14" t="n"/>
      <c r="E611" s="14" t="n"/>
      <c r="F611" s="16" t="n"/>
      <c r="G611" s="15" t="n"/>
      <c r="H611" s="16" t="n"/>
      <c r="I611" s="14">
        <f>IF(F611="","",IF(G611&lt;&gt;"",IF(A611="A pagar","Pago","Recebido"),IF(B611&lt;TODAY(),"Vencido",IF(B611-TODAY()&lt;=7,"Vence em até 7 dias","Em aberto"))))</f>
        <v/>
      </c>
      <c r="J611" s="17">
        <f>IF(OR(F611="",B611=""),"",IF(G611&lt;&gt;"",MAX(0,G611-B611),MAX(0,TODAY()-B611)))</f>
        <v/>
      </c>
    </row>
    <row r="612">
      <c r="A612" s="14" t="n"/>
      <c r="B612" s="15" t="n"/>
      <c r="C612" s="14" t="n"/>
      <c r="D612" s="14" t="n"/>
      <c r="E612" s="14" t="n"/>
      <c r="F612" s="16" t="n"/>
      <c r="G612" s="15" t="n"/>
      <c r="H612" s="16" t="n"/>
      <c r="I612" s="14">
        <f>IF(F612="","",IF(G612&lt;&gt;"",IF(A612="A pagar","Pago","Recebido"),IF(B612&lt;TODAY(),"Vencido",IF(B612-TODAY()&lt;=7,"Vence em até 7 dias","Em aberto"))))</f>
        <v/>
      </c>
      <c r="J612" s="17">
        <f>IF(OR(F612="",B612=""),"",IF(G612&lt;&gt;"",MAX(0,G612-B612),MAX(0,TODAY()-B612)))</f>
        <v/>
      </c>
    </row>
    <row r="613">
      <c r="A613" s="14" t="n"/>
      <c r="B613" s="15" t="n"/>
      <c r="C613" s="14" t="n"/>
      <c r="D613" s="14" t="n"/>
      <c r="E613" s="14" t="n"/>
      <c r="F613" s="16" t="n"/>
      <c r="G613" s="15" t="n"/>
      <c r="H613" s="16" t="n"/>
      <c r="I613" s="14">
        <f>IF(F613="","",IF(G613&lt;&gt;"",IF(A613="A pagar","Pago","Recebido"),IF(B613&lt;TODAY(),"Vencido",IF(B613-TODAY()&lt;=7,"Vence em até 7 dias","Em aberto"))))</f>
        <v/>
      </c>
      <c r="J613" s="17">
        <f>IF(OR(F613="",B613=""),"",IF(G613&lt;&gt;"",MAX(0,G613-B613),MAX(0,TODAY()-B613)))</f>
        <v/>
      </c>
    </row>
    <row r="614">
      <c r="A614" s="14" t="n"/>
      <c r="B614" s="15" t="n"/>
      <c r="C614" s="14" t="n"/>
      <c r="D614" s="14" t="n"/>
      <c r="E614" s="14" t="n"/>
      <c r="F614" s="16" t="n"/>
      <c r="G614" s="15" t="n"/>
      <c r="H614" s="16" t="n"/>
      <c r="I614" s="14">
        <f>IF(F614="","",IF(G614&lt;&gt;"",IF(A614="A pagar","Pago","Recebido"),IF(B614&lt;TODAY(),"Vencido",IF(B614-TODAY()&lt;=7,"Vence em até 7 dias","Em aberto"))))</f>
        <v/>
      </c>
      <c r="J614" s="17">
        <f>IF(OR(F614="",B614=""),"",IF(G614&lt;&gt;"",MAX(0,G614-B614),MAX(0,TODAY()-B614)))</f>
        <v/>
      </c>
    </row>
    <row r="615">
      <c r="A615" s="14" t="n"/>
      <c r="B615" s="15" t="n"/>
      <c r="C615" s="14" t="n"/>
      <c r="D615" s="14" t="n"/>
      <c r="E615" s="14" t="n"/>
      <c r="F615" s="16" t="n"/>
      <c r="G615" s="15" t="n"/>
      <c r="H615" s="16" t="n"/>
      <c r="I615" s="14">
        <f>IF(F615="","",IF(G615&lt;&gt;"",IF(A615="A pagar","Pago","Recebido"),IF(B615&lt;TODAY(),"Vencido",IF(B615-TODAY()&lt;=7,"Vence em até 7 dias","Em aberto"))))</f>
        <v/>
      </c>
      <c r="J615" s="17">
        <f>IF(OR(F615="",B615=""),"",IF(G615&lt;&gt;"",MAX(0,G615-B615),MAX(0,TODAY()-B615)))</f>
        <v/>
      </c>
    </row>
    <row r="616">
      <c r="A616" s="14" t="n"/>
      <c r="B616" s="15" t="n"/>
      <c r="C616" s="14" t="n"/>
      <c r="D616" s="14" t="n"/>
      <c r="E616" s="14" t="n"/>
      <c r="F616" s="16" t="n"/>
      <c r="G616" s="15" t="n"/>
      <c r="H616" s="16" t="n"/>
      <c r="I616" s="14">
        <f>IF(F616="","",IF(G616&lt;&gt;"",IF(A616="A pagar","Pago","Recebido"),IF(B616&lt;TODAY(),"Vencido",IF(B616-TODAY()&lt;=7,"Vence em até 7 dias","Em aberto"))))</f>
        <v/>
      </c>
      <c r="J616" s="17">
        <f>IF(OR(F616="",B616=""),"",IF(G616&lt;&gt;"",MAX(0,G616-B616),MAX(0,TODAY()-B616)))</f>
        <v/>
      </c>
    </row>
    <row r="617">
      <c r="A617" s="14" t="n"/>
      <c r="B617" s="15" t="n"/>
      <c r="C617" s="14" t="n"/>
      <c r="D617" s="14" t="n"/>
      <c r="E617" s="14" t="n"/>
      <c r="F617" s="16" t="n"/>
      <c r="G617" s="15" t="n"/>
      <c r="H617" s="16" t="n"/>
      <c r="I617" s="14">
        <f>IF(F617="","",IF(G617&lt;&gt;"",IF(A617="A pagar","Pago","Recebido"),IF(B617&lt;TODAY(),"Vencido",IF(B617-TODAY()&lt;=7,"Vence em até 7 dias","Em aberto"))))</f>
        <v/>
      </c>
      <c r="J617" s="17">
        <f>IF(OR(F617="",B617=""),"",IF(G617&lt;&gt;"",MAX(0,G617-B617),MAX(0,TODAY()-B617)))</f>
        <v/>
      </c>
    </row>
    <row r="618">
      <c r="A618" s="14" t="n"/>
      <c r="B618" s="15" t="n"/>
      <c r="C618" s="14" t="n"/>
      <c r="D618" s="14" t="n"/>
      <c r="E618" s="14" t="n"/>
      <c r="F618" s="16" t="n"/>
      <c r="G618" s="15" t="n"/>
      <c r="H618" s="16" t="n"/>
      <c r="I618" s="14">
        <f>IF(F618="","",IF(G618&lt;&gt;"",IF(A618="A pagar","Pago","Recebido"),IF(B618&lt;TODAY(),"Vencido",IF(B618-TODAY()&lt;=7,"Vence em até 7 dias","Em aberto"))))</f>
        <v/>
      </c>
      <c r="J618" s="17">
        <f>IF(OR(F618="",B618=""),"",IF(G618&lt;&gt;"",MAX(0,G618-B618),MAX(0,TODAY()-B618)))</f>
        <v/>
      </c>
    </row>
    <row r="619">
      <c r="A619" s="14" t="n"/>
      <c r="B619" s="15" t="n"/>
      <c r="C619" s="14" t="n"/>
      <c r="D619" s="14" t="n"/>
      <c r="E619" s="14" t="n"/>
      <c r="F619" s="16" t="n"/>
      <c r="G619" s="15" t="n"/>
      <c r="H619" s="16" t="n"/>
      <c r="I619" s="14">
        <f>IF(F619="","",IF(G619&lt;&gt;"",IF(A619="A pagar","Pago","Recebido"),IF(B619&lt;TODAY(),"Vencido",IF(B619-TODAY()&lt;=7,"Vence em até 7 dias","Em aberto"))))</f>
        <v/>
      </c>
      <c r="J619" s="17">
        <f>IF(OR(F619="",B619=""),"",IF(G619&lt;&gt;"",MAX(0,G619-B619),MAX(0,TODAY()-B619)))</f>
        <v/>
      </c>
    </row>
    <row r="620">
      <c r="A620" s="14" t="n"/>
      <c r="B620" s="15" t="n"/>
      <c r="C620" s="14" t="n"/>
      <c r="D620" s="14" t="n"/>
      <c r="E620" s="14" t="n"/>
      <c r="F620" s="16" t="n"/>
      <c r="G620" s="15" t="n"/>
      <c r="H620" s="16" t="n"/>
      <c r="I620" s="14">
        <f>IF(F620="","",IF(G620&lt;&gt;"",IF(A620="A pagar","Pago","Recebido"),IF(B620&lt;TODAY(),"Vencido",IF(B620-TODAY()&lt;=7,"Vence em até 7 dias","Em aberto"))))</f>
        <v/>
      </c>
      <c r="J620" s="17">
        <f>IF(OR(F620="",B620=""),"",IF(G620&lt;&gt;"",MAX(0,G620-B620),MAX(0,TODAY()-B620)))</f>
        <v/>
      </c>
    </row>
    <row r="621">
      <c r="A621" s="14" t="n"/>
      <c r="B621" s="15" t="n"/>
      <c r="C621" s="14" t="n"/>
      <c r="D621" s="14" t="n"/>
      <c r="E621" s="14" t="n"/>
      <c r="F621" s="16" t="n"/>
      <c r="G621" s="15" t="n"/>
      <c r="H621" s="16" t="n"/>
      <c r="I621" s="14">
        <f>IF(F621="","",IF(G621&lt;&gt;"",IF(A621="A pagar","Pago","Recebido"),IF(B621&lt;TODAY(),"Vencido",IF(B621-TODAY()&lt;=7,"Vence em até 7 dias","Em aberto"))))</f>
        <v/>
      </c>
      <c r="J621" s="17">
        <f>IF(OR(F621="",B621=""),"",IF(G621&lt;&gt;"",MAX(0,G621-B621),MAX(0,TODAY()-B621)))</f>
        <v/>
      </c>
    </row>
    <row r="622">
      <c r="A622" s="14" t="n"/>
      <c r="B622" s="15" t="n"/>
      <c r="C622" s="14" t="n"/>
      <c r="D622" s="14" t="n"/>
      <c r="E622" s="14" t="n"/>
      <c r="F622" s="16" t="n"/>
      <c r="G622" s="15" t="n"/>
      <c r="H622" s="16" t="n"/>
      <c r="I622" s="14">
        <f>IF(F622="","",IF(G622&lt;&gt;"",IF(A622="A pagar","Pago","Recebido"),IF(B622&lt;TODAY(),"Vencido",IF(B622-TODAY()&lt;=7,"Vence em até 7 dias","Em aberto"))))</f>
        <v/>
      </c>
      <c r="J622" s="17">
        <f>IF(OR(F622="",B622=""),"",IF(G622&lt;&gt;"",MAX(0,G622-B622),MAX(0,TODAY()-B622)))</f>
        <v/>
      </c>
    </row>
    <row r="623">
      <c r="A623" s="14" t="n"/>
      <c r="B623" s="15" t="n"/>
      <c r="C623" s="14" t="n"/>
      <c r="D623" s="14" t="n"/>
      <c r="E623" s="14" t="n"/>
      <c r="F623" s="16" t="n"/>
      <c r="G623" s="15" t="n"/>
      <c r="H623" s="16" t="n"/>
      <c r="I623" s="14">
        <f>IF(F623="","",IF(G623&lt;&gt;"",IF(A623="A pagar","Pago","Recebido"),IF(B623&lt;TODAY(),"Vencido",IF(B623-TODAY()&lt;=7,"Vence em até 7 dias","Em aberto"))))</f>
        <v/>
      </c>
      <c r="J623" s="17">
        <f>IF(OR(F623="",B623=""),"",IF(G623&lt;&gt;"",MAX(0,G623-B623),MAX(0,TODAY()-B623)))</f>
        <v/>
      </c>
    </row>
    <row r="624">
      <c r="A624" s="14" t="n"/>
      <c r="B624" s="15" t="n"/>
      <c r="C624" s="14" t="n"/>
      <c r="D624" s="14" t="n"/>
      <c r="E624" s="14" t="n"/>
      <c r="F624" s="16" t="n"/>
      <c r="G624" s="15" t="n"/>
      <c r="H624" s="16" t="n"/>
      <c r="I624" s="14">
        <f>IF(F624="","",IF(G624&lt;&gt;"",IF(A624="A pagar","Pago","Recebido"),IF(B624&lt;TODAY(),"Vencido",IF(B624-TODAY()&lt;=7,"Vence em até 7 dias","Em aberto"))))</f>
        <v/>
      </c>
      <c r="J624" s="17">
        <f>IF(OR(F624="",B624=""),"",IF(G624&lt;&gt;"",MAX(0,G624-B624),MAX(0,TODAY()-B624)))</f>
        <v/>
      </c>
    </row>
    <row r="625">
      <c r="A625" s="14" t="n"/>
      <c r="B625" s="15" t="n"/>
      <c r="C625" s="14" t="n"/>
      <c r="D625" s="14" t="n"/>
      <c r="E625" s="14" t="n"/>
      <c r="F625" s="16" t="n"/>
      <c r="G625" s="15" t="n"/>
      <c r="H625" s="16" t="n"/>
      <c r="I625" s="14">
        <f>IF(F625="","",IF(G625&lt;&gt;"",IF(A625="A pagar","Pago","Recebido"),IF(B625&lt;TODAY(),"Vencido",IF(B625-TODAY()&lt;=7,"Vence em até 7 dias","Em aberto"))))</f>
        <v/>
      </c>
      <c r="J625" s="17">
        <f>IF(OR(F625="",B625=""),"",IF(G625&lt;&gt;"",MAX(0,G625-B625),MAX(0,TODAY()-B625)))</f>
        <v/>
      </c>
    </row>
    <row r="626">
      <c r="A626" s="14" t="n"/>
      <c r="B626" s="15" t="n"/>
      <c r="C626" s="14" t="n"/>
      <c r="D626" s="14" t="n"/>
      <c r="E626" s="14" t="n"/>
      <c r="F626" s="16" t="n"/>
      <c r="G626" s="15" t="n"/>
      <c r="H626" s="16" t="n"/>
      <c r="I626" s="14">
        <f>IF(F626="","",IF(G626&lt;&gt;"",IF(A626="A pagar","Pago","Recebido"),IF(B626&lt;TODAY(),"Vencido",IF(B626-TODAY()&lt;=7,"Vence em até 7 dias","Em aberto"))))</f>
        <v/>
      </c>
      <c r="J626" s="17">
        <f>IF(OR(F626="",B626=""),"",IF(G626&lt;&gt;"",MAX(0,G626-B626),MAX(0,TODAY()-B626)))</f>
        <v/>
      </c>
    </row>
    <row r="627">
      <c r="A627" s="14" t="n"/>
      <c r="B627" s="15" t="n"/>
      <c r="C627" s="14" t="n"/>
      <c r="D627" s="14" t="n"/>
      <c r="E627" s="14" t="n"/>
      <c r="F627" s="16" t="n"/>
      <c r="G627" s="15" t="n"/>
      <c r="H627" s="16" t="n"/>
      <c r="I627" s="14">
        <f>IF(F627="","",IF(G627&lt;&gt;"",IF(A627="A pagar","Pago","Recebido"),IF(B627&lt;TODAY(),"Vencido",IF(B627-TODAY()&lt;=7,"Vence em até 7 dias","Em aberto"))))</f>
        <v/>
      </c>
      <c r="J627" s="17">
        <f>IF(OR(F627="",B627=""),"",IF(G627&lt;&gt;"",MAX(0,G627-B627),MAX(0,TODAY()-B627)))</f>
        <v/>
      </c>
    </row>
    <row r="628">
      <c r="A628" s="14" t="n"/>
      <c r="B628" s="15" t="n"/>
      <c r="C628" s="14" t="n"/>
      <c r="D628" s="14" t="n"/>
      <c r="E628" s="14" t="n"/>
      <c r="F628" s="16" t="n"/>
      <c r="G628" s="15" t="n"/>
      <c r="H628" s="16" t="n"/>
      <c r="I628" s="14">
        <f>IF(F628="","",IF(G628&lt;&gt;"",IF(A628="A pagar","Pago","Recebido"),IF(B628&lt;TODAY(),"Vencido",IF(B628-TODAY()&lt;=7,"Vence em até 7 dias","Em aberto"))))</f>
        <v/>
      </c>
      <c r="J628" s="17">
        <f>IF(OR(F628="",B628=""),"",IF(G628&lt;&gt;"",MAX(0,G628-B628),MAX(0,TODAY()-B628)))</f>
        <v/>
      </c>
    </row>
    <row r="629">
      <c r="A629" s="14" t="n"/>
      <c r="B629" s="15" t="n"/>
      <c r="C629" s="14" t="n"/>
      <c r="D629" s="14" t="n"/>
      <c r="E629" s="14" t="n"/>
      <c r="F629" s="16" t="n"/>
      <c r="G629" s="15" t="n"/>
      <c r="H629" s="16" t="n"/>
      <c r="I629" s="14">
        <f>IF(F629="","",IF(G629&lt;&gt;"",IF(A629="A pagar","Pago","Recebido"),IF(B629&lt;TODAY(),"Vencido",IF(B629-TODAY()&lt;=7,"Vence em até 7 dias","Em aberto"))))</f>
        <v/>
      </c>
      <c r="J629" s="17">
        <f>IF(OR(F629="",B629=""),"",IF(G629&lt;&gt;"",MAX(0,G629-B629),MAX(0,TODAY()-B629)))</f>
        <v/>
      </c>
    </row>
    <row r="630">
      <c r="A630" s="14" t="n"/>
      <c r="B630" s="15" t="n"/>
      <c r="C630" s="14" t="n"/>
      <c r="D630" s="14" t="n"/>
      <c r="E630" s="14" t="n"/>
      <c r="F630" s="16" t="n"/>
      <c r="G630" s="15" t="n"/>
      <c r="H630" s="16" t="n"/>
      <c r="I630" s="14">
        <f>IF(F630="","",IF(G630&lt;&gt;"",IF(A630="A pagar","Pago","Recebido"),IF(B630&lt;TODAY(),"Vencido",IF(B630-TODAY()&lt;=7,"Vence em até 7 dias","Em aberto"))))</f>
        <v/>
      </c>
      <c r="J630" s="17">
        <f>IF(OR(F630="",B630=""),"",IF(G630&lt;&gt;"",MAX(0,G630-B630),MAX(0,TODAY()-B630)))</f>
        <v/>
      </c>
    </row>
    <row r="631">
      <c r="A631" s="14" t="n"/>
      <c r="B631" s="15" t="n"/>
      <c r="C631" s="14" t="n"/>
      <c r="D631" s="14" t="n"/>
      <c r="E631" s="14" t="n"/>
      <c r="F631" s="16" t="n"/>
      <c r="G631" s="15" t="n"/>
      <c r="H631" s="16" t="n"/>
      <c r="I631" s="14">
        <f>IF(F631="","",IF(G631&lt;&gt;"",IF(A631="A pagar","Pago","Recebido"),IF(B631&lt;TODAY(),"Vencido",IF(B631-TODAY()&lt;=7,"Vence em até 7 dias","Em aberto"))))</f>
        <v/>
      </c>
      <c r="J631" s="17">
        <f>IF(OR(F631="",B631=""),"",IF(G631&lt;&gt;"",MAX(0,G631-B631),MAX(0,TODAY()-B631)))</f>
        <v/>
      </c>
    </row>
    <row r="632">
      <c r="A632" s="14" t="n"/>
      <c r="B632" s="15" t="n"/>
      <c r="C632" s="14" t="n"/>
      <c r="D632" s="14" t="n"/>
      <c r="E632" s="14" t="n"/>
      <c r="F632" s="16" t="n"/>
      <c r="G632" s="15" t="n"/>
      <c r="H632" s="16" t="n"/>
      <c r="I632" s="14">
        <f>IF(F632="","",IF(G632&lt;&gt;"",IF(A632="A pagar","Pago","Recebido"),IF(B632&lt;TODAY(),"Vencido",IF(B632-TODAY()&lt;=7,"Vence em até 7 dias","Em aberto"))))</f>
        <v/>
      </c>
      <c r="J632" s="17">
        <f>IF(OR(F632="",B632=""),"",IF(G632&lt;&gt;"",MAX(0,G632-B632),MAX(0,TODAY()-B632)))</f>
        <v/>
      </c>
    </row>
    <row r="633">
      <c r="A633" s="14" t="n"/>
      <c r="B633" s="15" t="n"/>
      <c r="C633" s="14" t="n"/>
      <c r="D633" s="14" t="n"/>
      <c r="E633" s="14" t="n"/>
      <c r="F633" s="16" t="n"/>
      <c r="G633" s="15" t="n"/>
      <c r="H633" s="16" t="n"/>
      <c r="I633" s="14">
        <f>IF(F633="","",IF(G633&lt;&gt;"",IF(A633="A pagar","Pago","Recebido"),IF(B633&lt;TODAY(),"Vencido",IF(B633-TODAY()&lt;=7,"Vence em até 7 dias","Em aberto"))))</f>
        <v/>
      </c>
      <c r="J633" s="17">
        <f>IF(OR(F633="",B633=""),"",IF(G633&lt;&gt;"",MAX(0,G633-B633),MAX(0,TODAY()-B633)))</f>
        <v/>
      </c>
    </row>
    <row r="634">
      <c r="A634" s="14" t="n"/>
      <c r="B634" s="15" t="n"/>
      <c r="C634" s="14" t="n"/>
      <c r="D634" s="14" t="n"/>
      <c r="E634" s="14" t="n"/>
      <c r="F634" s="16" t="n"/>
      <c r="G634" s="15" t="n"/>
      <c r="H634" s="16" t="n"/>
      <c r="I634" s="14">
        <f>IF(F634="","",IF(G634&lt;&gt;"",IF(A634="A pagar","Pago","Recebido"),IF(B634&lt;TODAY(),"Vencido",IF(B634-TODAY()&lt;=7,"Vence em até 7 dias","Em aberto"))))</f>
        <v/>
      </c>
      <c r="J634" s="17">
        <f>IF(OR(F634="",B634=""),"",IF(G634&lt;&gt;"",MAX(0,G634-B634),MAX(0,TODAY()-B634)))</f>
        <v/>
      </c>
    </row>
    <row r="635">
      <c r="A635" s="14" t="n"/>
      <c r="B635" s="15" t="n"/>
      <c r="C635" s="14" t="n"/>
      <c r="D635" s="14" t="n"/>
      <c r="E635" s="14" t="n"/>
      <c r="F635" s="16" t="n"/>
      <c r="G635" s="15" t="n"/>
      <c r="H635" s="16" t="n"/>
      <c r="I635" s="14">
        <f>IF(F635="","",IF(G635&lt;&gt;"",IF(A635="A pagar","Pago","Recebido"),IF(B635&lt;TODAY(),"Vencido",IF(B635-TODAY()&lt;=7,"Vence em até 7 dias","Em aberto"))))</f>
        <v/>
      </c>
      <c r="J635" s="17">
        <f>IF(OR(F635="",B635=""),"",IF(G635&lt;&gt;"",MAX(0,G635-B635),MAX(0,TODAY()-B635)))</f>
        <v/>
      </c>
    </row>
    <row r="636">
      <c r="A636" s="14" t="n"/>
      <c r="B636" s="15" t="n"/>
      <c r="C636" s="14" t="n"/>
      <c r="D636" s="14" t="n"/>
      <c r="E636" s="14" t="n"/>
      <c r="F636" s="16" t="n"/>
      <c r="G636" s="15" t="n"/>
      <c r="H636" s="16" t="n"/>
      <c r="I636" s="14">
        <f>IF(F636="","",IF(G636&lt;&gt;"",IF(A636="A pagar","Pago","Recebido"),IF(B636&lt;TODAY(),"Vencido",IF(B636-TODAY()&lt;=7,"Vence em até 7 dias","Em aberto"))))</f>
        <v/>
      </c>
      <c r="J636" s="17">
        <f>IF(OR(F636="",B636=""),"",IF(G636&lt;&gt;"",MAX(0,G636-B636),MAX(0,TODAY()-B636)))</f>
        <v/>
      </c>
    </row>
    <row r="637">
      <c r="A637" s="14" t="n"/>
      <c r="B637" s="15" t="n"/>
      <c r="C637" s="14" t="n"/>
      <c r="D637" s="14" t="n"/>
      <c r="E637" s="14" t="n"/>
      <c r="F637" s="16" t="n"/>
      <c r="G637" s="15" t="n"/>
      <c r="H637" s="16" t="n"/>
      <c r="I637" s="14">
        <f>IF(F637="","",IF(G637&lt;&gt;"",IF(A637="A pagar","Pago","Recebido"),IF(B637&lt;TODAY(),"Vencido",IF(B637-TODAY()&lt;=7,"Vence em até 7 dias","Em aberto"))))</f>
        <v/>
      </c>
      <c r="J637" s="17">
        <f>IF(OR(F637="",B637=""),"",IF(G637&lt;&gt;"",MAX(0,G637-B637),MAX(0,TODAY()-B637)))</f>
        <v/>
      </c>
    </row>
    <row r="638">
      <c r="A638" s="14" t="n"/>
      <c r="B638" s="15" t="n"/>
      <c r="C638" s="14" t="n"/>
      <c r="D638" s="14" t="n"/>
      <c r="E638" s="14" t="n"/>
      <c r="F638" s="16" t="n"/>
      <c r="G638" s="15" t="n"/>
      <c r="H638" s="16" t="n"/>
      <c r="I638" s="14">
        <f>IF(F638="","",IF(G638&lt;&gt;"",IF(A638="A pagar","Pago","Recebido"),IF(B638&lt;TODAY(),"Vencido",IF(B638-TODAY()&lt;=7,"Vence em até 7 dias","Em aberto"))))</f>
        <v/>
      </c>
      <c r="J638" s="17">
        <f>IF(OR(F638="",B638=""),"",IF(G638&lt;&gt;"",MAX(0,G638-B638),MAX(0,TODAY()-B638)))</f>
        <v/>
      </c>
    </row>
    <row r="639">
      <c r="A639" s="14" t="n"/>
      <c r="B639" s="15" t="n"/>
      <c r="C639" s="14" t="n"/>
      <c r="D639" s="14" t="n"/>
      <c r="E639" s="14" t="n"/>
      <c r="F639" s="16" t="n"/>
      <c r="G639" s="15" t="n"/>
      <c r="H639" s="16" t="n"/>
      <c r="I639" s="14">
        <f>IF(F639="","",IF(G639&lt;&gt;"",IF(A639="A pagar","Pago","Recebido"),IF(B639&lt;TODAY(),"Vencido",IF(B639-TODAY()&lt;=7,"Vence em até 7 dias","Em aberto"))))</f>
        <v/>
      </c>
      <c r="J639" s="17">
        <f>IF(OR(F639="",B639=""),"",IF(G639&lt;&gt;"",MAX(0,G639-B639),MAX(0,TODAY()-B639)))</f>
        <v/>
      </c>
    </row>
    <row r="640">
      <c r="A640" s="14" t="n"/>
      <c r="B640" s="15" t="n"/>
      <c r="C640" s="14" t="n"/>
      <c r="D640" s="14" t="n"/>
      <c r="E640" s="14" t="n"/>
      <c r="F640" s="16" t="n"/>
      <c r="G640" s="15" t="n"/>
      <c r="H640" s="16" t="n"/>
      <c r="I640" s="14">
        <f>IF(F640="","",IF(G640&lt;&gt;"",IF(A640="A pagar","Pago","Recebido"),IF(B640&lt;TODAY(),"Vencido",IF(B640-TODAY()&lt;=7,"Vence em até 7 dias","Em aberto"))))</f>
        <v/>
      </c>
      <c r="J640" s="17">
        <f>IF(OR(F640="",B640=""),"",IF(G640&lt;&gt;"",MAX(0,G640-B640),MAX(0,TODAY()-B640)))</f>
        <v/>
      </c>
    </row>
    <row r="641">
      <c r="A641" s="14" t="n"/>
      <c r="B641" s="15" t="n"/>
      <c r="C641" s="14" t="n"/>
      <c r="D641" s="14" t="n"/>
      <c r="E641" s="14" t="n"/>
      <c r="F641" s="16" t="n"/>
      <c r="G641" s="15" t="n"/>
      <c r="H641" s="16" t="n"/>
      <c r="I641" s="14">
        <f>IF(F641="","",IF(G641&lt;&gt;"",IF(A641="A pagar","Pago","Recebido"),IF(B641&lt;TODAY(),"Vencido",IF(B641-TODAY()&lt;=7,"Vence em até 7 dias","Em aberto"))))</f>
        <v/>
      </c>
      <c r="J641" s="17">
        <f>IF(OR(F641="",B641=""),"",IF(G641&lt;&gt;"",MAX(0,G641-B641),MAX(0,TODAY()-B641)))</f>
        <v/>
      </c>
    </row>
    <row r="642">
      <c r="A642" s="14" t="n"/>
      <c r="B642" s="15" t="n"/>
      <c r="C642" s="14" t="n"/>
      <c r="D642" s="14" t="n"/>
      <c r="E642" s="14" t="n"/>
      <c r="F642" s="16" t="n"/>
      <c r="G642" s="15" t="n"/>
      <c r="H642" s="16" t="n"/>
      <c r="I642" s="14">
        <f>IF(F642="","",IF(G642&lt;&gt;"",IF(A642="A pagar","Pago","Recebido"),IF(B642&lt;TODAY(),"Vencido",IF(B642-TODAY()&lt;=7,"Vence em até 7 dias","Em aberto"))))</f>
        <v/>
      </c>
      <c r="J642" s="17">
        <f>IF(OR(F642="",B642=""),"",IF(G642&lt;&gt;"",MAX(0,G642-B642),MAX(0,TODAY()-B642)))</f>
        <v/>
      </c>
    </row>
    <row r="643">
      <c r="A643" s="14" t="n"/>
      <c r="B643" s="15" t="n"/>
      <c r="C643" s="14" t="n"/>
      <c r="D643" s="14" t="n"/>
      <c r="E643" s="14" t="n"/>
      <c r="F643" s="16" t="n"/>
      <c r="G643" s="15" t="n"/>
      <c r="H643" s="16" t="n"/>
      <c r="I643" s="14">
        <f>IF(F643="","",IF(G643&lt;&gt;"",IF(A643="A pagar","Pago","Recebido"),IF(B643&lt;TODAY(),"Vencido",IF(B643-TODAY()&lt;=7,"Vence em até 7 dias","Em aberto"))))</f>
        <v/>
      </c>
      <c r="J643" s="17">
        <f>IF(OR(F643="",B643=""),"",IF(G643&lt;&gt;"",MAX(0,G643-B643),MAX(0,TODAY()-B643)))</f>
        <v/>
      </c>
    </row>
    <row r="644">
      <c r="A644" s="14" t="n"/>
      <c r="B644" s="15" t="n"/>
      <c r="C644" s="14" t="n"/>
      <c r="D644" s="14" t="n"/>
      <c r="E644" s="14" t="n"/>
      <c r="F644" s="16" t="n"/>
      <c r="G644" s="15" t="n"/>
      <c r="H644" s="16" t="n"/>
      <c r="I644" s="14">
        <f>IF(F644="","",IF(G644&lt;&gt;"",IF(A644="A pagar","Pago","Recebido"),IF(B644&lt;TODAY(),"Vencido",IF(B644-TODAY()&lt;=7,"Vence em até 7 dias","Em aberto"))))</f>
        <v/>
      </c>
      <c r="J644" s="17">
        <f>IF(OR(F644="",B644=""),"",IF(G644&lt;&gt;"",MAX(0,G644-B644),MAX(0,TODAY()-B644)))</f>
        <v/>
      </c>
    </row>
    <row r="645">
      <c r="A645" s="14" t="n"/>
      <c r="B645" s="15" t="n"/>
      <c r="C645" s="14" t="n"/>
      <c r="D645" s="14" t="n"/>
      <c r="E645" s="14" t="n"/>
      <c r="F645" s="16" t="n"/>
      <c r="G645" s="15" t="n"/>
      <c r="H645" s="16" t="n"/>
      <c r="I645" s="14">
        <f>IF(F645="","",IF(G645&lt;&gt;"",IF(A645="A pagar","Pago","Recebido"),IF(B645&lt;TODAY(),"Vencido",IF(B645-TODAY()&lt;=7,"Vence em até 7 dias","Em aberto"))))</f>
        <v/>
      </c>
      <c r="J645" s="17">
        <f>IF(OR(F645="",B645=""),"",IF(G645&lt;&gt;"",MAX(0,G645-B645),MAX(0,TODAY()-B645)))</f>
        <v/>
      </c>
    </row>
    <row r="646">
      <c r="A646" s="14" t="n"/>
      <c r="B646" s="15" t="n"/>
      <c r="C646" s="14" t="n"/>
      <c r="D646" s="14" t="n"/>
      <c r="E646" s="14" t="n"/>
      <c r="F646" s="16" t="n"/>
      <c r="G646" s="15" t="n"/>
      <c r="H646" s="16" t="n"/>
      <c r="I646" s="14">
        <f>IF(F646="","",IF(G646&lt;&gt;"",IF(A646="A pagar","Pago","Recebido"),IF(B646&lt;TODAY(),"Vencido",IF(B646-TODAY()&lt;=7,"Vence em até 7 dias","Em aberto"))))</f>
        <v/>
      </c>
      <c r="J646" s="17">
        <f>IF(OR(F646="",B646=""),"",IF(G646&lt;&gt;"",MAX(0,G646-B646),MAX(0,TODAY()-B646)))</f>
        <v/>
      </c>
    </row>
    <row r="647">
      <c r="A647" s="14" t="n"/>
      <c r="B647" s="15" t="n"/>
      <c r="C647" s="14" t="n"/>
      <c r="D647" s="14" t="n"/>
      <c r="E647" s="14" t="n"/>
      <c r="F647" s="16" t="n"/>
      <c r="G647" s="15" t="n"/>
      <c r="H647" s="16" t="n"/>
      <c r="I647" s="14">
        <f>IF(F647="","",IF(G647&lt;&gt;"",IF(A647="A pagar","Pago","Recebido"),IF(B647&lt;TODAY(),"Vencido",IF(B647-TODAY()&lt;=7,"Vence em até 7 dias","Em aberto"))))</f>
        <v/>
      </c>
      <c r="J647" s="17">
        <f>IF(OR(F647="",B647=""),"",IF(G647&lt;&gt;"",MAX(0,G647-B647),MAX(0,TODAY()-B647)))</f>
        <v/>
      </c>
    </row>
    <row r="648">
      <c r="A648" s="14" t="n"/>
      <c r="B648" s="15" t="n"/>
      <c r="C648" s="14" t="n"/>
      <c r="D648" s="14" t="n"/>
      <c r="E648" s="14" t="n"/>
      <c r="F648" s="16" t="n"/>
      <c r="G648" s="15" t="n"/>
      <c r="H648" s="16" t="n"/>
      <c r="I648" s="14">
        <f>IF(F648="","",IF(G648&lt;&gt;"",IF(A648="A pagar","Pago","Recebido"),IF(B648&lt;TODAY(),"Vencido",IF(B648-TODAY()&lt;=7,"Vence em até 7 dias","Em aberto"))))</f>
        <v/>
      </c>
      <c r="J648" s="17">
        <f>IF(OR(F648="",B648=""),"",IF(G648&lt;&gt;"",MAX(0,G648-B648),MAX(0,TODAY()-B648)))</f>
        <v/>
      </c>
    </row>
    <row r="649">
      <c r="A649" s="14" t="n"/>
      <c r="B649" s="15" t="n"/>
      <c r="C649" s="14" t="n"/>
      <c r="D649" s="14" t="n"/>
      <c r="E649" s="14" t="n"/>
      <c r="F649" s="16" t="n"/>
      <c r="G649" s="15" t="n"/>
      <c r="H649" s="16" t="n"/>
      <c r="I649" s="14">
        <f>IF(F649="","",IF(G649&lt;&gt;"",IF(A649="A pagar","Pago","Recebido"),IF(B649&lt;TODAY(),"Vencido",IF(B649-TODAY()&lt;=7,"Vence em até 7 dias","Em aberto"))))</f>
        <v/>
      </c>
      <c r="J649" s="17">
        <f>IF(OR(F649="",B649=""),"",IF(G649&lt;&gt;"",MAX(0,G649-B649),MAX(0,TODAY()-B649)))</f>
        <v/>
      </c>
    </row>
    <row r="650">
      <c r="A650" s="14" t="n"/>
      <c r="B650" s="15" t="n"/>
      <c r="C650" s="14" t="n"/>
      <c r="D650" s="14" t="n"/>
      <c r="E650" s="14" t="n"/>
      <c r="F650" s="16" t="n"/>
      <c r="G650" s="15" t="n"/>
      <c r="H650" s="16" t="n"/>
      <c r="I650" s="14">
        <f>IF(F650="","",IF(G650&lt;&gt;"",IF(A650="A pagar","Pago","Recebido"),IF(B650&lt;TODAY(),"Vencido",IF(B650-TODAY()&lt;=7,"Vence em até 7 dias","Em aberto"))))</f>
        <v/>
      </c>
      <c r="J650" s="17">
        <f>IF(OR(F650="",B650=""),"",IF(G650&lt;&gt;"",MAX(0,G650-B650),MAX(0,TODAY()-B650)))</f>
        <v/>
      </c>
    </row>
    <row r="651">
      <c r="A651" s="14" t="n"/>
      <c r="B651" s="15" t="n"/>
      <c r="C651" s="14" t="n"/>
      <c r="D651" s="14" t="n"/>
      <c r="E651" s="14" t="n"/>
      <c r="F651" s="16" t="n"/>
      <c r="G651" s="15" t="n"/>
      <c r="H651" s="16" t="n"/>
      <c r="I651" s="14">
        <f>IF(F651="","",IF(G651&lt;&gt;"",IF(A651="A pagar","Pago","Recebido"),IF(B651&lt;TODAY(),"Vencido",IF(B651-TODAY()&lt;=7,"Vence em até 7 dias","Em aberto"))))</f>
        <v/>
      </c>
      <c r="J651" s="17">
        <f>IF(OR(F651="",B651=""),"",IF(G651&lt;&gt;"",MAX(0,G651-B651),MAX(0,TODAY()-B651)))</f>
        <v/>
      </c>
    </row>
    <row r="652">
      <c r="A652" s="14" t="n"/>
      <c r="B652" s="15" t="n"/>
      <c r="C652" s="14" t="n"/>
      <c r="D652" s="14" t="n"/>
      <c r="E652" s="14" t="n"/>
      <c r="F652" s="16" t="n"/>
      <c r="G652" s="15" t="n"/>
      <c r="H652" s="16" t="n"/>
      <c r="I652" s="14">
        <f>IF(F652="","",IF(G652&lt;&gt;"",IF(A652="A pagar","Pago","Recebido"),IF(B652&lt;TODAY(),"Vencido",IF(B652-TODAY()&lt;=7,"Vence em até 7 dias","Em aberto"))))</f>
        <v/>
      </c>
      <c r="J652" s="17">
        <f>IF(OR(F652="",B652=""),"",IF(G652&lt;&gt;"",MAX(0,G652-B652),MAX(0,TODAY()-B652)))</f>
        <v/>
      </c>
    </row>
    <row r="653">
      <c r="A653" s="14" t="n"/>
      <c r="B653" s="15" t="n"/>
      <c r="C653" s="14" t="n"/>
      <c r="D653" s="14" t="n"/>
      <c r="E653" s="14" t="n"/>
      <c r="F653" s="16" t="n"/>
      <c r="G653" s="15" t="n"/>
      <c r="H653" s="16" t="n"/>
      <c r="I653" s="14">
        <f>IF(F653="","",IF(G653&lt;&gt;"",IF(A653="A pagar","Pago","Recebido"),IF(B653&lt;TODAY(),"Vencido",IF(B653-TODAY()&lt;=7,"Vence em até 7 dias","Em aberto"))))</f>
        <v/>
      </c>
      <c r="J653" s="17">
        <f>IF(OR(F653="",B653=""),"",IF(G653&lt;&gt;"",MAX(0,G653-B653),MAX(0,TODAY()-B653)))</f>
        <v/>
      </c>
    </row>
    <row r="654">
      <c r="A654" s="14" t="n"/>
      <c r="B654" s="15" t="n"/>
      <c r="C654" s="14" t="n"/>
      <c r="D654" s="14" t="n"/>
      <c r="E654" s="14" t="n"/>
      <c r="F654" s="16" t="n"/>
      <c r="G654" s="15" t="n"/>
      <c r="H654" s="16" t="n"/>
      <c r="I654" s="14">
        <f>IF(F654="","",IF(G654&lt;&gt;"",IF(A654="A pagar","Pago","Recebido"),IF(B654&lt;TODAY(),"Vencido",IF(B654-TODAY()&lt;=7,"Vence em até 7 dias","Em aberto"))))</f>
        <v/>
      </c>
      <c r="J654" s="17">
        <f>IF(OR(F654="",B654=""),"",IF(G654&lt;&gt;"",MAX(0,G654-B654),MAX(0,TODAY()-B654)))</f>
        <v/>
      </c>
    </row>
    <row r="655">
      <c r="A655" s="14" t="n"/>
      <c r="B655" s="15" t="n"/>
      <c r="C655" s="14" t="n"/>
      <c r="D655" s="14" t="n"/>
      <c r="E655" s="14" t="n"/>
      <c r="F655" s="16" t="n"/>
      <c r="G655" s="15" t="n"/>
      <c r="H655" s="16" t="n"/>
      <c r="I655" s="14">
        <f>IF(F655="","",IF(G655&lt;&gt;"",IF(A655="A pagar","Pago","Recebido"),IF(B655&lt;TODAY(),"Vencido",IF(B655-TODAY()&lt;=7,"Vence em até 7 dias","Em aberto"))))</f>
        <v/>
      </c>
      <c r="J655" s="17">
        <f>IF(OR(F655="",B655=""),"",IF(G655&lt;&gt;"",MAX(0,G655-B655),MAX(0,TODAY()-B655)))</f>
        <v/>
      </c>
    </row>
    <row r="656">
      <c r="A656" s="14" t="n"/>
      <c r="B656" s="15" t="n"/>
      <c r="C656" s="14" t="n"/>
      <c r="D656" s="14" t="n"/>
      <c r="E656" s="14" t="n"/>
      <c r="F656" s="16" t="n"/>
      <c r="G656" s="15" t="n"/>
      <c r="H656" s="16" t="n"/>
      <c r="I656" s="14">
        <f>IF(F656="","",IF(G656&lt;&gt;"",IF(A656="A pagar","Pago","Recebido"),IF(B656&lt;TODAY(),"Vencido",IF(B656-TODAY()&lt;=7,"Vence em até 7 dias","Em aberto"))))</f>
        <v/>
      </c>
      <c r="J656" s="17">
        <f>IF(OR(F656="",B656=""),"",IF(G656&lt;&gt;"",MAX(0,G656-B656),MAX(0,TODAY()-B656)))</f>
        <v/>
      </c>
    </row>
    <row r="657">
      <c r="A657" s="14" t="n"/>
      <c r="B657" s="15" t="n"/>
      <c r="C657" s="14" t="n"/>
      <c r="D657" s="14" t="n"/>
      <c r="E657" s="14" t="n"/>
      <c r="F657" s="16" t="n"/>
      <c r="G657" s="15" t="n"/>
      <c r="H657" s="16" t="n"/>
      <c r="I657" s="14">
        <f>IF(F657="","",IF(G657&lt;&gt;"",IF(A657="A pagar","Pago","Recebido"),IF(B657&lt;TODAY(),"Vencido",IF(B657-TODAY()&lt;=7,"Vence em até 7 dias","Em aberto"))))</f>
        <v/>
      </c>
      <c r="J657" s="17">
        <f>IF(OR(F657="",B657=""),"",IF(G657&lt;&gt;"",MAX(0,G657-B657),MAX(0,TODAY()-B657)))</f>
        <v/>
      </c>
    </row>
    <row r="658">
      <c r="A658" s="14" t="n"/>
      <c r="B658" s="15" t="n"/>
      <c r="C658" s="14" t="n"/>
      <c r="D658" s="14" t="n"/>
      <c r="E658" s="14" t="n"/>
      <c r="F658" s="16" t="n"/>
      <c r="G658" s="15" t="n"/>
      <c r="H658" s="16" t="n"/>
      <c r="I658" s="14">
        <f>IF(F658="","",IF(G658&lt;&gt;"",IF(A658="A pagar","Pago","Recebido"),IF(B658&lt;TODAY(),"Vencido",IF(B658-TODAY()&lt;=7,"Vence em até 7 dias","Em aberto"))))</f>
        <v/>
      </c>
      <c r="J658" s="17">
        <f>IF(OR(F658="",B658=""),"",IF(G658&lt;&gt;"",MAX(0,G658-B658),MAX(0,TODAY()-B658)))</f>
        <v/>
      </c>
    </row>
    <row r="659">
      <c r="A659" s="14" t="n"/>
      <c r="B659" s="15" t="n"/>
      <c r="C659" s="14" t="n"/>
      <c r="D659" s="14" t="n"/>
      <c r="E659" s="14" t="n"/>
      <c r="F659" s="16" t="n"/>
      <c r="G659" s="15" t="n"/>
      <c r="H659" s="16" t="n"/>
      <c r="I659" s="14">
        <f>IF(F659="","",IF(G659&lt;&gt;"",IF(A659="A pagar","Pago","Recebido"),IF(B659&lt;TODAY(),"Vencido",IF(B659-TODAY()&lt;=7,"Vence em até 7 dias","Em aberto"))))</f>
        <v/>
      </c>
      <c r="J659" s="17">
        <f>IF(OR(F659="",B659=""),"",IF(G659&lt;&gt;"",MAX(0,G659-B659),MAX(0,TODAY()-B659)))</f>
        <v/>
      </c>
    </row>
    <row r="660">
      <c r="A660" s="14" t="n"/>
      <c r="B660" s="15" t="n"/>
      <c r="C660" s="14" t="n"/>
      <c r="D660" s="14" t="n"/>
      <c r="E660" s="14" t="n"/>
      <c r="F660" s="16" t="n"/>
      <c r="G660" s="15" t="n"/>
      <c r="H660" s="16" t="n"/>
      <c r="I660" s="14">
        <f>IF(F660="","",IF(G660&lt;&gt;"",IF(A660="A pagar","Pago","Recebido"),IF(B660&lt;TODAY(),"Vencido",IF(B660-TODAY()&lt;=7,"Vence em até 7 dias","Em aberto"))))</f>
        <v/>
      </c>
      <c r="J660" s="17">
        <f>IF(OR(F660="",B660=""),"",IF(G660&lt;&gt;"",MAX(0,G660-B660),MAX(0,TODAY()-B660)))</f>
        <v/>
      </c>
    </row>
    <row r="661">
      <c r="A661" s="14" t="n"/>
      <c r="B661" s="15" t="n"/>
      <c r="C661" s="14" t="n"/>
      <c r="D661" s="14" t="n"/>
      <c r="E661" s="14" t="n"/>
      <c r="F661" s="16" t="n"/>
      <c r="G661" s="15" t="n"/>
      <c r="H661" s="16" t="n"/>
      <c r="I661" s="14">
        <f>IF(F661="","",IF(G661&lt;&gt;"",IF(A661="A pagar","Pago","Recebido"),IF(B661&lt;TODAY(),"Vencido",IF(B661-TODAY()&lt;=7,"Vence em até 7 dias","Em aberto"))))</f>
        <v/>
      </c>
      <c r="J661" s="17">
        <f>IF(OR(F661="",B661=""),"",IF(G661&lt;&gt;"",MAX(0,G661-B661),MAX(0,TODAY()-B661)))</f>
        <v/>
      </c>
    </row>
    <row r="662">
      <c r="A662" s="14" t="n"/>
      <c r="B662" s="15" t="n"/>
      <c r="C662" s="14" t="n"/>
      <c r="D662" s="14" t="n"/>
      <c r="E662" s="14" t="n"/>
      <c r="F662" s="16" t="n"/>
      <c r="G662" s="15" t="n"/>
      <c r="H662" s="16" t="n"/>
      <c r="I662" s="14">
        <f>IF(F662="","",IF(G662&lt;&gt;"",IF(A662="A pagar","Pago","Recebido"),IF(B662&lt;TODAY(),"Vencido",IF(B662-TODAY()&lt;=7,"Vence em até 7 dias","Em aberto"))))</f>
        <v/>
      </c>
      <c r="J662" s="17">
        <f>IF(OR(F662="",B662=""),"",IF(G662&lt;&gt;"",MAX(0,G662-B662),MAX(0,TODAY()-B662)))</f>
        <v/>
      </c>
    </row>
    <row r="663">
      <c r="A663" s="14" t="n"/>
      <c r="B663" s="15" t="n"/>
      <c r="C663" s="14" t="n"/>
      <c r="D663" s="14" t="n"/>
      <c r="E663" s="14" t="n"/>
      <c r="F663" s="16" t="n"/>
      <c r="G663" s="15" t="n"/>
      <c r="H663" s="16" t="n"/>
      <c r="I663" s="14">
        <f>IF(F663="","",IF(G663&lt;&gt;"",IF(A663="A pagar","Pago","Recebido"),IF(B663&lt;TODAY(),"Vencido",IF(B663-TODAY()&lt;=7,"Vence em até 7 dias","Em aberto"))))</f>
        <v/>
      </c>
      <c r="J663" s="17">
        <f>IF(OR(F663="",B663=""),"",IF(G663&lt;&gt;"",MAX(0,G663-B663),MAX(0,TODAY()-B663)))</f>
        <v/>
      </c>
    </row>
    <row r="664">
      <c r="A664" s="14" t="n"/>
      <c r="B664" s="15" t="n"/>
      <c r="C664" s="14" t="n"/>
      <c r="D664" s="14" t="n"/>
      <c r="E664" s="14" t="n"/>
      <c r="F664" s="16" t="n"/>
      <c r="G664" s="15" t="n"/>
      <c r="H664" s="16" t="n"/>
      <c r="I664" s="14">
        <f>IF(F664="","",IF(G664&lt;&gt;"",IF(A664="A pagar","Pago","Recebido"),IF(B664&lt;TODAY(),"Vencido",IF(B664-TODAY()&lt;=7,"Vence em até 7 dias","Em aberto"))))</f>
        <v/>
      </c>
      <c r="J664" s="17">
        <f>IF(OR(F664="",B664=""),"",IF(G664&lt;&gt;"",MAX(0,G664-B664),MAX(0,TODAY()-B664)))</f>
        <v/>
      </c>
    </row>
    <row r="665">
      <c r="A665" s="14" t="n"/>
      <c r="B665" s="15" t="n"/>
      <c r="C665" s="14" t="n"/>
      <c r="D665" s="14" t="n"/>
      <c r="E665" s="14" t="n"/>
      <c r="F665" s="16" t="n"/>
      <c r="G665" s="15" t="n"/>
      <c r="H665" s="16" t="n"/>
      <c r="I665" s="14">
        <f>IF(F665="","",IF(G665&lt;&gt;"",IF(A665="A pagar","Pago","Recebido"),IF(B665&lt;TODAY(),"Vencido",IF(B665-TODAY()&lt;=7,"Vence em até 7 dias","Em aberto"))))</f>
        <v/>
      </c>
      <c r="J665" s="17">
        <f>IF(OR(F665="",B665=""),"",IF(G665&lt;&gt;"",MAX(0,G665-B665),MAX(0,TODAY()-B665)))</f>
        <v/>
      </c>
    </row>
    <row r="666">
      <c r="A666" s="14" t="n"/>
      <c r="B666" s="15" t="n"/>
      <c r="C666" s="14" t="n"/>
      <c r="D666" s="14" t="n"/>
      <c r="E666" s="14" t="n"/>
      <c r="F666" s="16" t="n"/>
      <c r="G666" s="15" t="n"/>
      <c r="H666" s="16" t="n"/>
      <c r="I666" s="14">
        <f>IF(F666="","",IF(G666&lt;&gt;"",IF(A666="A pagar","Pago","Recebido"),IF(B666&lt;TODAY(),"Vencido",IF(B666-TODAY()&lt;=7,"Vence em até 7 dias","Em aberto"))))</f>
        <v/>
      </c>
      <c r="J666" s="17">
        <f>IF(OR(F666="",B666=""),"",IF(G666&lt;&gt;"",MAX(0,G666-B666),MAX(0,TODAY()-B666)))</f>
        <v/>
      </c>
    </row>
    <row r="667">
      <c r="A667" s="14" t="n"/>
      <c r="B667" s="15" t="n"/>
      <c r="C667" s="14" t="n"/>
      <c r="D667" s="14" t="n"/>
      <c r="E667" s="14" t="n"/>
      <c r="F667" s="16" t="n"/>
      <c r="G667" s="15" t="n"/>
      <c r="H667" s="16" t="n"/>
      <c r="I667" s="14">
        <f>IF(F667="","",IF(G667&lt;&gt;"",IF(A667="A pagar","Pago","Recebido"),IF(B667&lt;TODAY(),"Vencido",IF(B667-TODAY()&lt;=7,"Vence em até 7 dias","Em aberto"))))</f>
        <v/>
      </c>
      <c r="J667" s="17">
        <f>IF(OR(F667="",B667=""),"",IF(G667&lt;&gt;"",MAX(0,G667-B667),MAX(0,TODAY()-B667)))</f>
        <v/>
      </c>
    </row>
    <row r="668">
      <c r="A668" s="14" t="n"/>
      <c r="B668" s="15" t="n"/>
      <c r="C668" s="14" t="n"/>
      <c r="D668" s="14" t="n"/>
      <c r="E668" s="14" t="n"/>
      <c r="F668" s="16" t="n"/>
      <c r="G668" s="15" t="n"/>
      <c r="H668" s="16" t="n"/>
      <c r="I668" s="14">
        <f>IF(F668="","",IF(G668&lt;&gt;"",IF(A668="A pagar","Pago","Recebido"),IF(B668&lt;TODAY(),"Vencido",IF(B668-TODAY()&lt;=7,"Vence em até 7 dias","Em aberto"))))</f>
        <v/>
      </c>
      <c r="J668" s="17">
        <f>IF(OR(F668="",B668=""),"",IF(G668&lt;&gt;"",MAX(0,G668-B668),MAX(0,TODAY()-B668)))</f>
        <v/>
      </c>
    </row>
    <row r="669">
      <c r="A669" s="14" t="n"/>
      <c r="B669" s="15" t="n"/>
      <c r="C669" s="14" t="n"/>
      <c r="D669" s="14" t="n"/>
      <c r="E669" s="14" t="n"/>
      <c r="F669" s="16" t="n"/>
      <c r="G669" s="15" t="n"/>
      <c r="H669" s="16" t="n"/>
      <c r="I669" s="14">
        <f>IF(F669="","",IF(G669&lt;&gt;"",IF(A669="A pagar","Pago","Recebido"),IF(B669&lt;TODAY(),"Vencido",IF(B669-TODAY()&lt;=7,"Vence em até 7 dias","Em aberto"))))</f>
        <v/>
      </c>
      <c r="J669" s="17">
        <f>IF(OR(F669="",B669=""),"",IF(G669&lt;&gt;"",MAX(0,G669-B669),MAX(0,TODAY()-B669)))</f>
        <v/>
      </c>
    </row>
    <row r="670">
      <c r="A670" s="14" t="n"/>
      <c r="B670" s="15" t="n"/>
      <c r="C670" s="14" t="n"/>
      <c r="D670" s="14" t="n"/>
      <c r="E670" s="14" t="n"/>
      <c r="F670" s="16" t="n"/>
      <c r="G670" s="15" t="n"/>
      <c r="H670" s="16" t="n"/>
      <c r="I670" s="14">
        <f>IF(F670="","",IF(G670&lt;&gt;"",IF(A670="A pagar","Pago","Recebido"),IF(B670&lt;TODAY(),"Vencido",IF(B670-TODAY()&lt;=7,"Vence em até 7 dias","Em aberto"))))</f>
        <v/>
      </c>
      <c r="J670" s="17">
        <f>IF(OR(F670="",B670=""),"",IF(G670&lt;&gt;"",MAX(0,G670-B670),MAX(0,TODAY()-B670)))</f>
        <v/>
      </c>
    </row>
    <row r="671">
      <c r="A671" s="14" t="n"/>
      <c r="B671" s="15" t="n"/>
      <c r="C671" s="14" t="n"/>
      <c r="D671" s="14" t="n"/>
      <c r="E671" s="14" t="n"/>
      <c r="F671" s="16" t="n"/>
      <c r="G671" s="15" t="n"/>
      <c r="H671" s="16" t="n"/>
      <c r="I671" s="14">
        <f>IF(F671="","",IF(G671&lt;&gt;"",IF(A671="A pagar","Pago","Recebido"),IF(B671&lt;TODAY(),"Vencido",IF(B671-TODAY()&lt;=7,"Vence em até 7 dias","Em aberto"))))</f>
        <v/>
      </c>
      <c r="J671" s="17">
        <f>IF(OR(F671="",B671=""),"",IF(G671&lt;&gt;"",MAX(0,G671-B671),MAX(0,TODAY()-B671)))</f>
        <v/>
      </c>
    </row>
    <row r="672">
      <c r="A672" s="14" t="n"/>
      <c r="B672" s="15" t="n"/>
      <c r="C672" s="14" t="n"/>
      <c r="D672" s="14" t="n"/>
      <c r="E672" s="14" t="n"/>
      <c r="F672" s="16" t="n"/>
      <c r="G672" s="15" t="n"/>
      <c r="H672" s="16" t="n"/>
      <c r="I672" s="14">
        <f>IF(F672="","",IF(G672&lt;&gt;"",IF(A672="A pagar","Pago","Recebido"),IF(B672&lt;TODAY(),"Vencido",IF(B672-TODAY()&lt;=7,"Vence em até 7 dias","Em aberto"))))</f>
        <v/>
      </c>
      <c r="J672" s="17">
        <f>IF(OR(F672="",B672=""),"",IF(G672&lt;&gt;"",MAX(0,G672-B672),MAX(0,TODAY()-B672)))</f>
        <v/>
      </c>
    </row>
    <row r="673">
      <c r="A673" s="14" t="n"/>
      <c r="B673" s="15" t="n"/>
      <c r="C673" s="14" t="n"/>
      <c r="D673" s="14" t="n"/>
      <c r="E673" s="14" t="n"/>
      <c r="F673" s="16" t="n"/>
      <c r="G673" s="15" t="n"/>
      <c r="H673" s="16" t="n"/>
      <c r="I673" s="14">
        <f>IF(F673="","",IF(G673&lt;&gt;"",IF(A673="A pagar","Pago","Recebido"),IF(B673&lt;TODAY(),"Vencido",IF(B673-TODAY()&lt;=7,"Vence em até 7 dias","Em aberto"))))</f>
        <v/>
      </c>
      <c r="J673" s="17">
        <f>IF(OR(F673="",B673=""),"",IF(G673&lt;&gt;"",MAX(0,G673-B673),MAX(0,TODAY()-B673)))</f>
        <v/>
      </c>
    </row>
    <row r="674">
      <c r="A674" s="14" t="n"/>
      <c r="B674" s="15" t="n"/>
      <c r="C674" s="14" t="n"/>
      <c r="D674" s="14" t="n"/>
      <c r="E674" s="14" t="n"/>
      <c r="F674" s="16" t="n"/>
      <c r="G674" s="15" t="n"/>
      <c r="H674" s="16" t="n"/>
      <c r="I674" s="14">
        <f>IF(F674="","",IF(G674&lt;&gt;"",IF(A674="A pagar","Pago","Recebido"),IF(B674&lt;TODAY(),"Vencido",IF(B674-TODAY()&lt;=7,"Vence em até 7 dias","Em aberto"))))</f>
        <v/>
      </c>
      <c r="J674" s="17">
        <f>IF(OR(F674="",B674=""),"",IF(G674&lt;&gt;"",MAX(0,G674-B674),MAX(0,TODAY()-B674)))</f>
        <v/>
      </c>
    </row>
    <row r="675">
      <c r="A675" s="14" t="n"/>
      <c r="B675" s="15" t="n"/>
      <c r="C675" s="14" t="n"/>
      <c r="D675" s="14" t="n"/>
      <c r="E675" s="14" t="n"/>
      <c r="F675" s="16" t="n"/>
      <c r="G675" s="15" t="n"/>
      <c r="H675" s="16" t="n"/>
      <c r="I675" s="14">
        <f>IF(F675="","",IF(G675&lt;&gt;"",IF(A675="A pagar","Pago","Recebido"),IF(B675&lt;TODAY(),"Vencido",IF(B675-TODAY()&lt;=7,"Vence em até 7 dias","Em aberto"))))</f>
        <v/>
      </c>
      <c r="J675" s="17">
        <f>IF(OR(F675="",B675=""),"",IF(G675&lt;&gt;"",MAX(0,G675-B675),MAX(0,TODAY()-B675)))</f>
        <v/>
      </c>
    </row>
    <row r="676">
      <c r="A676" s="14" t="n"/>
      <c r="B676" s="15" t="n"/>
      <c r="C676" s="14" t="n"/>
      <c r="D676" s="14" t="n"/>
      <c r="E676" s="14" t="n"/>
      <c r="F676" s="16" t="n"/>
      <c r="G676" s="15" t="n"/>
      <c r="H676" s="16" t="n"/>
      <c r="I676" s="14">
        <f>IF(F676="","",IF(G676&lt;&gt;"",IF(A676="A pagar","Pago","Recebido"),IF(B676&lt;TODAY(),"Vencido",IF(B676-TODAY()&lt;=7,"Vence em até 7 dias","Em aberto"))))</f>
        <v/>
      </c>
      <c r="J676" s="17">
        <f>IF(OR(F676="",B676=""),"",IF(G676&lt;&gt;"",MAX(0,G676-B676),MAX(0,TODAY()-B676)))</f>
        <v/>
      </c>
    </row>
    <row r="677">
      <c r="A677" s="14" t="n"/>
      <c r="B677" s="15" t="n"/>
      <c r="C677" s="14" t="n"/>
      <c r="D677" s="14" t="n"/>
      <c r="E677" s="14" t="n"/>
      <c r="F677" s="16" t="n"/>
      <c r="G677" s="15" t="n"/>
      <c r="H677" s="16" t="n"/>
      <c r="I677" s="14">
        <f>IF(F677="","",IF(G677&lt;&gt;"",IF(A677="A pagar","Pago","Recebido"),IF(B677&lt;TODAY(),"Vencido",IF(B677-TODAY()&lt;=7,"Vence em até 7 dias","Em aberto"))))</f>
        <v/>
      </c>
      <c r="J677" s="17">
        <f>IF(OR(F677="",B677=""),"",IF(G677&lt;&gt;"",MAX(0,G677-B677),MAX(0,TODAY()-B677)))</f>
        <v/>
      </c>
    </row>
    <row r="678">
      <c r="A678" s="14" t="n"/>
      <c r="B678" s="15" t="n"/>
      <c r="C678" s="14" t="n"/>
      <c r="D678" s="14" t="n"/>
      <c r="E678" s="14" t="n"/>
      <c r="F678" s="16" t="n"/>
      <c r="G678" s="15" t="n"/>
      <c r="H678" s="16" t="n"/>
      <c r="I678" s="14">
        <f>IF(F678="","",IF(G678&lt;&gt;"",IF(A678="A pagar","Pago","Recebido"),IF(B678&lt;TODAY(),"Vencido",IF(B678-TODAY()&lt;=7,"Vence em até 7 dias","Em aberto"))))</f>
        <v/>
      </c>
      <c r="J678" s="17">
        <f>IF(OR(F678="",B678=""),"",IF(G678&lt;&gt;"",MAX(0,G678-B678),MAX(0,TODAY()-B678)))</f>
        <v/>
      </c>
    </row>
    <row r="679">
      <c r="A679" s="14" t="n"/>
      <c r="B679" s="15" t="n"/>
      <c r="C679" s="14" t="n"/>
      <c r="D679" s="14" t="n"/>
      <c r="E679" s="14" t="n"/>
      <c r="F679" s="16" t="n"/>
      <c r="G679" s="15" t="n"/>
      <c r="H679" s="16" t="n"/>
      <c r="I679" s="14">
        <f>IF(F679="","",IF(G679&lt;&gt;"",IF(A679="A pagar","Pago","Recebido"),IF(B679&lt;TODAY(),"Vencido",IF(B679-TODAY()&lt;=7,"Vence em até 7 dias","Em aberto"))))</f>
        <v/>
      </c>
      <c r="J679" s="17">
        <f>IF(OR(F679="",B679=""),"",IF(G679&lt;&gt;"",MAX(0,G679-B679),MAX(0,TODAY()-B679)))</f>
        <v/>
      </c>
    </row>
    <row r="680">
      <c r="A680" s="14" t="n"/>
      <c r="B680" s="15" t="n"/>
      <c r="C680" s="14" t="n"/>
      <c r="D680" s="14" t="n"/>
      <c r="E680" s="14" t="n"/>
      <c r="F680" s="16" t="n"/>
      <c r="G680" s="15" t="n"/>
      <c r="H680" s="16" t="n"/>
      <c r="I680" s="14">
        <f>IF(F680="","",IF(G680&lt;&gt;"",IF(A680="A pagar","Pago","Recebido"),IF(B680&lt;TODAY(),"Vencido",IF(B680-TODAY()&lt;=7,"Vence em até 7 dias","Em aberto"))))</f>
        <v/>
      </c>
      <c r="J680" s="17">
        <f>IF(OR(F680="",B680=""),"",IF(G680&lt;&gt;"",MAX(0,G680-B680),MAX(0,TODAY()-B680)))</f>
        <v/>
      </c>
    </row>
    <row r="681">
      <c r="A681" s="14" t="n"/>
      <c r="B681" s="15" t="n"/>
      <c r="C681" s="14" t="n"/>
      <c r="D681" s="14" t="n"/>
      <c r="E681" s="14" t="n"/>
      <c r="F681" s="16" t="n"/>
      <c r="G681" s="15" t="n"/>
      <c r="H681" s="16" t="n"/>
      <c r="I681" s="14">
        <f>IF(F681="","",IF(G681&lt;&gt;"",IF(A681="A pagar","Pago","Recebido"),IF(B681&lt;TODAY(),"Vencido",IF(B681-TODAY()&lt;=7,"Vence em até 7 dias","Em aberto"))))</f>
        <v/>
      </c>
      <c r="J681" s="17">
        <f>IF(OR(F681="",B681=""),"",IF(G681&lt;&gt;"",MAX(0,G681-B681),MAX(0,TODAY()-B681)))</f>
        <v/>
      </c>
    </row>
    <row r="682">
      <c r="A682" s="14" t="n"/>
      <c r="B682" s="15" t="n"/>
      <c r="C682" s="14" t="n"/>
      <c r="D682" s="14" t="n"/>
      <c r="E682" s="14" t="n"/>
      <c r="F682" s="16" t="n"/>
      <c r="G682" s="15" t="n"/>
      <c r="H682" s="16" t="n"/>
      <c r="I682" s="14">
        <f>IF(F682="","",IF(G682&lt;&gt;"",IF(A682="A pagar","Pago","Recebido"),IF(B682&lt;TODAY(),"Vencido",IF(B682-TODAY()&lt;=7,"Vence em até 7 dias","Em aberto"))))</f>
        <v/>
      </c>
      <c r="J682" s="17">
        <f>IF(OR(F682="",B682=""),"",IF(G682&lt;&gt;"",MAX(0,G682-B682),MAX(0,TODAY()-B682)))</f>
        <v/>
      </c>
    </row>
    <row r="683">
      <c r="A683" s="14" t="n"/>
      <c r="B683" s="15" t="n"/>
      <c r="C683" s="14" t="n"/>
      <c r="D683" s="14" t="n"/>
      <c r="E683" s="14" t="n"/>
      <c r="F683" s="16" t="n"/>
      <c r="G683" s="15" t="n"/>
      <c r="H683" s="16" t="n"/>
      <c r="I683" s="14">
        <f>IF(F683="","",IF(G683&lt;&gt;"",IF(A683="A pagar","Pago","Recebido"),IF(B683&lt;TODAY(),"Vencido",IF(B683-TODAY()&lt;=7,"Vence em até 7 dias","Em aberto"))))</f>
        <v/>
      </c>
      <c r="J683" s="17">
        <f>IF(OR(F683="",B683=""),"",IF(G683&lt;&gt;"",MAX(0,G683-B683),MAX(0,TODAY()-B683)))</f>
        <v/>
      </c>
    </row>
    <row r="684">
      <c r="A684" s="14" t="n"/>
      <c r="B684" s="15" t="n"/>
      <c r="C684" s="14" t="n"/>
      <c r="D684" s="14" t="n"/>
      <c r="E684" s="14" t="n"/>
      <c r="F684" s="16" t="n"/>
      <c r="G684" s="15" t="n"/>
      <c r="H684" s="16" t="n"/>
      <c r="I684" s="14">
        <f>IF(F684="","",IF(G684&lt;&gt;"",IF(A684="A pagar","Pago","Recebido"),IF(B684&lt;TODAY(),"Vencido",IF(B684-TODAY()&lt;=7,"Vence em até 7 dias","Em aberto"))))</f>
        <v/>
      </c>
      <c r="J684" s="17">
        <f>IF(OR(F684="",B684=""),"",IF(G684&lt;&gt;"",MAX(0,G684-B684),MAX(0,TODAY()-B684)))</f>
        <v/>
      </c>
    </row>
    <row r="685">
      <c r="A685" s="14" t="n"/>
      <c r="B685" s="15" t="n"/>
      <c r="C685" s="14" t="n"/>
      <c r="D685" s="14" t="n"/>
      <c r="E685" s="14" t="n"/>
      <c r="F685" s="16" t="n"/>
      <c r="G685" s="15" t="n"/>
      <c r="H685" s="16" t="n"/>
      <c r="I685" s="14">
        <f>IF(F685="","",IF(G685&lt;&gt;"",IF(A685="A pagar","Pago","Recebido"),IF(B685&lt;TODAY(),"Vencido",IF(B685-TODAY()&lt;=7,"Vence em até 7 dias","Em aberto"))))</f>
        <v/>
      </c>
      <c r="J685" s="17">
        <f>IF(OR(F685="",B685=""),"",IF(G685&lt;&gt;"",MAX(0,G685-B685),MAX(0,TODAY()-B685)))</f>
        <v/>
      </c>
    </row>
    <row r="686">
      <c r="A686" s="14" t="n"/>
      <c r="B686" s="15" t="n"/>
      <c r="C686" s="14" t="n"/>
      <c r="D686" s="14" t="n"/>
      <c r="E686" s="14" t="n"/>
      <c r="F686" s="16" t="n"/>
      <c r="G686" s="15" t="n"/>
      <c r="H686" s="16" t="n"/>
      <c r="I686" s="14">
        <f>IF(F686="","",IF(G686&lt;&gt;"",IF(A686="A pagar","Pago","Recebido"),IF(B686&lt;TODAY(),"Vencido",IF(B686-TODAY()&lt;=7,"Vence em até 7 dias","Em aberto"))))</f>
        <v/>
      </c>
      <c r="J686" s="17">
        <f>IF(OR(F686="",B686=""),"",IF(G686&lt;&gt;"",MAX(0,G686-B686),MAX(0,TODAY()-B686)))</f>
        <v/>
      </c>
    </row>
    <row r="687">
      <c r="A687" s="14" t="n"/>
      <c r="B687" s="15" t="n"/>
      <c r="C687" s="14" t="n"/>
      <c r="D687" s="14" t="n"/>
      <c r="E687" s="14" t="n"/>
      <c r="F687" s="16" t="n"/>
      <c r="G687" s="15" t="n"/>
      <c r="H687" s="16" t="n"/>
      <c r="I687" s="14">
        <f>IF(F687="","",IF(G687&lt;&gt;"",IF(A687="A pagar","Pago","Recebido"),IF(B687&lt;TODAY(),"Vencido",IF(B687-TODAY()&lt;=7,"Vence em até 7 dias","Em aberto"))))</f>
        <v/>
      </c>
      <c r="J687" s="17">
        <f>IF(OR(F687="",B687=""),"",IF(G687&lt;&gt;"",MAX(0,G687-B687),MAX(0,TODAY()-B687)))</f>
        <v/>
      </c>
    </row>
    <row r="688">
      <c r="A688" s="14" t="n"/>
      <c r="B688" s="15" t="n"/>
      <c r="C688" s="14" t="n"/>
      <c r="D688" s="14" t="n"/>
      <c r="E688" s="14" t="n"/>
      <c r="F688" s="16" t="n"/>
      <c r="G688" s="15" t="n"/>
      <c r="H688" s="16" t="n"/>
      <c r="I688" s="14">
        <f>IF(F688="","",IF(G688&lt;&gt;"",IF(A688="A pagar","Pago","Recebido"),IF(B688&lt;TODAY(),"Vencido",IF(B688-TODAY()&lt;=7,"Vence em até 7 dias","Em aberto"))))</f>
        <v/>
      </c>
      <c r="J688" s="17">
        <f>IF(OR(F688="",B688=""),"",IF(G688&lt;&gt;"",MAX(0,G688-B688),MAX(0,TODAY()-B688)))</f>
        <v/>
      </c>
    </row>
    <row r="689">
      <c r="A689" s="14" t="n"/>
      <c r="B689" s="15" t="n"/>
      <c r="C689" s="14" t="n"/>
      <c r="D689" s="14" t="n"/>
      <c r="E689" s="14" t="n"/>
      <c r="F689" s="16" t="n"/>
      <c r="G689" s="15" t="n"/>
      <c r="H689" s="16" t="n"/>
      <c r="I689" s="14">
        <f>IF(F689="","",IF(G689&lt;&gt;"",IF(A689="A pagar","Pago","Recebido"),IF(B689&lt;TODAY(),"Vencido",IF(B689-TODAY()&lt;=7,"Vence em até 7 dias","Em aberto"))))</f>
        <v/>
      </c>
      <c r="J689" s="17">
        <f>IF(OR(F689="",B689=""),"",IF(G689&lt;&gt;"",MAX(0,G689-B689),MAX(0,TODAY()-B689)))</f>
        <v/>
      </c>
    </row>
    <row r="690">
      <c r="A690" s="14" t="n"/>
      <c r="B690" s="15" t="n"/>
      <c r="C690" s="14" t="n"/>
      <c r="D690" s="14" t="n"/>
      <c r="E690" s="14" t="n"/>
      <c r="F690" s="16" t="n"/>
      <c r="G690" s="15" t="n"/>
      <c r="H690" s="16" t="n"/>
      <c r="I690" s="14">
        <f>IF(F690="","",IF(G690&lt;&gt;"",IF(A690="A pagar","Pago","Recebido"),IF(B690&lt;TODAY(),"Vencido",IF(B690-TODAY()&lt;=7,"Vence em até 7 dias","Em aberto"))))</f>
        <v/>
      </c>
      <c r="J690" s="17">
        <f>IF(OR(F690="",B690=""),"",IF(G690&lt;&gt;"",MAX(0,G690-B690),MAX(0,TODAY()-B690)))</f>
        <v/>
      </c>
    </row>
    <row r="691">
      <c r="A691" s="14" t="n"/>
      <c r="B691" s="15" t="n"/>
      <c r="C691" s="14" t="n"/>
      <c r="D691" s="14" t="n"/>
      <c r="E691" s="14" t="n"/>
      <c r="F691" s="16" t="n"/>
      <c r="G691" s="15" t="n"/>
      <c r="H691" s="16" t="n"/>
      <c r="I691" s="14">
        <f>IF(F691="","",IF(G691&lt;&gt;"",IF(A691="A pagar","Pago","Recebido"),IF(B691&lt;TODAY(),"Vencido",IF(B691-TODAY()&lt;=7,"Vence em até 7 dias","Em aberto"))))</f>
        <v/>
      </c>
      <c r="J691" s="17">
        <f>IF(OR(F691="",B691=""),"",IF(G691&lt;&gt;"",MAX(0,G691-B691),MAX(0,TODAY()-B691)))</f>
        <v/>
      </c>
    </row>
    <row r="692">
      <c r="A692" s="14" t="n"/>
      <c r="B692" s="15" t="n"/>
      <c r="C692" s="14" t="n"/>
      <c r="D692" s="14" t="n"/>
      <c r="E692" s="14" t="n"/>
      <c r="F692" s="16" t="n"/>
      <c r="G692" s="15" t="n"/>
      <c r="H692" s="16" t="n"/>
      <c r="I692" s="14">
        <f>IF(F692="","",IF(G692&lt;&gt;"",IF(A692="A pagar","Pago","Recebido"),IF(B692&lt;TODAY(),"Vencido",IF(B692-TODAY()&lt;=7,"Vence em até 7 dias","Em aberto"))))</f>
        <v/>
      </c>
      <c r="J692" s="17">
        <f>IF(OR(F692="",B692=""),"",IF(G692&lt;&gt;"",MAX(0,G692-B692),MAX(0,TODAY()-B692)))</f>
        <v/>
      </c>
    </row>
    <row r="693">
      <c r="A693" s="14" t="n"/>
      <c r="B693" s="15" t="n"/>
      <c r="C693" s="14" t="n"/>
      <c r="D693" s="14" t="n"/>
      <c r="E693" s="14" t="n"/>
      <c r="F693" s="16" t="n"/>
      <c r="G693" s="15" t="n"/>
      <c r="H693" s="16" t="n"/>
      <c r="I693" s="14">
        <f>IF(F693="","",IF(G693&lt;&gt;"",IF(A693="A pagar","Pago","Recebido"),IF(B693&lt;TODAY(),"Vencido",IF(B693-TODAY()&lt;=7,"Vence em até 7 dias","Em aberto"))))</f>
        <v/>
      </c>
      <c r="J693" s="17">
        <f>IF(OR(F693="",B693=""),"",IF(G693&lt;&gt;"",MAX(0,G693-B693),MAX(0,TODAY()-B693)))</f>
        <v/>
      </c>
    </row>
    <row r="694">
      <c r="A694" s="14" t="n"/>
      <c r="B694" s="15" t="n"/>
      <c r="C694" s="14" t="n"/>
      <c r="D694" s="14" t="n"/>
      <c r="E694" s="14" t="n"/>
      <c r="F694" s="16" t="n"/>
      <c r="G694" s="15" t="n"/>
      <c r="H694" s="16" t="n"/>
      <c r="I694" s="14">
        <f>IF(F694="","",IF(G694&lt;&gt;"",IF(A694="A pagar","Pago","Recebido"),IF(B694&lt;TODAY(),"Vencido",IF(B694-TODAY()&lt;=7,"Vence em até 7 dias","Em aberto"))))</f>
        <v/>
      </c>
      <c r="J694" s="17">
        <f>IF(OR(F694="",B694=""),"",IF(G694&lt;&gt;"",MAX(0,G694-B694),MAX(0,TODAY()-B694)))</f>
        <v/>
      </c>
    </row>
    <row r="695">
      <c r="A695" s="14" t="n"/>
      <c r="B695" s="15" t="n"/>
      <c r="C695" s="14" t="n"/>
      <c r="D695" s="14" t="n"/>
      <c r="E695" s="14" t="n"/>
      <c r="F695" s="16" t="n"/>
      <c r="G695" s="15" t="n"/>
      <c r="H695" s="16" t="n"/>
      <c r="I695" s="14">
        <f>IF(F695="","",IF(G695&lt;&gt;"",IF(A695="A pagar","Pago","Recebido"),IF(B695&lt;TODAY(),"Vencido",IF(B695-TODAY()&lt;=7,"Vence em até 7 dias","Em aberto"))))</f>
        <v/>
      </c>
      <c r="J695" s="17">
        <f>IF(OR(F695="",B695=""),"",IF(G695&lt;&gt;"",MAX(0,G695-B695),MAX(0,TODAY()-B695)))</f>
        <v/>
      </c>
    </row>
    <row r="696">
      <c r="A696" s="14" t="n"/>
      <c r="B696" s="15" t="n"/>
      <c r="C696" s="14" t="n"/>
      <c r="D696" s="14" t="n"/>
      <c r="E696" s="14" t="n"/>
      <c r="F696" s="16" t="n"/>
      <c r="G696" s="15" t="n"/>
      <c r="H696" s="16" t="n"/>
      <c r="I696" s="14">
        <f>IF(F696="","",IF(G696&lt;&gt;"",IF(A696="A pagar","Pago","Recebido"),IF(B696&lt;TODAY(),"Vencido",IF(B696-TODAY()&lt;=7,"Vence em até 7 dias","Em aberto"))))</f>
        <v/>
      </c>
      <c r="J696" s="17">
        <f>IF(OR(F696="",B696=""),"",IF(G696&lt;&gt;"",MAX(0,G696-B696),MAX(0,TODAY()-B696)))</f>
        <v/>
      </c>
    </row>
    <row r="697">
      <c r="A697" s="14" t="n"/>
      <c r="B697" s="15" t="n"/>
      <c r="C697" s="14" t="n"/>
      <c r="D697" s="14" t="n"/>
      <c r="E697" s="14" t="n"/>
      <c r="F697" s="16" t="n"/>
      <c r="G697" s="15" t="n"/>
      <c r="H697" s="16" t="n"/>
      <c r="I697" s="14">
        <f>IF(F697="","",IF(G697&lt;&gt;"",IF(A697="A pagar","Pago","Recebido"),IF(B697&lt;TODAY(),"Vencido",IF(B697-TODAY()&lt;=7,"Vence em até 7 dias","Em aberto"))))</f>
        <v/>
      </c>
      <c r="J697" s="17">
        <f>IF(OR(F697="",B697=""),"",IF(G697&lt;&gt;"",MAX(0,G697-B697),MAX(0,TODAY()-B697)))</f>
        <v/>
      </c>
    </row>
    <row r="698">
      <c r="A698" s="14" t="n"/>
      <c r="B698" s="15" t="n"/>
      <c r="C698" s="14" t="n"/>
      <c r="D698" s="14" t="n"/>
      <c r="E698" s="14" t="n"/>
      <c r="F698" s="16" t="n"/>
      <c r="G698" s="15" t="n"/>
      <c r="H698" s="16" t="n"/>
      <c r="I698" s="14">
        <f>IF(F698="","",IF(G698&lt;&gt;"",IF(A698="A pagar","Pago","Recebido"),IF(B698&lt;TODAY(),"Vencido",IF(B698-TODAY()&lt;=7,"Vence em até 7 dias","Em aberto"))))</f>
        <v/>
      </c>
      <c r="J698" s="17">
        <f>IF(OR(F698="",B698=""),"",IF(G698&lt;&gt;"",MAX(0,G698-B698),MAX(0,TODAY()-B698)))</f>
        <v/>
      </c>
    </row>
    <row r="699">
      <c r="A699" s="14" t="n"/>
      <c r="B699" s="15" t="n"/>
      <c r="C699" s="14" t="n"/>
      <c r="D699" s="14" t="n"/>
      <c r="E699" s="14" t="n"/>
      <c r="F699" s="16" t="n"/>
      <c r="G699" s="15" t="n"/>
      <c r="H699" s="16" t="n"/>
      <c r="I699" s="14">
        <f>IF(F699="","",IF(G699&lt;&gt;"",IF(A699="A pagar","Pago","Recebido"),IF(B699&lt;TODAY(),"Vencido",IF(B699-TODAY()&lt;=7,"Vence em até 7 dias","Em aberto"))))</f>
        <v/>
      </c>
      <c r="J699" s="17">
        <f>IF(OR(F699="",B699=""),"",IF(G699&lt;&gt;"",MAX(0,G699-B699),MAX(0,TODAY()-B699)))</f>
        <v/>
      </c>
    </row>
    <row r="700">
      <c r="A700" s="14" t="n"/>
      <c r="B700" s="15" t="n"/>
      <c r="C700" s="14" t="n"/>
      <c r="D700" s="14" t="n"/>
      <c r="E700" s="14" t="n"/>
      <c r="F700" s="16" t="n"/>
      <c r="G700" s="15" t="n"/>
      <c r="H700" s="16" t="n"/>
      <c r="I700" s="14">
        <f>IF(F700="","",IF(G700&lt;&gt;"",IF(A700="A pagar","Pago","Recebido"),IF(B700&lt;TODAY(),"Vencido",IF(B700-TODAY()&lt;=7,"Vence em até 7 dias","Em aberto"))))</f>
        <v/>
      </c>
      <c r="J700" s="17">
        <f>IF(OR(F700="",B700=""),"",IF(G700&lt;&gt;"",MAX(0,G700-B700),MAX(0,TODAY()-B700)))</f>
        <v/>
      </c>
    </row>
    <row r="701">
      <c r="A701" s="14" t="n"/>
      <c r="B701" s="15" t="n"/>
      <c r="C701" s="14" t="n"/>
      <c r="D701" s="14" t="n"/>
      <c r="E701" s="14" t="n"/>
      <c r="F701" s="16" t="n"/>
      <c r="G701" s="15" t="n"/>
      <c r="H701" s="16" t="n"/>
      <c r="I701" s="14">
        <f>IF(F701="","",IF(G701&lt;&gt;"",IF(A701="A pagar","Pago","Recebido"),IF(B701&lt;TODAY(),"Vencido",IF(B701-TODAY()&lt;=7,"Vence em até 7 dias","Em aberto"))))</f>
        <v/>
      </c>
      <c r="J701" s="17">
        <f>IF(OR(F701="",B701=""),"",IF(G701&lt;&gt;"",MAX(0,G701-B701),MAX(0,TODAY()-B701)))</f>
        <v/>
      </c>
    </row>
    <row r="702">
      <c r="A702" s="14" t="n"/>
      <c r="B702" s="15" t="n"/>
      <c r="C702" s="14" t="n"/>
      <c r="D702" s="14" t="n"/>
      <c r="E702" s="14" t="n"/>
      <c r="F702" s="16" t="n"/>
      <c r="G702" s="15" t="n"/>
      <c r="H702" s="16" t="n"/>
      <c r="I702" s="14">
        <f>IF(F702="","",IF(G702&lt;&gt;"",IF(A702="A pagar","Pago","Recebido"),IF(B702&lt;TODAY(),"Vencido",IF(B702-TODAY()&lt;=7,"Vence em até 7 dias","Em aberto"))))</f>
        <v/>
      </c>
      <c r="J702" s="17">
        <f>IF(OR(F702="",B702=""),"",IF(G702&lt;&gt;"",MAX(0,G702-B702),MAX(0,TODAY()-B702)))</f>
        <v/>
      </c>
    </row>
    <row r="703">
      <c r="A703" s="14" t="n"/>
      <c r="B703" s="15" t="n"/>
      <c r="C703" s="14" t="n"/>
      <c r="D703" s="14" t="n"/>
      <c r="E703" s="14" t="n"/>
      <c r="F703" s="16" t="n"/>
      <c r="G703" s="15" t="n"/>
      <c r="H703" s="16" t="n"/>
      <c r="I703" s="14">
        <f>IF(F703="","",IF(G703&lt;&gt;"",IF(A703="A pagar","Pago","Recebido"),IF(B703&lt;TODAY(),"Vencido",IF(B703-TODAY()&lt;=7,"Vence em até 7 dias","Em aberto"))))</f>
        <v/>
      </c>
      <c r="J703" s="17">
        <f>IF(OR(F703="",B703=""),"",IF(G703&lt;&gt;"",MAX(0,G703-B703),MAX(0,TODAY()-B703)))</f>
        <v/>
      </c>
    </row>
    <row r="704">
      <c r="A704" s="14" t="n"/>
      <c r="B704" s="15" t="n"/>
      <c r="C704" s="14" t="n"/>
      <c r="D704" s="14" t="n"/>
      <c r="E704" s="14" t="n"/>
      <c r="F704" s="16" t="n"/>
      <c r="G704" s="15" t="n"/>
      <c r="H704" s="16" t="n"/>
      <c r="I704" s="14">
        <f>IF(F704="","",IF(G704&lt;&gt;"",IF(A704="A pagar","Pago","Recebido"),IF(B704&lt;TODAY(),"Vencido",IF(B704-TODAY()&lt;=7,"Vence em até 7 dias","Em aberto"))))</f>
        <v/>
      </c>
      <c r="J704" s="17">
        <f>IF(OR(F704="",B704=""),"",IF(G704&lt;&gt;"",MAX(0,G704-B704),MAX(0,TODAY()-B704)))</f>
        <v/>
      </c>
    </row>
    <row r="705">
      <c r="A705" s="14" t="n"/>
      <c r="B705" s="15" t="n"/>
      <c r="C705" s="14" t="n"/>
      <c r="D705" s="14" t="n"/>
      <c r="E705" s="14" t="n"/>
      <c r="F705" s="16" t="n"/>
      <c r="G705" s="15" t="n"/>
      <c r="H705" s="16" t="n"/>
      <c r="I705" s="14">
        <f>IF(F705="","",IF(G705&lt;&gt;"",IF(A705="A pagar","Pago","Recebido"),IF(B705&lt;TODAY(),"Vencido",IF(B705-TODAY()&lt;=7,"Vence em até 7 dias","Em aberto"))))</f>
        <v/>
      </c>
      <c r="J705" s="17">
        <f>IF(OR(F705="",B705=""),"",IF(G705&lt;&gt;"",MAX(0,G705-B705),MAX(0,TODAY()-B705)))</f>
        <v/>
      </c>
    </row>
    <row r="706">
      <c r="A706" s="14" t="n"/>
      <c r="B706" s="15" t="n"/>
      <c r="C706" s="14" t="n"/>
      <c r="D706" s="14" t="n"/>
      <c r="E706" s="14" t="n"/>
      <c r="F706" s="16" t="n"/>
      <c r="G706" s="15" t="n"/>
      <c r="H706" s="16" t="n"/>
      <c r="I706" s="14">
        <f>IF(F706="","",IF(G706&lt;&gt;"",IF(A706="A pagar","Pago","Recebido"),IF(B706&lt;TODAY(),"Vencido",IF(B706-TODAY()&lt;=7,"Vence em até 7 dias","Em aberto"))))</f>
        <v/>
      </c>
      <c r="J706" s="17">
        <f>IF(OR(F706="",B706=""),"",IF(G706&lt;&gt;"",MAX(0,G706-B706),MAX(0,TODAY()-B706)))</f>
        <v/>
      </c>
    </row>
    <row r="707">
      <c r="A707" s="14" t="n"/>
      <c r="B707" s="15" t="n"/>
      <c r="C707" s="14" t="n"/>
      <c r="D707" s="14" t="n"/>
      <c r="E707" s="14" t="n"/>
      <c r="F707" s="16" t="n"/>
      <c r="G707" s="15" t="n"/>
      <c r="H707" s="16" t="n"/>
      <c r="I707" s="14">
        <f>IF(F707="","",IF(G707&lt;&gt;"",IF(A707="A pagar","Pago","Recebido"),IF(B707&lt;TODAY(),"Vencido",IF(B707-TODAY()&lt;=7,"Vence em até 7 dias","Em aberto"))))</f>
        <v/>
      </c>
      <c r="J707" s="17">
        <f>IF(OR(F707="",B707=""),"",IF(G707&lt;&gt;"",MAX(0,G707-B707),MAX(0,TODAY()-B707)))</f>
        <v/>
      </c>
    </row>
    <row r="708">
      <c r="A708" s="14" t="n"/>
      <c r="B708" s="15" t="n"/>
      <c r="C708" s="14" t="n"/>
      <c r="D708" s="14" t="n"/>
      <c r="E708" s="14" t="n"/>
      <c r="F708" s="16" t="n"/>
      <c r="G708" s="15" t="n"/>
      <c r="H708" s="16" t="n"/>
      <c r="I708" s="14">
        <f>IF(F708="","",IF(G708&lt;&gt;"",IF(A708="A pagar","Pago","Recebido"),IF(B708&lt;TODAY(),"Vencido",IF(B708-TODAY()&lt;=7,"Vence em até 7 dias","Em aberto"))))</f>
        <v/>
      </c>
      <c r="J708" s="17">
        <f>IF(OR(F708="",B708=""),"",IF(G708&lt;&gt;"",MAX(0,G708-B708),MAX(0,TODAY()-B708)))</f>
        <v/>
      </c>
    </row>
    <row r="709">
      <c r="A709" s="14" t="n"/>
      <c r="B709" s="15" t="n"/>
      <c r="C709" s="14" t="n"/>
      <c r="D709" s="14" t="n"/>
      <c r="E709" s="14" t="n"/>
      <c r="F709" s="16" t="n"/>
      <c r="G709" s="15" t="n"/>
      <c r="H709" s="16" t="n"/>
      <c r="I709" s="14">
        <f>IF(F709="","",IF(G709&lt;&gt;"",IF(A709="A pagar","Pago","Recebido"),IF(B709&lt;TODAY(),"Vencido",IF(B709-TODAY()&lt;=7,"Vence em até 7 dias","Em aberto"))))</f>
        <v/>
      </c>
      <c r="J709" s="17">
        <f>IF(OR(F709="",B709=""),"",IF(G709&lt;&gt;"",MAX(0,G709-B709),MAX(0,TODAY()-B709)))</f>
        <v/>
      </c>
    </row>
    <row r="710">
      <c r="A710" s="14" t="n"/>
      <c r="B710" s="15" t="n"/>
      <c r="C710" s="14" t="n"/>
      <c r="D710" s="14" t="n"/>
      <c r="E710" s="14" t="n"/>
      <c r="F710" s="16" t="n"/>
      <c r="G710" s="15" t="n"/>
      <c r="H710" s="16" t="n"/>
      <c r="I710" s="14">
        <f>IF(F710="","",IF(G710&lt;&gt;"",IF(A710="A pagar","Pago","Recebido"),IF(B710&lt;TODAY(),"Vencido",IF(B710-TODAY()&lt;=7,"Vence em até 7 dias","Em aberto"))))</f>
        <v/>
      </c>
      <c r="J710" s="17">
        <f>IF(OR(F710="",B710=""),"",IF(G710&lt;&gt;"",MAX(0,G710-B710),MAX(0,TODAY()-B710)))</f>
        <v/>
      </c>
    </row>
    <row r="711">
      <c r="A711" s="14" t="n"/>
      <c r="B711" s="15" t="n"/>
      <c r="C711" s="14" t="n"/>
      <c r="D711" s="14" t="n"/>
      <c r="E711" s="14" t="n"/>
      <c r="F711" s="16" t="n"/>
      <c r="G711" s="15" t="n"/>
      <c r="H711" s="16" t="n"/>
      <c r="I711" s="14">
        <f>IF(F711="","",IF(G711&lt;&gt;"",IF(A711="A pagar","Pago","Recebido"),IF(B711&lt;TODAY(),"Vencido",IF(B711-TODAY()&lt;=7,"Vence em até 7 dias","Em aberto"))))</f>
        <v/>
      </c>
      <c r="J711" s="17">
        <f>IF(OR(F711="",B711=""),"",IF(G711&lt;&gt;"",MAX(0,G711-B711),MAX(0,TODAY()-B711)))</f>
        <v/>
      </c>
    </row>
    <row r="712">
      <c r="A712" s="14" t="n"/>
      <c r="B712" s="15" t="n"/>
      <c r="C712" s="14" t="n"/>
      <c r="D712" s="14" t="n"/>
      <c r="E712" s="14" t="n"/>
      <c r="F712" s="16" t="n"/>
      <c r="G712" s="15" t="n"/>
      <c r="H712" s="16" t="n"/>
      <c r="I712" s="14">
        <f>IF(F712="","",IF(G712&lt;&gt;"",IF(A712="A pagar","Pago","Recebido"),IF(B712&lt;TODAY(),"Vencido",IF(B712-TODAY()&lt;=7,"Vence em até 7 dias","Em aberto"))))</f>
        <v/>
      </c>
      <c r="J712" s="17">
        <f>IF(OR(F712="",B712=""),"",IF(G712&lt;&gt;"",MAX(0,G712-B712),MAX(0,TODAY()-B712)))</f>
        <v/>
      </c>
    </row>
    <row r="713">
      <c r="A713" s="14" t="n"/>
      <c r="B713" s="15" t="n"/>
      <c r="C713" s="14" t="n"/>
      <c r="D713" s="14" t="n"/>
      <c r="E713" s="14" t="n"/>
      <c r="F713" s="16" t="n"/>
      <c r="G713" s="15" t="n"/>
      <c r="H713" s="16" t="n"/>
      <c r="I713" s="14">
        <f>IF(F713="","",IF(G713&lt;&gt;"",IF(A713="A pagar","Pago","Recebido"),IF(B713&lt;TODAY(),"Vencido",IF(B713-TODAY()&lt;=7,"Vence em até 7 dias","Em aberto"))))</f>
        <v/>
      </c>
      <c r="J713" s="17">
        <f>IF(OR(F713="",B713=""),"",IF(G713&lt;&gt;"",MAX(0,G713-B713),MAX(0,TODAY()-B713)))</f>
        <v/>
      </c>
    </row>
    <row r="714">
      <c r="A714" s="14" t="n"/>
      <c r="B714" s="15" t="n"/>
      <c r="C714" s="14" t="n"/>
      <c r="D714" s="14" t="n"/>
      <c r="E714" s="14" t="n"/>
      <c r="F714" s="16" t="n"/>
      <c r="G714" s="15" t="n"/>
      <c r="H714" s="16" t="n"/>
      <c r="I714" s="14">
        <f>IF(F714="","",IF(G714&lt;&gt;"",IF(A714="A pagar","Pago","Recebido"),IF(B714&lt;TODAY(),"Vencido",IF(B714-TODAY()&lt;=7,"Vence em até 7 dias","Em aberto"))))</f>
        <v/>
      </c>
      <c r="J714" s="17">
        <f>IF(OR(F714="",B714=""),"",IF(G714&lt;&gt;"",MAX(0,G714-B714),MAX(0,TODAY()-B714)))</f>
        <v/>
      </c>
    </row>
    <row r="715">
      <c r="A715" s="14" t="n"/>
      <c r="B715" s="15" t="n"/>
      <c r="C715" s="14" t="n"/>
      <c r="D715" s="14" t="n"/>
      <c r="E715" s="14" t="n"/>
      <c r="F715" s="16" t="n"/>
      <c r="G715" s="15" t="n"/>
      <c r="H715" s="16" t="n"/>
      <c r="I715" s="14">
        <f>IF(F715="","",IF(G715&lt;&gt;"",IF(A715="A pagar","Pago","Recebido"),IF(B715&lt;TODAY(),"Vencido",IF(B715-TODAY()&lt;=7,"Vence em até 7 dias","Em aberto"))))</f>
        <v/>
      </c>
      <c r="J715" s="17">
        <f>IF(OR(F715="",B715=""),"",IF(G715&lt;&gt;"",MAX(0,G715-B715),MAX(0,TODAY()-B715)))</f>
        <v/>
      </c>
    </row>
    <row r="716">
      <c r="A716" s="14" t="n"/>
      <c r="B716" s="15" t="n"/>
      <c r="C716" s="14" t="n"/>
      <c r="D716" s="14" t="n"/>
      <c r="E716" s="14" t="n"/>
      <c r="F716" s="16" t="n"/>
      <c r="G716" s="15" t="n"/>
      <c r="H716" s="16" t="n"/>
      <c r="I716" s="14">
        <f>IF(F716="","",IF(G716&lt;&gt;"",IF(A716="A pagar","Pago","Recebido"),IF(B716&lt;TODAY(),"Vencido",IF(B716-TODAY()&lt;=7,"Vence em até 7 dias","Em aberto"))))</f>
        <v/>
      </c>
      <c r="J716" s="17">
        <f>IF(OR(F716="",B716=""),"",IF(G716&lt;&gt;"",MAX(0,G716-B716),MAX(0,TODAY()-B716)))</f>
        <v/>
      </c>
    </row>
    <row r="717">
      <c r="A717" s="14" t="n"/>
      <c r="B717" s="15" t="n"/>
      <c r="C717" s="14" t="n"/>
      <c r="D717" s="14" t="n"/>
      <c r="E717" s="14" t="n"/>
      <c r="F717" s="16" t="n"/>
      <c r="G717" s="15" t="n"/>
      <c r="H717" s="16" t="n"/>
      <c r="I717" s="14">
        <f>IF(F717="","",IF(G717&lt;&gt;"",IF(A717="A pagar","Pago","Recebido"),IF(B717&lt;TODAY(),"Vencido",IF(B717-TODAY()&lt;=7,"Vence em até 7 dias","Em aberto"))))</f>
        <v/>
      </c>
      <c r="J717" s="17">
        <f>IF(OR(F717="",B717=""),"",IF(G717&lt;&gt;"",MAX(0,G717-B717),MAX(0,TODAY()-B717)))</f>
        <v/>
      </c>
    </row>
    <row r="718">
      <c r="A718" s="14" t="n"/>
      <c r="B718" s="15" t="n"/>
      <c r="C718" s="14" t="n"/>
      <c r="D718" s="14" t="n"/>
      <c r="E718" s="14" t="n"/>
      <c r="F718" s="16" t="n"/>
      <c r="G718" s="15" t="n"/>
      <c r="H718" s="16" t="n"/>
      <c r="I718" s="14">
        <f>IF(F718="","",IF(G718&lt;&gt;"",IF(A718="A pagar","Pago","Recebido"),IF(B718&lt;TODAY(),"Vencido",IF(B718-TODAY()&lt;=7,"Vence em até 7 dias","Em aberto"))))</f>
        <v/>
      </c>
      <c r="J718" s="17">
        <f>IF(OR(F718="",B718=""),"",IF(G718&lt;&gt;"",MAX(0,G718-B718),MAX(0,TODAY()-B718)))</f>
        <v/>
      </c>
    </row>
    <row r="719">
      <c r="A719" s="14" t="n"/>
      <c r="B719" s="15" t="n"/>
      <c r="C719" s="14" t="n"/>
      <c r="D719" s="14" t="n"/>
      <c r="E719" s="14" t="n"/>
      <c r="F719" s="16" t="n"/>
      <c r="G719" s="15" t="n"/>
      <c r="H719" s="16" t="n"/>
      <c r="I719" s="14">
        <f>IF(F719="","",IF(G719&lt;&gt;"",IF(A719="A pagar","Pago","Recebido"),IF(B719&lt;TODAY(),"Vencido",IF(B719-TODAY()&lt;=7,"Vence em até 7 dias","Em aberto"))))</f>
        <v/>
      </c>
      <c r="J719" s="17">
        <f>IF(OR(F719="",B719=""),"",IF(G719&lt;&gt;"",MAX(0,G719-B719),MAX(0,TODAY()-B719)))</f>
        <v/>
      </c>
    </row>
    <row r="720">
      <c r="A720" s="14" t="n"/>
      <c r="B720" s="15" t="n"/>
      <c r="C720" s="14" t="n"/>
      <c r="D720" s="14" t="n"/>
      <c r="E720" s="14" t="n"/>
      <c r="F720" s="16" t="n"/>
      <c r="G720" s="15" t="n"/>
      <c r="H720" s="16" t="n"/>
      <c r="I720" s="14">
        <f>IF(F720="","",IF(G720&lt;&gt;"",IF(A720="A pagar","Pago","Recebido"),IF(B720&lt;TODAY(),"Vencido",IF(B720-TODAY()&lt;=7,"Vence em até 7 dias","Em aberto"))))</f>
        <v/>
      </c>
      <c r="J720" s="17">
        <f>IF(OR(F720="",B720=""),"",IF(G720&lt;&gt;"",MAX(0,G720-B720),MAX(0,TODAY()-B720)))</f>
        <v/>
      </c>
    </row>
    <row r="721">
      <c r="A721" s="14" t="n"/>
      <c r="B721" s="15" t="n"/>
      <c r="C721" s="14" t="n"/>
      <c r="D721" s="14" t="n"/>
      <c r="E721" s="14" t="n"/>
      <c r="F721" s="16" t="n"/>
      <c r="G721" s="15" t="n"/>
      <c r="H721" s="16" t="n"/>
      <c r="I721" s="14">
        <f>IF(F721="","",IF(G721&lt;&gt;"",IF(A721="A pagar","Pago","Recebido"),IF(B721&lt;TODAY(),"Vencido",IF(B721-TODAY()&lt;=7,"Vence em até 7 dias","Em aberto"))))</f>
        <v/>
      </c>
      <c r="J721" s="17">
        <f>IF(OR(F721="",B721=""),"",IF(G721&lt;&gt;"",MAX(0,G721-B721),MAX(0,TODAY()-B721)))</f>
        <v/>
      </c>
    </row>
    <row r="722">
      <c r="A722" s="14" t="n"/>
      <c r="B722" s="15" t="n"/>
      <c r="C722" s="14" t="n"/>
      <c r="D722" s="14" t="n"/>
      <c r="E722" s="14" t="n"/>
      <c r="F722" s="16" t="n"/>
      <c r="G722" s="15" t="n"/>
      <c r="H722" s="16" t="n"/>
      <c r="I722" s="14">
        <f>IF(F722="","",IF(G722&lt;&gt;"",IF(A722="A pagar","Pago","Recebido"),IF(B722&lt;TODAY(),"Vencido",IF(B722-TODAY()&lt;=7,"Vence em até 7 dias","Em aberto"))))</f>
        <v/>
      </c>
      <c r="J722" s="17">
        <f>IF(OR(F722="",B722=""),"",IF(G722&lt;&gt;"",MAX(0,G722-B722),MAX(0,TODAY()-B722)))</f>
        <v/>
      </c>
    </row>
    <row r="723">
      <c r="A723" s="14" t="n"/>
      <c r="B723" s="15" t="n"/>
      <c r="C723" s="14" t="n"/>
      <c r="D723" s="14" t="n"/>
      <c r="E723" s="14" t="n"/>
      <c r="F723" s="16" t="n"/>
      <c r="G723" s="15" t="n"/>
      <c r="H723" s="16" t="n"/>
      <c r="I723" s="14">
        <f>IF(F723="","",IF(G723&lt;&gt;"",IF(A723="A pagar","Pago","Recebido"),IF(B723&lt;TODAY(),"Vencido",IF(B723-TODAY()&lt;=7,"Vence em até 7 dias","Em aberto"))))</f>
        <v/>
      </c>
      <c r="J723" s="17">
        <f>IF(OR(F723="",B723=""),"",IF(G723&lt;&gt;"",MAX(0,G723-B723),MAX(0,TODAY()-B723)))</f>
        <v/>
      </c>
    </row>
    <row r="724">
      <c r="A724" s="14" t="n"/>
      <c r="B724" s="15" t="n"/>
      <c r="C724" s="14" t="n"/>
      <c r="D724" s="14" t="n"/>
      <c r="E724" s="14" t="n"/>
      <c r="F724" s="16" t="n"/>
      <c r="G724" s="15" t="n"/>
      <c r="H724" s="16" t="n"/>
      <c r="I724" s="14">
        <f>IF(F724="","",IF(G724&lt;&gt;"",IF(A724="A pagar","Pago","Recebido"),IF(B724&lt;TODAY(),"Vencido",IF(B724-TODAY()&lt;=7,"Vence em até 7 dias","Em aberto"))))</f>
        <v/>
      </c>
      <c r="J724" s="17">
        <f>IF(OR(F724="",B724=""),"",IF(G724&lt;&gt;"",MAX(0,G724-B724),MAX(0,TODAY()-B724)))</f>
        <v/>
      </c>
    </row>
    <row r="725">
      <c r="A725" s="14" t="n"/>
      <c r="B725" s="15" t="n"/>
      <c r="C725" s="14" t="n"/>
      <c r="D725" s="14" t="n"/>
      <c r="E725" s="14" t="n"/>
      <c r="F725" s="16" t="n"/>
      <c r="G725" s="15" t="n"/>
      <c r="H725" s="16" t="n"/>
      <c r="I725" s="14">
        <f>IF(F725="","",IF(G725&lt;&gt;"",IF(A725="A pagar","Pago","Recebido"),IF(B725&lt;TODAY(),"Vencido",IF(B725-TODAY()&lt;=7,"Vence em até 7 dias","Em aberto"))))</f>
        <v/>
      </c>
      <c r="J725" s="17">
        <f>IF(OR(F725="",B725=""),"",IF(G725&lt;&gt;"",MAX(0,G725-B725),MAX(0,TODAY()-B725)))</f>
        <v/>
      </c>
    </row>
    <row r="726">
      <c r="A726" s="14" t="n"/>
      <c r="B726" s="15" t="n"/>
      <c r="C726" s="14" t="n"/>
      <c r="D726" s="14" t="n"/>
      <c r="E726" s="14" t="n"/>
      <c r="F726" s="16" t="n"/>
      <c r="G726" s="15" t="n"/>
      <c r="H726" s="16" t="n"/>
      <c r="I726" s="14">
        <f>IF(F726="","",IF(G726&lt;&gt;"",IF(A726="A pagar","Pago","Recebido"),IF(B726&lt;TODAY(),"Vencido",IF(B726-TODAY()&lt;=7,"Vence em até 7 dias","Em aberto"))))</f>
        <v/>
      </c>
      <c r="J726" s="17">
        <f>IF(OR(F726="",B726=""),"",IF(G726&lt;&gt;"",MAX(0,G726-B726),MAX(0,TODAY()-B726)))</f>
        <v/>
      </c>
    </row>
    <row r="727">
      <c r="A727" s="14" t="n"/>
      <c r="B727" s="15" t="n"/>
      <c r="C727" s="14" t="n"/>
      <c r="D727" s="14" t="n"/>
      <c r="E727" s="14" t="n"/>
      <c r="F727" s="16" t="n"/>
      <c r="G727" s="15" t="n"/>
      <c r="H727" s="16" t="n"/>
      <c r="I727" s="14">
        <f>IF(F727="","",IF(G727&lt;&gt;"",IF(A727="A pagar","Pago","Recebido"),IF(B727&lt;TODAY(),"Vencido",IF(B727-TODAY()&lt;=7,"Vence em até 7 dias","Em aberto"))))</f>
        <v/>
      </c>
      <c r="J727" s="17">
        <f>IF(OR(F727="",B727=""),"",IF(G727&lt;&gt;"",MAX(0,G727-B727),MAX(0,TODAY()-B727)))</f>
        <v/>
      </c>
    </row>
    <row r="728">
      <c r="A728" s="14" t="n"/>
      <c r="B728" s="15" t="n"/>
      <c r="C728" s="14" t="n"/>
      <c r="D728" s="14" t="n"/>
      <c r="E728" s="14" t="n"/>
      <c r="F728" s="16" t="n"/>
      <c r="G728" s="15" t="n"/>
      <c r="H728" s="16" t="n"/>
      <c r="I728" s="14">
        <f>IF(F728="","",IF(G728&lt;&gt;"",IF(A728="A pagar","Pago","Recebido"),IF(B728&lt;TODAY(),"Vencido",IF(B728-TODAY()&lt;=7,"Vence em até 7 dias","Em aberto"))))</f>
        <v/>
      </c>
      <c r="J728" s="17">
        <f>IF(OR(F728="",B728=""),"",IF(G728&lt;&gt;"",MAX(0,G728-B728),MAX(0,TODAY()-B728)))</f>
        <v/>
      </c>
    </row>
    <row r="729">
      <c r="A729" s="14" t="n"/>
      <c r="B729" s="15" t="n"/>
      <c r="C729" s="14" t="n"/>
      <c r="D729" s="14" t="n"/>
      <c r="E729" s="14" t="n"/>
      <c r="F729" s="16" t="n"/>
      <c r="G729" s="15" t="n"/>
      <c r="H729" s="16" t="n"/>
      <c r="I729" s="14">
        <f>IF(F729="","",IF(G729&lt;&gt;"",IF(A729="A pagar","Pago","Recebido"),IF(B729&lt;TODAY(),"Vencido",IF(B729-TODAY()&lt;=7,"Vence em até 7 dias","Em aberto"))))</f>
        <v/>
      </c>
      <c r="J729" s="17">
        <f>IF(OR(F729="",B729=""),"",IF(G729&lt;&gt;"",MAX(0,G729-B729),MAX(0,TODAY()-B729)))</f>
        <v/>
      </c>
    </row>
    <row r="730">
      <c r="A730" s="14" t="n"/>
      <c r="B730" s="15" t="n"/>
      <c r="C730" s="14" t="n"/>
      <c r="D730" s="14" t="n"/>
      <c r="E730" s="14" t="n"/>
      <c r="F730" s="16" t="n"/>
      <c r="G730" s="15" t="n"/>
      <c r="H730" s="16" t="n"/>
      <c r="I730" s="14">
        <f>IF(F730="","",IF(G730&lt;&gt;"",IF(A730="A pagar","Pago","Recebido"),IF(B730&lt;TODAY(),"Vencido",IF(B730-TODAY()&lt;=7,"Vence em até 7 dias","Em aberto"))))</f>
        <v/>
      </c>
      <c r="J730" s="17">
        <f>IF(OR(F730="",B730=""),"",IF(G730&lt;&gt;"",MAX(0,G730-B730),MAX(0,TODAY()-B730)))</f>
        <v/>
      </c>
    </row>
    <row r="731">
      <c r="A731" s="14" t="n"/>
      <c r="B731" s="15" t="n"/>
      <c r="C731" s="14" t="n"/>
      <c r="D731" s="14" t="n"/>
      <c r="E731" s="14" t="n"/>
      <c r="F731" s="16" t="n"/>
      <c r="G731" s="15" t="n"/>
      <c r="H731" s="16" t="n"/>
      <c r="I731" s="14">
        <f>IF(F731="","",IF(G731&lt;&gt;"",IF(A731="A pagar","Pago","Recebido"),IF(B731&lt;TODAY(),"Vencido",IF(B731-TODAY()&lt;=7,"Vence em até 7 dias","Em aberto"))))</f>
        <v/>
      </c>
      <c r="J731" s="17">
        <f>IF(OR(F731="",B731=""),"",IF(G731&lt;&gt;"",MAX(0,G731-B731),MAX(0,TODAY()-B731)))</f>
        <v/>
      </c>
    </row>
    <row r="732">
      <c r="A732" s="14" t="n"/>
      <c r="B732" s="15" t="n"/>
      <c r="C732" s="14" t="n"/>
      <c r="D732" s="14" t="n"/>
      <c r="E732" s="14" t="n"/>
      <c r="F732" s="16" t="n"/>
      <c r="G732" s="15" t="n"/>
      <c r="H732" s="16" t="n"/>
      <c r="I732" s="14">
        <f>IF(F732="","",IF(G732&lt;&gt;"",IF(A732="A pagar","Pago","Recebido"),IF(B732&lt;TODAY(),"Vencido",IF(B732-TODAY()&lt;=7,"Vence em até 7 dias","Em aberto"))))</f>
        <v/>
      </c>
      <c r="J732" s="17">
        <f>IF(OR(F732="",B732=""),"",IF(G732&lt;&gt;"",MAX(0,G732-B732),MAX(0,TODAY()-B732)))</f>
        <v/>
      </c>
    </row>
    <row r="733">
      <c r="A733" s="14" t="n"/>
      <c r="B733" s="15" t="n"/>
      <c r="C733" s="14" t="n"/>
      <c r="D733" s="14" t="n"/>
      <c r="E733" s="14" t="n"/>
      <c r="F733" s="16" t="n"/>
      <c r="G733" s="15" t="n"/>
      <c r="H733" s="16" t="n"/>
      <c r="I733" s="14">
        <f>IF(F733="","",IF(G733&lt;&gt;"",IF(A733="A pagar","Pago","Recebido"),IF(B733&lt;TODAY(),"Vencido",IF(B733-TODAY()&lt;=7,"Vence em até 7 dias","Em aberto"))))</f>
        <v/>
      </c>
      <c r="J733" s="17">
        <f>IF(OR(F733="",B733=""),"",IF(G733&lt;&gt;"",MAX(0,G733-B733),MAX(0,TODAY()-B733)))</f>
        <v/>
      </c>
    </row>
    <row r="734">
      <c r="A734" s="14" t="n"/>
      <c r="B734" s="15" t="n"/>
      <c r="C734" s="14" t="n"/>
      <c r="D734" s="14" t="n"/>
      <c r="E734" s="14" t="n"/>
      <c r="F734" s="16" t="n"/>
      <c r="G734" s="15" t="n"/>
      <c r="H734" s="16" t="n"/>
      <c r="I734" s="14">
        <f>IF(F734="","",IF(G734&lt;&gt;"",IF(A734="A pagar","Pago","Recebido"),IF(B734&lt;TODAY(),"Vencido",IF(B734-TODAY()&lt;=7,"Vence em até 7 dias","Em aberto"))))</f>
        <v/>
      </c>
      <c r="J734" s="17">
        <f>IF(OR(F734="",B734=""),"",IF(G734&lt;&gt;"",MAX(0,G734-B734),MAX(0,TODAY()-B734)))</f>
        <v/>
      </c>
    </row>
    <row r="735">
      <c r="A735" s="14" t="n"/>
      <c r="B735" s="15" t="n"/>
      <c r="C735" s="14" t="n"/>
      <c r="D735" s="14" t="n"/>
      <c r="E735" s="14" t="n"/>
      <c r="F735" s="16" t="n"/>
      <c r="G735" s="15" t="n"/>
      <c r="H735" s="16" t="n"/>
      <c r="I735" s="14">
        <f>IF(F735="","",IF(G735&lt;&gt;"",IF(A735="A pagar","Pago","Recebido"),IF(B735&lt;TODAY(),"Vencido",IF(B735-TODAY()&lt;=7,"Vence em até 7 dias","Em aberto"))))</f>
        <v/>
      </c>
      <c r="J735" s="17">
        <f>IF(OR(F735="",B735=""),"",IF(G735&lt;&gt;"",MAX(0,G735-B735),MAX(0,TODAY()-B735)))</f>
        <v/>
      </c>
    </row>
    <row r="736">
      <c r="A736" s="14" t="n"/>
      <c r="B736" s="15" t="n"/>
      <c r="C736" s="14" t="n"/>
      <c r="D736" s="14" t="n"/>
      <c r="E736" s="14" t="n"/>
      <c r="F736" s="16" t="n"/>
      <c r="G736" s="15" t="n"/>
      <c r="H736" s="16" t="n"/>
      <c r="I736" s="14">
        <f>IF(F736="","",IF(G736&lt;&gt;"",IF(A736="A pagar","Pago","Recebido"),IF(B736&lt;TODAY(),"Vencido",IF(B736-TODAY()&lt;=7,"Vence em até 7 dias","Em aberto"))))</f>
        <v/>
      </c>
      <c r="J736" s="17">
        <f>IF(OR(F736="",B736=""),"",IF(G736&lt;&gt;"",MAX(0,G736-B736),MAX(0,TODAY()-B736)))</f>
        <v/>
      </c>
    </row>
    <row r="737">
      <c r="A737" s="14" t="n"/>
      <c r="B737" s="15" t="n"/>
      <c r="C737" s="14" t="n"/>
      <c r="D737" s="14" t="n"/>
      <c r="E737" s="14" t="n"/>
      <c r="F737" s="16" t="n"/>
      <c r="G737" s="15" t="n"/>
      <c r="H737" s="16" t="n"/>
      <c r="I737" s="14">
        <f>IF(F737="","",IF(G737&lt;&gt;"",IF(A737="A pagar","Pago","Recebido"),IF(B737&lt;TODAY(),"Vencido",IF(B737-TODAY()&lt;=7,"Vence em até 7 dias","Em aberto"))))</f>
        <v/>
      </c>
      <c r="J737" s="17">
        <f>IF(OR(F737="",B737=""),"",IF(G737&lt;&gt;"",MAX(0,G737-B737),MAX(0,TODAY()-B737)))</f>
        <v/>
      </c>
    </row>
    <row r="738">
      <c r="A738" s="14" t="n"/>
      <c r="B738" s="15" t="n"/>
      <c r="C738" s="14" t="n"/>
      <c r="D738" s="14" t="n"/>
      <c r="E738" s="14" t="n"/>
      <c r="F738" s="16" t="n"/>
      <c r="G738" s="15" t="n"/>
      <c r="H738" s="16" t="n"/>
      <c r="I738" s="14">
        <f>IF(F738="","",IF(G738&lt;&gt;"",IF(A738="A pagar","Pago","Recebido"),IF(B738&lt;TODAY(),"Vencido",IF(B738-TODAY()&lt;=7,"Vence em até 7 dias","Em aberto"))))</f>
        <v/>
      </c>
      <c r="J738" s="17">
        <f>IF(OR(F738="",B738=""),"",IF(G738&lt;&gt;"",MAX(0,G738-B738),MAX(0,TODAY()-B738)))</f>
        <v/>
      </c>
    </row>
    <row r="739">
      <c r="A739" s="14" t="n"/>
      <c r="B739" s="15" t="n"/>
      <c r="C739" s="14" t="n"/>
      <c r="D739" s="14" t="n"/>
      <c r="E739" s="14" t="n"/>
      <c r="F739" s="16" t="n"/>
      <c r="G739" s="15" t="n"/>
      <c r="H739" s="16" t="n"/>
      <c r="I739" s="14">
        <f>IF(F739="","",IF(G739&lt;&gt;"",IF(A739="A pagar","Pago","Recebido"),IF(B739&lt;TODAY(),"Vencido",IF(B739-TODAY()&lt;=7,"Vence em até 7 dias","Em aberto"))))</f>
        <v/>
      </c>
      <c r="J739" s="17">
        <f>IF(OR(F739="",B739=""),"",IF(G739&lt;&gt;"",MAX(0,G739-B739),MAX(0,TODAY()-B739)))</f>
        <v/>
      </c>
    </row>
    <row r="740">
      <c r="A740" s="14" t="n"/>
      <c r="B740" s="15" t="n"/>
      <c r="C740" s="14" t="n"/>
      <c r="D740" s="14" t="n"/>
      <c r="E740" s="14" t="n"/>
      <c r="F740" s="16" t="n"/>
      <c r="G740" s="15" t="n"/>
      <c r="H740" s="16" t="n"/>
      <c r="I740" s="14">
        <f>IF(F740="","",IF(G740&lt;&gt;"",IF(A740="A pagar","Pago","Recebido"),IF(B740&lt;TODAY(),"Vencido",IF(B740-TODAY()&lt;=7,"Vence em até 7 dias","Em aberto"))))</f>
        <v/>
      </c>
      <c r="J740" s="17">
        <f>IF(OR(F740="",B740=""),"",IF(G740&lt;&gt;"",MAX(0,G740-B740),MAX(0,TODAY()-B740)))</f>
        <v/>
      </c>
    </row>
    <row r="741">
      <c r="A741" s="14" t="n"/>
      <c r="B741" s="15" t="n"/>
      <c r="C741" s="14" t="n"/>
      <c r="D741" s="14" t="n"/>
      <c r="E741" s="14" t="n"/>
      <c r="F741" s="16" t="n"/>
      <c r="G741" s="15" t="n"/>
      <c r="H741" s="16" t="n"/>
      <c r="I741" s="14">
        <f>IF(F741="","",IF(G741&lt;&gt;"",IF(A741="A pagar","Pago","Recebido"),IF(B741&lt;TODAY(),"Vencido",IF(B741-TODAY()&lt;=7,"Vence em até 7 dias","Em aberto"))))</f>
        <v/>
      </c>
      <c r="J741" s="17">
        <f>IF(OR(F741="",B741=""),"",IF(G741&lt;&gt;"",MAX(0,G741-B741),MAX(0,TODAY()-B741)))</f>
        <v/>
      </c>
    </row>
    <row r="742">
      <c r="A742" s="14" t="n"/>
      <c r="B742" s="15" t="n"/>
      <c r="C742" s="14" t="n"/>
      <c r="D742" s="14" t="n"/>
      <c r="E742" s="14" t="n"/>
      <c r="F742" s="16" t="n"/>
      <c r="G742" s="15" t="n"/>
      <c r="H742" s="16" t="n"/>
      <c r="I742" s="14">
        <f>IF(F742="","",IF(G742&lt;&gt;"",IF(A742="A pagar","Pago","Recebido"),IF(B742&lt;TODAY(),"Vencido",IF(B742-TODAY()&lt;=7,"Vence em até 7 dias","Em aberto"))))</f>
        <v/>
      </c>
      <c r="J742" s="17">
        <f>IF(OR(F742="",B742=""),"",IF(G742&lt;&gt;"",MAX(0,G742-B742),MAX(0,TODAY()-B742)))</f>
        <v/>
      </c>
    </row>
    <row r="743">
      <c r="A743" s="14" t="n"/>
      <c r="B743" s="15" t="n"/>
      <c r="C743" s="14" t="n"/>
      <c r="D743" s="14" t="n"/>
      <c r="E743" s="14" t="n"/>
      <c r="F743" s="16" t="n"/>
      <c r="G743" s="15" t="n"/>
      <c r="H743" s="16" t="n"/>
      <c r="I743" s="14">
        <f>IF(F743="","",IF(G743&lt;&gt;"",IF(A743="A pagar","Pago","Recebido"),IF(B743&lt;TODAY(),"Vencido",IF(B743-TODAY()&lt;=7,"Vence em até 7 dias","Em aberto"))))</f>
        <v/>
      </c>
      <c r="J743" s="17">
        <f>IF(OR(F743="",B743=""),"",IF(G743&lt;&gt;"",MAX(0,G743-B743),MAX(0,TODAY()-B743)))</f>
        <v/>
      </c>
    </row>
    <row r="744">
      <c r="A744" s="14" t="n"/>
      <c r="B744" s="15" t="n"/>
      <c r="C744" s="14" t="n"/>
      <c r="D744" s="14" t="n"/>
      <c r="E744" s="14" t="n"/>
      <c r="F744" s="16" t="n"/>
      <c r="G744" s="15" t="n"/>
      <c r="H744" s="16" t="n"/>
      <c r="I744" s="14">
        <f>IF(F744="","",IF(G744&lt;&gt;"",IF(A744="A pagar","Pago","Recebido"),IF(B744&lt;TODAY(),"Vencido",IF(B744-TODAY()&lt;=7,"Vence em até 7 dias","Em aberto"))))</f>
        <v/>
      </c>
      <c r="J744" s="17">
        <f>IF(OR(F744="",B744=""),"",IF(G744&lt;&gt;"",MAX(0,G744-B744),MAX(0,TODAY()-B744)))</f>
        <v/>
      </c>
    </row>
    <row r="745">
      <c r="A745" s="14" t="n"/>
      <c r="B745" s="15" t="n"/>
      <c r="C745" s="14" t="n"/>
      <c r="D745" s="14" t="n"/>
      <c r="E745" s="14" t="n"/>
      <c r="F745" s="16" t="n"/>
      <c r="G745" s="15" t="n"/>
      <c r="H745" s="16" t="n"/>
      <c r="I745" s="14">
        <f>IF(F745="","",IF(G745&lt;&gt;"",IF(A745="A pagar","Pago","Recebido"),IF(B745&lt;TODAY(),"Vencido",IF(B745-TODAY()&lt;=7,"Vence em até 7 dias","Em aberto"))))</f>
        <v/>
      </c>
      <c r="J745" s="17">
        <f>IF(OR(F745="",B745=""),"",IF(G745&lt;&gt;"",MAX(0,G745-B745),MAX(0,TODAY()-B745)))</f>
        <v/>
      </c>
    </row>
    <row r="746">
      <c r="A746" s="14" t="n"/>
      <c r="B746" s="15" t="n"/>
      <c r="C746" s="14" t="n"/>
      <c r="D746" s="14" t="n"/>
      <c r="E746" s="14" t="n"/>
      <c r="F746" s="16" t="n"/>
      <c r="G746" s="15" t="n"/>
      <c r="H746" s="16" t="n"/>
      <c r="I746" s="14">
        <f>IF(F746="","",IF(G746&lt;&gt;"",IF(A746="A pagar","Pago","Recebido"),IF(B746&lt;TODAY(),"Vencido",IF(B746-TODAY()&lt;=7,"Vence em até 7 dias","Em aberto"))))</f>
        <v/>
      </c>
      <c r="J746" s="17">
        <f>IF(OR(F746="",B746=""),"",IF(G746&lt;&gt;"",MAX(0,G746-B746),MAX(0,TODAY()-B746)))</f>
        <v/>
      </c>
    </row>
    <row r="747">
      <c r="A747" s="14" t="n"/>
      <c r="B747" s="15" t="n"/>
      <c r="C747" s="14" t="n"/>
      <c r="D747" s="14" t="n"/>
      <c r="E747" s="14" t="n"/>
      <c r="F747" s="16" t="n"/>
      <c r="G747" s="15" t="n"/>
      <c r="H747" s="16" t="n"/>
      <c r="I747" s="14">
        <f>IF(F747="","",IF(G747&lt;&gt;"",IF(A747="A pagar","Pago","Recebido"),IF(B747&lt;TODAY(),"Vencido",IF(B747-TODAY()&lt;=7,"Vence em até 7 dias","Em aberto"))))</f>
        <v/>
      </c>
      <c r="J747" s="17">
        <f>IF(OR(F747="",B747=""),"",IF(G747&lt;&gt;"",MAX(0,G747-B747),MAX(0,TODAY()-B747)))</f>
        <v/>
      </c>
    </row>
    <row r="748">
      <c r="A748" s="14" t="n"/>
      <c r="B748" s="15" t="n"/>
      <c r="C748" s="14" t="n"/>
      <c r="D748" s="14" t="n"/>
      <c r="E748" s="14" t="n"/>
      <c r="F748" s="16" t="n"/>
      <c r="G748" s="15" t="n"/>
      <c r="H748" s="16" t="n"/>
      <c r="I748" s="14">
        <f>IF(F748="","",IF(G748&lt;&gt;"",IF(A748="A pagar","Pago","Recebido"),IF(B748&lt;TODAY(),"Vencido",IF(B748-TODAY()&lt;=7,"Vence em até 7 dias","Em aberto"))))</f>
        <v/>
      </c>
      <c r="J748" s="17">
        <f>IF(OR(F748="",B748=""),"",IF(G748&lt;&gt;"",MAX(0,G748-B748),MAX(0,TODAY()-B748)))</f>
        <v/>
      </c>
    </row>
    <row r="749">
      <c r="A749" s="14" t="n"/>
      <c r="B749" s="15" t="n"/>
      <c r="C749" s="14" t="n"/>
      <c r="D749" s="14" t="n"/>
      <c r="E749" s="14" t="n"/>
      <c r="F749" s="16" t="n"/>
      <c r="G749" s="15" t="n"/>
      <c r="H749" s="16" t="n"/>
      <c r="I749" s="14">
        <f>IF(F749="","",IF(G749&lt;&gt;"",IF(A749="A pagar","Pago","Recebido"),IF(B749&lt;TODAY(),"Vencido",IF(B749-TODAY()&lt;=7,"Vence em até 7 dias","Em aberto"))))</f>
        <v/>
      </c>
      <c r="J749" s="17">
        <f>IF(OR(F749="",B749=""),"",IF(G749&lt;&gt;"",MAX(0,G749-B749),MAX(0,TODAY()-B749)))</f>
        <v/>
      </c>
    </row>
    <row r="750">
      <c r="A750" s="14" t="n"/>
      <c r="B750" s="15" t="n"/>
      <c r="C750" s="14" t="n"/>
      <c r="D750" s="14" t="n"/>
      <c r="E750" s="14" t="n"/>
      <c r="F750" s="16" t="n"/>
      <c r="G750" s="15" t="n"/>
      <c r="H750" s="16" t="n"/>
      <c r="I750" s="14">
        <f>IF(F750="","",IF(G750&lt;&gt;"",IF(A750="A pagar","Pago","Recebido"),IF(B750&lt;TODAY(),"Vencido",IF(B750-TODAY()&lt;=7,"Vence em até 7 dias","Em aberto"))))</f>
        <v/>
      </c>
      <c r="J750" s="17">
        <f>IF(OR(F750="",B750=""),"",IF(G750&lt;&gt;"",MAX(0,G750-B750),MAX(0,TODAY()-B750)))</f>
        <v/>
      </c>
    </row>
    <row r="751">
      <c r="A751" s="14" t="n"/>
      <c r="B751" s="15" t="n"/>
      <c r="C751" s="14" t="n"/>
      <c r="D751" s="14" t="n"/>
      <c r="E751" s="14" t="n"/>
      <c r="F751" s="16" t="n"/>
      <c r="G751" s="15" t="n"/>
      <c r="H751" s="16" t="n"/>
      <c r="I751" s="14">
        <f>IF(F751="","",IF(G751&lt;&gt;"",IF(A751="A pagar","Pago","Recebido"),IF(B751&lt;TODAY(),"Vencido",IF(B751-TODAY()&lt;=7,"Vence em até 7 dias","Em aberto"))))</f>
        <v/>
      </c>
      <c r="J751" s="17">
        <f>IF(OR(F751="",B751=""),"",IF(G751&lt;&gt;"",MAX(0,G751-B751),MAX(0,TODAY()-B751)))</f>
        <v/>
      </c>
    </row>
    <row r="752">
      <c r="A752" s="14" t="n"/>
      <c r="B752" s="15" t="n"/>
      <c r="C752" s="14" t="n"/>
      <c r="D752" s="14" t="n"/>
      <c r="E752" s="14" t="n"/>
      <c r="F752" s="16" t="n"/>
      <c r="G752" s="15" t="n"/>
      <c r="H752" s="16" t="n"/>
      <c r="I752" s="14">
        <f>IF(F752="","",IF(G752&lt;&gt;"",IF(A752="A pagar","Pago","Recebido"),IF(B752&lt;TODAY(),"Vencido",IF(B752-TODAY()&lt;=7,"Vence em até 7 dias","Em aberto"))))</f>
        <v/>
      </c>
      <c r="J752" s="17">
        <f>IF(OR(F752="",B752=""),"",IF(G752&lt;&gt;"",MAX(0,G752-B752),MAX(0,TODAY()-B752)))</f>
        <v/>
      </c>
    </row>
    <row r="753">
      <c r="A753" s="14" t="n"/>
      <c r="B753" s="15" t="n"/>
      <c r="C753" s="14" t="n"/>
      <c r="D753" s="14" t="n"/>
      <c r="E753" s="14" t="n"/>
      <c r="F753" s="16" t="n"/>
      <c r="G753" s="15" t="n"/>
      <c r="H753" s="16" t="n"/>
      <c r="I753" s="14">
        <f>IF(F753="","",IF(G753&lt;&gt;"",IF(A753="A pagar","Pago","Recebido"),IF(B753&lt;TODAY(),"Vencido",IF(B753-TODAY()&lt;=7,"Vence em até 7 dias","Em aberto"))))</f>
        <v/>
      </c>
      <c r="J753" s="17">
        <f>IF(OR(F753="",B753=""),"",IF(G753&lt;&gt;"",MAX(0,G753-B753),MAX(0,TODAY()-B753)))</f>
        <v/>
      </c>
    </row>
    <row r="754">
      <c r="A754" s="14" t="n"/>
      <c r="B754" s="15" t="n"/>
      <c r="C754" s="14" t="n"/>
      <c r="D754" s="14" t="n"/>
      <c r="E754" s="14" t="n"/>
      <c r="F754" s="16" t="n"/>
      <c r="G754" s="15" t="n"/>
      <c r="H754" s="16" t="n"/>
      <c r="I754" s="14">
        <f>IF(F754="","",IF(G754&lt;&gt;"",IF(A754="A pagar","Pago","Recebido"),IF(B754&lt;TODAY(),"Vencido",IF(B754-TODAY()&lt;=7,"Vence em até 7 dias","Em aberto"))))</f>
        <v/>
      </c>
      <c r="J754" s="17">
        <f>IF(OR(F754="",B754=""),"",IF(G754&lt;&gt;"",MAX(0,G754-B754),MAX(0,TODAY()-B754)))</f>
        <v/>
      </c>
    </row>
    <row r="755">
      <c r="A755" s="14" t="n"/>
      <c r="B755" s="15" t="n"/>
      <c r="C755" s="14" t="n"/>
      <c r="D755" s="14" t="n"/>
      <c r="E755" s="14" t="n"/>
      <c r="F755" s="16" t="n"/>
      <c r="G755" s="15" t="n"/>
      <c r="H755" s="16" t="n"/>
      <c r="I755" s="14">
        <f>IF(F755="","",IF(G755&lt;&gt;"",IF(A755="A pagar","Pago","Recebido"),IF(B755&lt;TODAY(),"Vencido",IF(B755-TODAY()&lt;=7,"Vence em até 7 dias","Em aberto"))))</f>
        <v/>
      </c>
      <c r="J755" s="17">
        <f>IF(OR(F755="",B755=""),"",IF(G755&lt;&gt;"",MAX(0,G755-B755),MAX(0,TODAY()-B755)))</f>
        <v/>
      </c>
    </row>
    <row r="756">
      <c r="A756" s="14" t="n"/>
      <c r="B756" s="15" t="n"/>
      <c r="C756" s="14" t="n"/>
      <c r="D756" s="14" t="n"/>
      <c r="E756" s="14" t="n"/>
      <c r="F756" s="16" t="n"/>
      <c r="G756" s="15" t="n"/>
      <c r="H756" s="16" t="n"/>
      <c r="I756" s="14">
        <f>IF(F756="","",IF(G756&lt;&gt;"",IF(A756="A pagar","Pago","Recebido"),IF(B756&lt;TODAY(),"Vencido",IF(B756-TODAY()&lt;=7,"Vence em até 7 dias","Em aberto"))))</f>
        <v/>
      </c>
      <c r="J756" s="17">
        <f>IF(OR(F756="",B756=""),"",IF(G756&lt;&gt;"",MAX(0,G756-B756),MAX(0,TODAY()-B756)))</f>
        <v/>
      </c>
    </row>
    <row r="757">
      <c r="A757" s="14" t="n"/>
      <c r="B757" s="15" t="n"/>
      <c r="C757" s="14" t="n"/>
      <c r="D757" s="14" t="n"/>
      <c r="E757" s="14" t="n"/>
      <c r="F757" s="16" t="n"/>
      <c r="G757" s="15" t="n"/>
      <c r="H757" s="16" t="n"/>
      <c r="I757" s="14">
        <f>IF(F757="","",IF(G757&lt;&gt;"",IF(A757="A pagar","Pago","Recebido"),IF(B757&lt;TODAY(),"Vencido",IF(B757-TODAY()&lt;=7,"Vence em até 7 dias","Em aberto"))))</f>
        <v/>
      </c>
      <c r="J757" s="17">
        <f>IF(OR(F757="",B757=""),"",IF(G757&lt;&gt;"",MAX(0,G757-B757),MAX(0,TODAY()-B757)))</f>
        <v/>
      </c>
    </row>
    <row r="758">
      <c r="A758" s="14" t="n"/>
      <c r="B758" s="15" t="n"/>
      <c r="C758" s="14" t="n"/>
      <c r="D758" s="14" t="n"/>
      <c r="E758" s="14" t="n"/>
      <c r="F758" s="16" t="n"/>
      <c r="G758" s="15" t="n"/>
      <c r="H758" s="16" t="n"/>
      <c r="I758" s="14">
        <f>IF(F758="","",IF(G758&lt;&gt;"",IF(A758="A pagar","Pago","Recebido"),IF(B758&lt;TODAY(),"Vencido",IF(B758-TODAY()&lt;=7,"Vence em até 7 dias","Em aberto"))))</f>
        <v/>
      </c>
      <c r="J758" s="17">
        <f>IF(OR(F758="",B758=""),"",IF(G758&lt;&gt;"",MAX(0,G758-B758),MAX(0,TODAY()-B758)))</f>
        <v/>
      </c>
    </row>
    <row r="759">
      <c r="A759" s="14" t="n"/>
      <c r="B759" s="15" t="n"/>
      <c r="C759" s="14" t="n"/>
      <c r="D759" s="14" t="n"/>
      <c r="E759" s="14" t="n"/>
      <c r="F759" s="16" t="n"/>
      <c r="G759" s="15" t="n"/>
      <c r="H759" s="16" t="n"/>
      <c r="I759" s="14">
        <f>IF(F759="","",IF(G759&lt;&gt;"",IF(A759="A pagar","Pago","Recebido"),IF(B759&lt;TODAY(),"Vencido",IF(B759-TODAY()&lt;=7,"Vence em até 7 dias","Em aberto"))))</f>
        <v/>
      </c>
      <c r="J759" s="17">
        <f>IF(OR(F759="",B759=""),"",IF(G759&lt;&gt;"",MAX(0,G759-B759),MAX(0,TODAY()-B759)))</f>
        <v/>
      </c>
    </row>
    <row r="760">
      <c r="A760" s="14" t="n"/>
      <c r="B760" s="15" t="n"/>
      <c r="C760" s="14" t="n"/>
      <c r="D760" s="14" t="n"/>
      <c r="E760" s="14" t="n"/>
      <c r="F760" s="16" t="n"/>
      <c r="G760" s="15" t="n"/>
      <c r="H760" s="16" t="n"/>
      <c r="I760" s="14">
        <f>IF(F760="","",IF(G760&lt;&gt;"",IF(A760="A pagar","Pago","Recebido"),IF(B760&lt;TODAY(),"Vencido",IF(B760-TODAY()&lt;=7,"Vence em até 7 dias","Em aberto"))))</f>
        <v/>
      </c>
      <c r="J760" s="17">
        <f>IF(OR(F760="",B760=""),"",IF(G760&lt;&gt;"",MAX(0,G760-B760),MAX(0,TODAY()-B760)))</f>
        <v/>
      </c>
    </row>
    <row r="761">
      <c r="A761" s="14" t="n"/>
      <c r="B761" s="15" t="n"/>
      <c r="C761" s="14" t="n"/>
      <c r="D761" s="14" t="n"/>
      <c r="E761" s="14" t="n"/>
      <c r="F761" s="16" t="n"/>
      <c r="G761" s="15" t="n"/>
      <c r="H761" s="16" t="n"/>
      <c r="I761" s="14">
        <f>IF(F761="","",IF(G761&lt;&gt;"",IF(A761="A pagar","Pago","Recebido"),IF(B761&lt;TODAY(),"Vencido",IF(B761-TODAY()&lt;=7,"Vence em até 7 dias","Em aberto"))))</f>
        <v/>
      </c>
      <c r="J761" s="17">
        <f>IF(OR(F761="",B761=""),"",IF(G761&lt;&gt;"",MAX(0,G761-B761),MAX(0,TODAY()-B761)))</f>
        <v/>
      </c>
    </row>
    <row r="762">
      <c r="A762" s="14" t="n"/>
      <c r="B762" s="15" t="n"/>
      <c r="C762" s="14" t="n"/>
      <c r="D762" s="14" t="n"/>
      <c r="E762" s="14" t="n"/>
      <c r="F762" s="16" t="n"/>
      <c r="G762" s="15" t="n"/>
      <c r="H762" s="16" t="n"/>
      <c r="I762" s="14">
        <f>IF(F762="","",IF(G762&lt;&gt;"",IF(A762="A pagar","Pago","Recebido"),IF(B762&lt;TODAY(),"Vencido",IF(B762-TODAY()&lt;=7,"Vence em até 7 dias","Em aberto"))))</f>
        <v/>
      </c>
      <c r="J762" s="17">
        <f>IF(OR(F762="",B762=""),"",IF(G762&lt;&gt;"",MAX(0,G762-B762),MAX(0,TODAY()-B762)))</f>
        <v/>
      </c>
    </row>
    <row r="763">
      <c r="A763" s="14" t="n"/>
      <c r="B763" s="15" t="n"/>
      <c r="C763" s="14" t="n"/>
      <c r="D763" s="14" t="n"/>
      <c r="E763" s="14" t="n"/>
      <c r="F763" s="16" t="n"/>
      <c r="G763" s="15" t="n"/>
      <c r="H763" s="16" t="n"/>
      <c r="I763" s="14">
        <f>IF(F763="","",IF(G763&lt;&gt;"",IF(A763="A pagar","Pago","Recebido"),IF(B763&lt;TODAY(),"Vencido",IF(B763-TODAY()&lt;=7,"Vence em até 7 dias","Em aberto"))))</f>
        <v/>
      </c>
      <c r="J763" s="17">
        <f>IF(OR(F763="",B763=""),"",IF(G763&lt;&gt;"",MAX(0,G763-B763),MAX(0,TODAY()-B763)))</f>
        <v/>
      </c>
    </row>
    <row r="764">
      <c r="A764" s="14" t="n"/>
      <c r="B764" s="15" t="n"/>
      <c r="C764" s="14" t="n"/>
      <c r="D764" s="14" t="n"/>
      <c r="E764" s="14" t="n"/>
      <c r="F764" s="16" t="n"/>
      <c r="G764" s="15" t="n"/>
      <c r="H764" s="16" t="n"/>
      <c r="I764" s="14">
        <f>IF(F764="","",IF(G764&lt;&gt;"",IF(A764="A pagar","Pago","Recebido"),IF(B764&lt;TODAY(),"Vencido",IF(B764-TODAY()&lt;=7,"Vence em até 7 dias","Em aberto"))))</f>
        <v/>
      </c>
      <c r="J764" s="17">
        <f>IF(OR(F764="",B764=""),"",IF(G764&lt;&gt;"",MAX(0,G764-B764),MAX(0,TODAY()-B764)))</f>
        <v/>
      </c>
    </row>
    <row r="765">
      <c r="A765" s="14" t="n"/>
      <c r="B765" s="15" t="n"/>
      <c r="C765" s="14" t="n"/>
      <c r="D765" s="14" t="n"/>
      <c r="E765" s="14" t="n"/>
      <c r="F765" s="16" t="n"/>
      <c r="G765" s="15" t="n"/>
      <c r="H765" s="16" t="n"/>
      <c r="I765" s="14">
        <f>IF(F765="","",IF(G765&lt;&gt;"",IF(A765="A pagar","Pago","Recebido"),IF(B765&lt;TODAY(),"Vencido",IF(B765-TODAY()&lt;=7,"Vence em até 7 dias","Em aberto"))))</f>
        <v/>
      </c>
      <c r="J765" s="17">
        <f>IF(OR(F765="",B765=""),"",IF(G765&lt;&gt;"",MAX(0,G765-B765),MAX(0,TODAY()-B765)))</f>
        <v/>
      </c>
    </row>
    <row r="766">
      <c r="A766" s="14" t="n"/>
      <c r="B766" s="15" t="n"/>
      <c r="C766" s="14" t="n"/>
      <c r="D766" s="14" t="n"/>
      <c r="E766" s="14" t="n"/>
      <c r="F766" s="16" t="n"/>
      <c r="G766" s="15" t="n"/>
      <c r="H766" s="16" t="n"/>
      <c r="I766" s="14">
        <f>IF(F766="","",IF(G766&lt;&gt;"",IF(A766="A pagar","Pago","Recebido"),IF(B766&lt;TODAY(),"Vencido",IF(B766-TODAY()&lt;=7,"Vence em até 7 dias","Em aberto"))))</f>
        <v/>
      </c>
      <c r="J766" s="17">
        <f>IF(OR(F766="",B766=""),"",IF(G766&lt;&gt;"",MAX(0,G766-B766),MAX(0,TODAY()-B766)))</f>
        <v/>
      </c>
    </row>
    <row r="767">
      <c r="A767" s="14" t="n"/>
      <c r="B767" s="15" t="n"/>
      <c r="C767" s="14" t="n"/>
      <c r="D767" s="14" t="n"/>
      <c r="E767" s="14" t="n"/>
      <c r="F767" s="16" t="n"/>
      <c r="G767" s="15" t="n"/>
      <c r="H767" s="16" t="n"/>
      <c r="I767" s="14">
        <f>IF(F767="","",IF(G767&lt;&gt;"",IF(A767="A pagar","Pago","Recebido"),IF(B767&lt;TODAY(),"Vencido",IF(B767-TODAY()&lt;=7,"Vence em até 7 dias","Em aberto"))))</f>
        <v/>
      </c>
      <c r="J767" s="17">
        <f>IF(OR(F767="",B767=""),"",IF(G767&lt;&gt;"",MAX(0,G767-B767),MAX(0,TODAY()-B767)))</f>
        <v/>
      </c>
    </row>
    <row r="768">
      <c r="A768" s="14" t="n"/>
      <c r="B768" s="15" t="n"/>
      <c r="C768" s="14" t="n"/>
      <c r="D768" s="14" t="n"/>
      <c r="E768" s="14" t="n"/>
      <c r="F768" s="16" t="n"/>
      <c r="G768" s="15" t="n"/>
      <c r="H768" s="16" t="n"/>
      <c r="I768" s="14">
        <f>IF(F768="","",IF(G768&lt;&gt;"",IF(A768="A pagar","Pago","Recebido"),IF(B768&lt;TODAY(),"Vencido",IF(B768-TODAY()&lt;=7,"Vence em até 7 dias","Em aberto"))))</f>
        <v/>
      </c>
      <c r="J768" s="17">
        <f>IF(OR(F768="",B768=""),"",IF(G768&lt;&gt;"",MAX(0,G768-B768),MAX(0,TODAY()-B768)))</f>
        <v/>
      </c>
    </row>
    <row r="769">
      <c r="A769" s="14" t="n"/>
      <c r="B769" s="15" t="n"/>
      <c r="C769" s="14" t="n"/>
      <c r="D769" s="14" t="n"/>
      <c r="E769" s="14" t="n"/>
      <c r="F769" s="16" t="n"/>
      <c r="G769" s="15" t="n"/>
      <c r="H769" s="16" t="n"/>
      <c r="I769" s="14">
        <f>IF(F769="","",IF(G769&lt;&gt;"",IF(A769="A pagar","Pago","Recebido"),IF(B769&lt;TODAY(),"Vencido",IF(B769-TODAY()&lt;=7,"Vence em até 7 dias","Em aberto"))))</f>
        <v/>
      </c>
      <c r="J769" s="17">
        <f>IF(OR(F769="",B769=""),"",IF(G769&lt;&gt;"",MAX(0,G769-B769),MAX(0,TODAY()-B769)))</f>
        <v/>
      </c>
    </row>
    <row r="770">
      <c r="A770" s="14" t="n"/>
      <c r="B770" s="15" t="n"/>
      <c r="C770" s="14" t="n"/>
      <c r="D770" s="14" t="n"/>
      <c r="E770" s="14" t="n"/>
      <c r="F770" s="16" t="n"/>
      <c r="G770" s="15" t="n"/>
      <c r="H770" s="16" t="n"/>
      <c r="I770" s="14">
        <f>IF(F770="","",IF(G770&lt;&gt;"",IF(A770="A pagar","Pago","Recebido"),IF(B770&lt;TODAY(),"Vencido",IF(B770-TODAY()&lt;=7,"Vence em até 7 dias","Em aberto"))))</f>
        <v/>
      </c>
      <c r="J770" s="17">
        <f>IF(OR(F770="",B770=""),"",IF(G770&lt;&gt;"",MAX(0,G770-B770),MAX(0,TODAY()-B770)))</f>
        <v/>
      </c>
    </row>
    <row r="771">
      <c r="A771" s="14" t="n"/>
      <c r="B771" s="15" t="n"/>
      <c r="C771" s="14" t="n"/>
      <c r="D771" s="14" t="n"/>
      <c r="E771" s="14" t="n"/>
      <c r="F771" s="16" t="n"/>
      <c r="G771" s="15" t="n"/>
      <c r="H771" s="16" t="n"/>
      <c r="I771" s="14">
        <f>IF(F771="","",IF(G771&lt;&gt;"",IF(A771="A pagar","Pago","Recebido"),IF(B771&lt;TODAY(),"Vencido",IF(B771-TODAY()&lt;=7,"Vence em até 7 dias","Em aberto"))))</f>
        <v/>
      </c>
      <c r="J771" s="17">
        <f>IF(OR(F771="",B771=""),"",IF(G771&lt;&gt;"",MAX(0,G771-B771),MAX(0,TODAY()-B771)))</f>
        <v/>
      </c>
    </row>
    <row r="772">
      <c r="A772" s="14" t="n"/>
      <c r="B772" s="15" t="n"/>
      <c r="C772" s="14" t="n"/>
      <c r="D772" s="14" t="n"/>
      <c r="E772" s="14" t="n"/>
      <c r="F772" s="16" t="n"/>
      <c r="G772" s="15" t="n"/>
      <c r="H772" s="16" t="n"/>
      <c r="I772" s="14">
        <f>IF(F772="","",IF(G772&lt;&gt;"",IF(A772="A pagar","Pago","Recebido"),IF(B772&lt;TODAY(),"Vencido",IF(B772-TODAY()&lt;=7,"Vence em até 7 dias","Em aberto"))))</f>
        <v/>
      </c>
      <c r="J772" s="17">
        <f>IF(OR(F772="",B772=""),"",IF(G772&lt;&gt;"",MAX(0,G772-B772),MAX(0,TODAY()-B772)))</f>
        <v/>
      </c>
    </row>
    <row r="773">
      <c r="A773" s="14" t="n"/>
      <c r="B773" s="15" t="n"/>
      <c r="C773" s="14" t="n"/>
      <c r="D773" s="14" t="n"/>
      <c r="E773" s="14" t="n"/>
      <c r="F773" s="16" t="n"/>
      <c r="G773" s="15" t="n"/>
      <c r="H773" s="16" t="n"/>
      <c r="I773" s="14">
        <f>IF(F773="","",IF(G773&lt;&gt;"",IF(A773="A pagar","Pago","Recebido"),IF(B773&lt;TODAY(),"Vencido",IF(B773-TODAY()&lt;=7,"Vence em até 7 dias","Em aberto"))))</f>
        <v/>
      </c>
      <c r="J773" s="17">
        <f>IF(OR(F773="",B773=""),"",IF(G773&lt;&gt;"",MAX(0,G773-B773),MAX(0,TODAY()-B773)))</f>
        <v/>
      </c>
    </row>
    <row r="774">
      <c r="A774" s="14" t="n"/>
      <c r="B774" s="15" t="n"/>
      <c r="C774" s="14" t="n"/>
      <c r="D774" s="14" t="n"/>
      <c r="E774" s="14" t="n"/>
      <c r="F774" s="16" t="n"/>
      <c r="G774" s="15" t="n"/>
      <c r="H774" s="16" t="n"/>
      <c r="I774" s="14">
        <f>IF(F774="","",IF(G774&lt;&gt;"",IF(A774="A pagar","Pago","Recebido"),IF(B774&lt;TODAY(),"Vencido",IF(B774-TODAY()&lt;=7,"Vence em até 7 dias","Em aberto"))))</f>
        <v/>
      </c>
      <c r="J774" s="17">
        <f>IF(OR(F774="",B774=""),"",IF(G774&lt;&gt;"",MAX(0,G774-B774),MAX(0,TODAY()-B774)))</f>
        <v/>
      </c>
    </row>
    <row r="775">
      <c r="A775" s="14" t="n"/>
      <c r="B775" s="15" t="n"/>
      <c r="C775" s="14" t="n"/>
      <c r="D775" s="14" t="n"/>
      <c r="E775" s="14" t="n"/>
      <c r="F775" s="16" t="n"/>
      <c r="G775" s="15" t="n"/>
      <c r="H775" s="16" t="n"/>
      <c r="I775" s="14">
        <f>IF(F775="","",IF(G775&lt;&gt;"",IF(A775="A pagar","Pago","Recebido"),IF(B775&lt;TODAY(),"Vencido",IF(B775-TODAY()&lt;=7,"Vence em até 7 dias","Em aberto"))))</f>
        <v/>
      </c>
      <c r="J775" s="17">
        <f>IF(OR(F775="",B775=""),"",IF(G775&lt;&gt;"",MAX(0,G775-B775),MAX(0,TODAY()-B775)))</f>
        <v/>
      </c>
    </row>
    <row r="776">
      <c r="A776" s="14" t="n"/>
      <c r="B776" s="15" t="n"/>
      <c r="C776" s="14" t="n"/>
      <c r="D776" s="14" t="n"/>
      <c r="E776" s="14" t="n"/>
      <c r="F776" s="16" t="n"/>
      <c r="G776" s="15" t="n"/>
      <c r="H776" s="16" t="n"/>
      <c r="I776" s="14">
        <f>IF(F776="","",IF(G776&lt;&gt;"",IF(A776="A pagar","Pago","Recebido"),IF(B776&lt;TODAY(),"Vencido",IF(B776-TODAY()&lt;=7,"Vence em até 7 dias","Em aberto"))))</f>
        <v/>
      </c>
      <c r="J776" s="17">
        <f>IF(OR(F776="",B776=""),"",IF(G776&lt;&gt;"",MAX(0,G776-B776),MAX(0,TODAY()-B776)))</f>
        <v/>
      </c>
    </row>
    <row r="777">
      <c r="A777" s="14" t="n"/>
      <c r="B777" s="15" t="n"/>
      <c r="C777" s="14" t="n"/>
      <c r="D777" s="14" t="n"/>
      <c r="E777" s="14" t="n"/>
      <c r="F777" s="16" t="n"/>
      <c r="G777" s="15" t="n"/>
      <c r="H777" s="16" t="n"/>
      <c r="I777" s="14">
        <f>IF(F777="","",IF(G777&lt;&gt;"",IF(A777="A pagar","Pago","Recebido"),IF(B777&lt;TODAY(),"Vencido",IF(B777-TODAY()&lt;=7,"Vence em até 7 dias","Em aberto"))))</f>
        <v/>
      </c>
      <c r="J777" s="17">
        <f>IF(OR(F777="",B777=""),"",IF(G777&lt;&gt;"",MAX(0,G777-B777),MAX(0,TODAY()-B777)))</f>
        <v/>
      </c>
    </row>
    <row r="778">
      <c r="A778" s="14" t="n"/>
      <c r="B778" s="15" t="n"/>
      <c r="C778" s="14" t="n"/>
      <c r="D778" s="14" t="n"/>
      <c r="E778" s="14" t="n"/>
      <c r="F778" s="16" t="n"/>
      <c r="G778" s="15" t="n"/>
      <c r="H778" s="16" t="n"/>
      <c r="I778" s="14">
        <f>IF(F778="","",IF(G778&lt;&gt;"",IF(A778="A pagar","Pago","Recebido"),IF(B778&lt;TODAY(),"Vencido",IF(B778-TODAY()&lt;=7,"Vence em até 7 dias","Em aberto"))))</f>
        <v/>
      </c>
      <c r="J778" s="17">
        <f>IF(OR(F778="",B778=""),"",IF(G778&lt;&gt;"",MAX(0,G778-B778),MAX(0,TODAY()-B778)))</f>
        <v/>
      </c>
    </row>
    <row r="779">
      <c r="A779" s="14" t="n"/>
      <c r="B779" s="15" t="n"/>
      <c r="C779" s="14" t="n"/>
      <c r="D779" s="14" t="n"/>
      <c r="E779" s="14" t="n"/>
      <c r="F779" s="16" t="n"/>
      <c r="G779" s="15" t="n"/>
      <c r="H779" s="16" t="n"/>
      <c r="I779" s="14">
        <f>IF(F779="","",IF(G779&lt;&gt;"",IF(A779="A pagar","Pago","Recebido"),IF(B779&lt;TODAY(),"Vencido",IF(B779-TODAY()&lt;=7,"Vence em até 7 dias","Em aberto"))))</f>
        <v/>
      </c>
      <c r="J779" s="17">
        <f>IF(OR(F779="",B779=""),"",IF(G779&lt;&gt;"",MAX(0,G779-B779),MAX(0,TODAY()-B779)))</f>
        <v/>
      </c>
    </row>
    <row r="780">
      <c r="A780" s="14" t="n"/>
      <c r="B780" s="15" t="n"/>
      <c r="C780" s="14" t="n"/>
      <c r="D780" s="14" t="n"/>
      <c r="E780" s="14" t="n"/>
      <c r="F780" s="16" t="n"/>
      <c r="G780" s="15" t="n"/>
      <c r="H780" s="16" t="n"/>
      <c r="I780" s="14">
        <f>IF(F780="","",IF(G780&lt;&gt;"",IF(A780="A pagar","Pago","Recebido"),IF(B780&lt;TODAY(),"Vencido",IF(B780-TODAY()&lt;=7,"Vence em até 7 dias","Em aberto"))))</f>
        <v/>
      </c>
      <c r="J780" s="17">
        <f>IF(OR(F780="",B780=""),"",IF(G780&lt;&gt;"",MAX(0,G780-B780),MAX(0,TODAY()-B780)))</f>
        <v/>
      </c>
    </row>
    <row r="781">
      <c r="A781" s="14" t="n"/>
      <c r="B781" s="15" t="n"/>
      <c r="C781" s="14" t="n"/>
      <c r="D781" s="14" t="n"/>
      <c r="E781" s="14" t="n"/>
      <c r="F781" s="16" t="n"/>
      <c r="G781" s="15" t="n"/>
      <c r="H781" s="16" t="n"/>
      <c r="I781" s="14">
        <f>IF(F781="","",IF(G781&lt;&gt;"",IF(A781="A pagar","Pago","Recebido"),IF(B781&lt;TODAY(),"Vencido",IF(B781-TODAY()&lt;=7,"Vence em até 7 dias","Em aberto"))))</f>
        <v/>
      </c>
      <c r="J781" s="17">
        <f>IF(OR(F781="",B781=""),"",IF(G781&lt;&gt;"",MAX(0,G781-B781),MAX(0,TODAY()-B781)))</f>
        <v/>
      </c>
    </row>
    <row r="782">
      <c r="A782" s="14" t="n"/>
      <c r="B782" s="15" t="n"/>
      <c r="C782" s="14" t="n"/>
      <c r="D782" s="14" t="n"/>
      <c r="E782" s="14" t="n"/>
      <c r="F782" s="16" t="n"/>
      <c r="G782" s="15" t="n"/>
      <c r="H782" s="16" t="n"/>
      <c r="I782" s="14">
        <f>IF(F782="","",IF(G782&lt;&gt;"",IF(A782="A pagar","Pago","Recebido"),IF(B782&lt;TODAY(),"Vencido",IF(B782-TODAY()&lt;=7,"Vence em até 7 dias","Em aberto"))))</f>
        <v/>
      </c>
      <c r="J782" s="17">
        <f>IF(OR(F782="",B782=""),"",IF(G782&lt;&gt;"",MAX(0,G782-B782),MAX(0,TODAY()-B782)))</f>
        <v/>
      </c>
    </row>
    <row r="783">
      <c r="A783" s="14" t="n"/>
      <c r="B783" s="15" t="n"/>
      <c r="C783" s="14" t="n"/>
      <c r="D783" s="14" t="n"/>
      <c r="E783" s="14" t="n"/>
      <c r="F783" s="16" t="n"/>
      <c r="G783" s="15" t="n"/>
      <c r="H783" s="16" t="n"/>
      <c r="I783" s="14">
        <f>IF(F783="","",IF(G783&lt;&gt;"",IF(A783="A pagar","Pago","Recebido"),IF(B783&lt;TODAY(),"Vencido",IF(B783-TODAY()&lt;=7,"Vence em até 7 dias","Em aberto"))))</f>
        <v/>
      </c>
      <c r="J783" s="17">
        <f>IF(OR(F783="",B783=""),"",IF(G783&lt;&gt;"",MAX(0,G783-B783),MAX(0,TODAY()-B783)))</f>
        <v/>
      </c>
    </row>
    <row r="784">
      <c r="A784" s="14" t="n"/>
      <c r="B784" s="15" t="n"/>
      <c r="C784" s="14" t="n"/>
      <c r="D784" s="14" t="n"/>
      <c r="E784" s="14" t="n"/>
      <c r="F784" s="16" t="n"/>
      <c r="G784" s="15" t="n"/>
      <c r="H784" s="16" t="n"/>
      <c r="I784" s="14">
        <f>IF(F784="","",IF(G784&lt;&gt;"",IF(A784="A pagar","Pago","Recebido"),IF(B784&lt;TODAY(),"Vencido",IF(B784-TODAY()&lt;=7,"Vence em até 7 dias","Em aberto"))))</f>
        <v/>
      </c>
      <c r="J784" s="17">
        <f>IF(OR(F784="",B784=""),"",IF(G784&lt;&gt;"",MAX(0,G784-B784),MAX(0,TODAY()-B784)))</f>
        <v/>
      </c>
    </row>
    <row r="785">
      <c r="A785" s="14" t="n"/>
      <c r="B785" s="15" t="n"/>
      <c r="C785" s="14" t="n"/>
      <c r="D785" s="14" t="n"/>
      <c r="E785" s="14" t="n"/>
      <c r="F785" s="16" t="n"/>
      <c r="G785" s="15" t="n"/>
      <c r="H785" s="16" t="n"/>
      <c r="I785" s="14">
        <f>IF(F785="","",IF(G785&lt;&gt;"",IF(A785="A pagar","Pago","Recebido"),IF(B785&lt;TODAY(),"Vencido",IF(B785-TODAY()&lt;=7,"Vence em até 7 dias","Em aberto"))))</f>
        <v/>
      </c>
      <c r="J785" s="17">
        <f>IF(OR(F785="",B785=""),"",IF(G785&lt;&gt;"",MAX(0,G785-B785),MAX(0,TODAY()-B785)))</f>
        <v/>
      </c>
    </row>
    <row r="786">
      <c r="A786" s="14" t="n"/>
      <c r="B786" s="15" t="n"/>
      <c r="C786" s="14" t="n"/>
      <c r="D786" s="14" t="n"/>
      <c r="E786" s="14" t="n"/>
      <c r="F786" s="16" t="n"/>
      <c r="G786" s="15" t="n"/>
      <c r="H786" s="16" t="n"/>
      <c r="I786" s="14">
        <f>IF(F786="","",IF(G786&lt;&gt;"",IF(A786="A pagar","Pago","Recebido"),IF(B786&lt;TODAY(),"Vencido",IF(B786-TODAY()&lt;=7,"Vence em até 7 dias","Em aberto"))))</f>
        <v/>
      </c>
      <c r="J786" s="17">
        <f>IF(OR(F786="",B786=""),"",IF(G786&lt;&gt;"",MAX(0,G786-B786),MAX(0,TODAY()-B786)))</f>
        <v/>
      </c>
    </row>
    <row r="787">
      <c r="A787" s="14" t="n"/>
      <c r="B787" s="15" t="n"/>
      <c r="C787" s="14" t="n"/>
      <c r="D787" s="14" t="n"/>
      <c r="E787" s="14" t="n"/>
      <c r="F787" s="16" t="n"/>
      <c r="G787" s="15" t="n"/>
      <c r="H787" s="16" t="n"/>
      <c r="I787" s="14">
        <f>IF(F787="","",IF(G787&lt;&gt;"",IF(A787="A pagar","Pago","Recebido"),IF(B787&lt;TODAY(),"Vencido",IF(B787-TODAY()&lt;=7,"Vence em até 7 dias","Em aberto"))))</f>
        <v/>
      </c>
      <c r="J787" s="17">
        <f>IF(OR(F787="",B787=""),"",IF(G787&lt;&gt;"",MAX(0,G787-B787),MAX(0,TODAY()-B787)))</f>
        <v/>
      </c>
    </row>
    <row r="788">
      <c r="A788" s="14" t="n"/>
      <c r="B788" s="15" t="n"/>
      <c r="C788" s="14" t="n"/>
      <c r="D788" s="14" t="n"/>
      <c r="E788" s="14" t="n"/>
      <c r="F788" s="16" t="n"/>
      <c r="G788" s="15" t="n"/>
      <c r="H788" s="16" t="n"/>
      <c r="I788" s="14">
        <f>IF(F788="","",IF(G788&lt;&gt;"",IF(A788="A pagar","Pago","Recebido"),IF(B788&lt;TODAY(),"Vencido",IF(B788-TODAY()&lt;=7,"Vence em até 7 dias","Em aberto"))))</f>
        <v/>
      </c>
      <c r="J788" s="17">
        <f>IF(OR(F788="",B788=""),"",IF(G788&lt;&gt;"",MAX(0,G788-B788),MAX(0,TODAY()-B788)))</f>
        <v/>
      </c>
    </row>
    <row r="789">
      <c r="A789" s="14" t="n"/>
      <c r="B789" s="15" t="n"/>
      <c r="C789" s="14" t="n"/>
      <c r="D789" s="14" t="n"/>
      <c r="E789" s="14" t="n"/>
      <c r="F789" s="16" t="n"/>
      <c r="G789" s="15" t="n"/>
      <c r="H789" s="16" t="n"/>
      <c r="I789" s="14">
        <f>IF(F789="","",IF(G789&lt;&gt;"",IF(A789="A pagar","Pago","Recebido"),IF(B789&lt;TODAY(),"Vencido",IF(B789-TODAY()&lt;=7,"Vence em até 7 dias","Em aberto"))))</f>
        <v/>
      </c>
      <c r="J789" s="17">
        <f>IF(OR(F789="",B789=""),"",IF(G789&lt;&gt;"",MAX(0,G789-B789),MAX(0,TODAY()-B789)))</f>
        <v/>
      </c>
    </row>
    <row r="790">
      <c r="A790" s="14" t="n"/>
      <c r="B790" s="15" t="n"/>
      <c r="C790" s="14" t="n"/>
      <c r="D790" s="14" t="n"/>
      <c r="E790" s="14" t="n"/>
      <c r="F790" s="16" t="n"/>
      <c r="G790" s="15" t="n"/>
      <c r="H790" s="16" t="n"/>
      <c r="I790" s="14">
        <f>IF(F790="","",IF(G790&lt;&gt;"",IF(A790="A pagar","Pago","Recebido"),IF(B790&lt;TODAY(),"Vencido",IF(B790-TODAY()&lt;=7,"Vence em até 7 dias","Em aberto"))))</f>
        <v/>
      </c>
      <c r="J790" s="17">
        <f>IF(OR(F790="",B790=""),"",IF(G790&lt;&gt;"",MAX(0,G790-B790),MAX(0,TODAY()-B790)))</f>
        <v/>
      </c>
    </row>
    <row r="791">
      <c r="A791" s="14" t="n"/>
      <c r="B791" s="15" t="n"/>
      <c r="C791" s="14" t="n"/>
      <c r="D791" s="14" t="n"/>
      <c r="E791" s="14" t="n"/>
      <c r="F791" s="16" t="n"/>
      <c r="G791" s="15" t="n"/>
      <c r="H791" s="16" t="n"/>
      <c r="I791" s="14">
        <f>IF(F791="","",IF(G791&lt;&gt;"",IF(A791="A pagar","Pago","Recebido"),IF(B791&lt;TODAY(),"Vencido",IF(B791-TODAY()&lt;=7,"Vence em até 7 dias","Em aberto"))))</f>
        <v/>
      </c>
      <c r="J791" s="17">
        <f>IF(OR(F791="",B791=""),"",IF(G791&lt;&gt;"",MAX(0,G791-B791),MAX(0,TODAY()-B791)))</f>
        <v/>
      </c>
    </row>
    <row r="792">
      <c r="A792" s="14" t="n"/>
      <c r="B792" s="15" t="n"/>
      <c r="C792" s="14" t="n"/>
      <c r="D792" s="14" t="n"/>
      <c r="E792" s="14" t="n"/>
      <c r="F792" s="16" t="n"/>
      <c r="G792" s="15" t="n"/>
      <c r="H792" s="16" t="n"/>
      <c r="I792" s="14">
        <f>IF(F792="","",IF(G792&lt;&gt;"",IF(A792="A pagar","Pago","Recebido"),IF(B792&lt;TODAY(),"Vencido",IF(B792-TODAY()&lt;=7,"Vence em até 7 dias","Em aberto"))))</f>
        <v/>
      </c>
      <c r="J792" s="17">
        <f>IF(OR(F792="",B792=""),"",IF(G792&lt;&gt;"",MAX(0,G792-B792),MAX(0,TODAY()-B792)))</f>
        <v/>
      </c>
    </row>
    <row r="793">
      <c r="A793" s="14" t="n"/>
      <c r="B793" s="15" t="n"/>
      <c r="C793" s="14" t="n"/>
      <c r="D793" s="14" t="n"/>
      <c r="E793" s="14" t="n"/>
      <c r="F793" s="16" t="n"/>
      <c r="G793" s="15" t="n"/>
      <c r="H793" s="16" t="n"/>
      <c r="I793" s="14">
        <f>IF(F793="","",IF(G793&lt;&gt;"",IF(A793="A pagar","Pago","Recebido"),IF(B793&lt;TODAY(),"Vencido",IF(B793-TODAY()&lt;=7,"Vence em até 7 dias","Em aberto"))))</f>
        <v/>
      </c>
      <c r="J793" s="17">
        <f>IF(OR(F793="",B793=""),"",IF(G793&lt;&gt;"",MAX(0,G793-B793),MAX(0,TODAY()-B793)))</f>
        <v/>
      </c>
    </row>
    <row r="794">
      <c r="A794" s="14" t="n"/>
      <c r="B794" s="15" t="n"/>
      <c r="C794" s="14" t="n"/>
      <c r="D794" s="14" t="n"/>
      <c r="E794" s="14" t="n"/>
      <c r="F794" s="16" t="n"/>
      <c r="G794" s="15" t="n"/>
      <c r="H794" s="16" t="n"/>
      <c r="I794" s="14">
        <f>IF(F794="","",IF(G794&lt;&gt;"",IF(A794="A pagar","Pago","Recebido"),IF(B794&lt;TODAY(),"Vencido",IF(B794-TODAY()&lt;=7,"Vence em até 7 dias","Em aberto"))))</f>
        <v/>
      </c>
      <c r="J794" s="17">
        <f>IF(OR(F794="",B794=""),"",IF(G794&lt;&gt;"",MAX(0,G794-B794),MAX(0,TODAY()-B794)))</f>
        <v/>
      </c>
    </row>
    <row r="795">
      <c r="A795" s="14" t="n"/>
      <c r="B795" s="15" t="n"/>
      <c r="C795" s="14" t="n"/>
      <c r="D795" s="14" t="n"/>
      <c r="E795" s="14" t="n"/>
      <c r="F795" s="16" t="n"/>
      <c r="G795" s="15" t="n"/>
      <c r="H795" s="16" t="n"/>
      <c r="I795" s="14">
        <f>IF(F795="","",IF(G795&lt;&gt;"",IF(A795="A pagar","Pago","Recebido"),IF(B795&lt;TODAY(),"Vencido",IF(B795-TODAY()&lt;=7,"Vence em até 7 dias","Em aberto"))))</f>
        <v/>
      </c>
      <c r="J795" s="17">
        <f>IF(OR(F795="",B795=""),"",IF(G795&lt;&gt;"",MAX(0,G795-B795),MAX(0,TODAY()-B795)))</f>
        <v/>
      </c>
    </row>
    <row r="796">
      <c r="A796" s="14" t="n"/>
      <c r="B796" s="15" t="n"/>
      <c r="C796" s="14" t="n"/>
      <c r="D796" s="14" t="n"/>
      <c r="E796" s="14" t="n"/>
      <c r="F796" s="16" t="n"/>
      <c r="G796" s="15" t="n"/>
      <c r="H796" s="16" t="n"/>
      <c r="I796" s="14">
        <f>IF(F796="","",IF(G796&lt;&gt;"",IF(A796="A pagar","Pago","Recebido"),IF(B796&lt;TODAY(),"Vencido",IF(B796-TODAY()&lt;=7,"Vence em até 7 dias","Em aberto"))))</f>
        <v/>
      </c>
      <c r="J796" s="17">
        <f>IF(OR(F796="",B796=""),"",IF(G796&lt;&gt;"",MAX(0,G796-B796),MAX(0,TODAY()-B796)))</f>
        <v/>
      </c>
    </row>
    <row r="797">
      <c r="A797" s="14" t="n"/>
      <c r="B797" s="15" t="n"/>
      <c r="C797" s="14" t="n"/>
      <c r="D797" s="14" t="n"/>
      <c r="E797" s="14" t="n"/>
      <c r="F797" s="16" t="n"/>
      <c r="G797" s="15" t="n"/>
      <c r="H797" s="16" t="n"/>
      <c r="I797" s="14">
        <f>IF(F797="","",IF(G797&lt;&gt;"",IF(A797="A pagar","Pago","Recebido"),IF(B797&lt;TODAY(),"Vencido",IF(B797-TODAY()&lt;=7,"Vence em até 7 dias","Em aberto"))))</f>
        <v/>
      </c>
      <c r="J797" s="17">
        <f>IF(OR(F797="",B797=""),"",IF(G797&lt;&gt;"",MAX(0,G797-B797),MAX(0,TODAY()-B797)))</f>
        <v/>
      </c>
    </row>
    <row r="798">
      <c r="A798" s="14" t="n"/>
      <c r="B798" s="15" t="n"/>
      <c r="C798" s="14" t="n"/>
      <c r="D798" s="14" t="n"/>
      <c r="E798" s="14" t="n"/>
      <c r="F798" s="16" t="n"/>
      <c r="G798" s="15" t="n"/>
      <c r="H798" s="16" t="n"/>
      <c r="I798" s="14">
        <f>IF(F798="","",IF(G798&lt;&gt;"",IF(A798="A pagar","Pago","Recebido"),IF(B798&lt;TODAY(),"Vencido",IF(B798-TODAY()&lt;=7,"Vence em até 7 dias","Em aberto"))))</f>
        <v/>
      </c>
      <c r="J798" s="17">
        <f>IF(OR(F798="",B798=""),"",IF(G798&lt;&gt;"",MAX(0,G798-B798),MAX(0,TODAY()-B798)))</f>
        <v/>
      </c>
    </row>
    <row r="799">
      <c r="A799" s="14" t="n"/>
      <c r="B799" s="15" t="n"/>
      <c r="C799" s="14" t="n"/>
      <c r="D799" s="14" t="n"/>
      <c r="E799" s="14" t="n"/>
      <c r="F799" s="16" t="n"/>
      <c r="G799" s="15" t="n"/>
      <c r="H799" s="16" t="n"/>
      <c r="I799" s="14">
        <f>IF(F799="","",IF(G799&lt;&gt;"",IF(A799="A pagar","Pago","Recebido"),IF(B799&lt;TODAY(),"Vencido",IF(B799-TODAY()&lt;=7,"Vence em até 7 dias","Em aberto"))))</f>
        <v/>
      </c>
      <c r="J799" s="17">
        <f>IF(OR(F799="",B799=""),"",IF(G799&lt;&gt;"",MAX(0,G799-B799),MAX(0,TODAY()-B799)))</f>
        <v/>
      </c>
    </row>
    <row r="800">
      <c r="A800" s="14" t="n"/>
      <c r="B800" s="15" t="n"/>
      <c r="C800" s="14" t="n"/>
      <c r="D800" s="14" t="n"/>
      <c r="E800" s="14" t="n"/>
      <c r="F800" s="16" t="n"/>
      <c r="G800" s="15" t="n"/>
      <c r="H800" s="16" t="n"/>
      <c r="I800" s="14">
        <f>IF(F800="","",IF(G800&lt;&gt;"",IF(A800="A pagar","Pago","Recebido"),IF(B800&lt;TODAY(),"Vencido",IF(B800-TODAY()&lt;=7,"Vence em até 7 dias","Em aberto"))))</f>
        <v/>
      </c>
      <c r="J800" s="17">
        <f>IF(OR(F800="",B800=""),"",IF(G800&lt;&gt;"",MAX(0,G800-B800),MAX(0,TODAY()-B800)))</f>
        <v/>
      </c>
    </row>
    <row r="801">
      <c r="A801" s="14" t="n"/>
      <c r="B801" s="15" t="n"/>
      <c r="C801" s="14" t="n"/>
      <c r="D801" s="14" t="n"/>
      <c r="E801" s="14" t="n"/>
      <c r="F801" s="16" t="n"/>
      <c r="G801" s="15" t="n"/>
      <c r="H801" s="16" t="n"/>
      <c r="I801" s="14">
        <f>IF(F801="","",IF(G801&lt;&gt;"",IF(A801="A pagar","Pago","Recebido"),IF(B801&lt;TODAY(),"Vencido",IF(B801-TODAY()&lt;=7,"Vence em até 7 dias","Em aberto"))))</f>
        <v/>
      </c>
      <c r="J801" s="17">
        <f>IF(OR(F801="",B801=""),"",IF(G801&lt;&gt;"",MAX(0,G801-B801),MAX(0,TODAY()-B801)))</f>
        <v/>
      </c>
    </row>
    <row r="802">
      <c r="A802" s="14" t="n"/>
      <c r="B802" s="15" t="n"/>
      <c r="C802" s="14" t="n"/>
      <c r="D802" s="14" t="n"/>
      <c r="E802" s="14" t="n"/>
      <c r="F802" s="16" t="n"/>
      <c r="G802" s="15" t="n"/>
      <c r="H802" s="16" t="n"/>
      <c r="I802" s="14">
        <f>IF(F802="","",IF(G802&lt;&gt;"",IF(A802="A pagar","Pago","Recebido"),IF(B802&lt;TODAY(),"Vencido",IF(B802-TODAY()&lt;=7,"Vence em até 7 dias","Em aberto"))))</f>
        <v/>
      </c>
      <c r="J802" s="17">
        <f>IF(OR(F802="",B802=""),"",IF(G802&lt;&gt;"",MAX(0,G802-B802),MAX(0,TODAY()-B802)))</f>
        <v/>
      </c>
    </row>
    <row r="803">
      <c r="A803" s="14" t="n"/>
      <c r="B803" s="15" t="n"/>
      <c r="C803" s="14" t="n"/>
      <c r="D803" s="14" t="n"/>
      <c r="E803" s="14" t="n"/>
      <c r="F803" s="16" t="n"/>
      <c r="G803" s="15" t="n"/>
      <c r="H803" s="16" t="n"/>
      <c r="I803" s="14">
        <f>IF(F803="","",IF(G803&lt;&gt;"",IF(A803="A pagar","Pago","Recebido"),IF(B803&lt;TODAY(),"Vencido",IF(B803-TODAY()&lt;=7,"Vence em até 7 dias","Em aberto"))))</f>
        <v/>
      </c>
      <c r="J803" s="17">
        <f>IF(OR(F803="",B803=""),"",IF(G803&lt;&gt;"",MAX(0,G803-B803),MAX(0,TODAY()-B803)))</f>
        <v/>
      </c>
    </row>
    <row r="804">
      <c r="A804" s="14" t="n"/>
      <c r="B804" s="15" t="n"/>
      <c r="C804" s="14" t="n"/>
      <c r="D804" s="14" t="n"/>
      <c r="E804" s="14" t="n"/>
      <c r="F804" s="16" t="n"/>
      <c r="G804" s="15" t="n"/>
      <c r="H804" s="16" t="n"/>
      <c r="I804" s="14">
        <f>IF(F804="","",IF(G804&lt;&gt;"",IF(A804="A pagar","Pago","Recebido"),IF(B804&lt;TODAY(),"Vencido",IF(B804-TODAY()&lt;=7,"Vence em até 7 dias","Em aberto"))))</f>
        <v/>
      </c>
      <c r="J804" s="17">
        <f>IF(OR(F804="",B804=""),"",IF(G804&lt;&gt;"",MAX(0,G804-B804),MAX(0,TODAY()-B804)))</f>
        <v/>
      </c>
    </row>
    <row r="805">
      <c r="A805" s="14" t="n"/>
      <c r="B805" s="15" t="n"/>
      <c r="C805" s="14" t="n"/>
      <c r="D805" s="14" t="n"/>
      <c r="E805" s="14" t="n"/>
      <c r="F805" s="16" t="n"/>
      <c r="G805" s="15" t="n"/>
      <c r="H805" s="16" t="n"/>
      <c r="I805" s="14">
        <f>IF(F805="","",IF(G805&lt;&gt;"",IF(A805="A pagar","Pago","Recebido"),IF(B805&lt;TODAY(),"Vencido",IF(B805-TODAY()&lt;=7,"Vence em até 7 dias","Em aberto"))))</f>
        <v/>
      </c>
      <c r="J805" s="17">
        <f>IF(OR(F805="",B805=""),"",IF(G805&lt;&gt;"",MAX(0,G805-B805),MAX(0,TODAY()-B805)))</f>
        <v/>
      </c>
    </row>
    <row r="806">
      <c r="A806" s="14" t="n"/>
      <c r="B806" s="15" t="n"/>
      <c r="C806" s="14" t="n"/>
      <c r="D806" s="14" t="n"/>
      <c r="E806" s="14" t="n"/>
      <c r="F806" s="16" t="n"/>
      <c r="G806" s="15" t="n"/>
      <c r="H806" s="16" t="n"/>
      <c r="I806" s="14">
        <f>IF(F806="","",IF(G806&lt;&gt;"",IF(A806="A pagar","Pago","Recebido"),IF(B806&lt;TODAY(),"Vencido",IF(B806-TODAY()&lt;=7,"Vence em até 7 dias","Em aberto"))))</f>
        <v/>
      </c>
      <c r="J806" s="17">
        <f>IF(OR(F806="",B806=""),"",IF(G806&lt;&gt;"",MAX(0,G806-B806),MAX(0,TODAY()-B806)))</f>
        <v/>
      </c>
    </row>
    <row r="807">
      <c r="A807" s="14" t="n"/>
      <c r="B807" s="15" t="n"/>
      <c r="C807" s="14" t="n"/>
      <c r="D807" s="14" t="n"/>
      <c r="E807" s="14" t="n"/>
      <c r="F807" s="16" t="n"/>
      <c r="G807" s="15" t="n"/>
      <c r="H807" s="16" t="n"/>
      <c r="I807" s="14">
        <f>IF(F807="","",IF(G807&lt;&gt;"",IF(A807="A pagar","Pago","Recebido"),IF(B807&lt;TODAY(),"Vencido",IF(B807-TODAY()&lt;=7,"Vence em até 7 dias","Em aberto"))))</f>
        <v/>
      </c>
      <c r="J807" s="17">
        <f>IF(OR(F807="",B807=""),"",IF(G807&lt;&gt;"",MAX(0,G807-B807),MAX(0,TODAY()-B807)))</f>
        <v/>
      </c>
    </row>
    <row r="808">
      <c r="A808" s="14" t="n"/>
      <c r="B808" s="15" t="n"/>
      <c r="C808" s="14" t="n"/>
      <c r="D808" s="14" t="n"/>
      <c r="E808" s="14" t="n"/>
      <c r="F808" s="16" t="n"/>
      <c r="G808" s="15" t="n"/>
      <c r="H808" s="16" t="n"/>
      <c r="I808" s="14">
        <f>IF(F808="","",IF(G808&lt;&gt;"",IF(A808="A pagar","Pago","Recebido"),IF(B808&lt;TODAY(),"Vencido",IF(B808-TODAY()&lt;=7,"Vence em até 7 dias","Em aberto"))))</f>
        <v/>
      </c>
      <c r="J808" s="17">
        <f>IF(OR(F808="",B808=""),"",IF(G808&lt;&gt;"",MAX(0,G808-B808),MAX(0,TODAY()-B808)))</f>
        <v/>
      </c>
    </row>
    <row r="809">
      <c r="A809" s="14" t="n"/>
      <c r="B809" s="15" t="n"/>
      <c r="C809" s="14" t="n"/>
      <c r="D809" s="14" t="n"/>
      <c r="E809" s="14" t="n"/>
      <c r="F809" s="16" t="n"/>
      <c r="G809" s="15" t="n"/>
      <c r="H809" s="16" t="n"/>
      <c r="I809" s="14">
        <f>IF(F809="","",IF(G809&lt;&gt;"",IF(A809="A pagar","Pago","Recebido"),IF(B809&lt;TODAY(),"Vencido",IF(B809-TODAY()&lt;=7,"Vence em até 7 dias","Em aberto"))))</f>
        <v/>
      </c>
      <c r="J809" s="17">
        <f>IF(OR(F809="",B809=""),"",IF(G809&lt;&gt;"",MAX(0,G809-B809),MAX(0,TODAY()-B809)))</f>
        <v/>
      </c>
    </row>
    <row r="810">
      <c r="A810" s="14" t="n"/>
      <c r="B810" s="15" t="n"/>
      <c r="C810" s="14" t="n"/>
      <c r="D810" s="14" t="n"/>
      <c r="E810" s="14" t="n"/>
      <c r="F810" s="16" t="n"/>
      <c r="G810" s="15" t="n"/>
      <c r="H810" s="16" t="n"/>
      <c r="I810" s="14">
        <f>IF(F810="","",IF(G810&lt;&gt;"",IF(A810="A pagar","Pago","Recebido"),IF(B810&lt;TODAY(),"Vencido",IF(B810-TODAY()&lt;=7,"Vence em até 7 dias","Em aberto"))))</f>
        <v/>
      </c>
      <c r="J810" s="17">
        <f>IF(OR(F810="",B810=""),"",IF(G810&lt;&gt;"",MAX(0,G810-B810),MAX(0,TODAY()-B810)))</f>
        <v/>
      </c>
    </row>
    <row r="811">
      <c r="A811" s="14" t="n"/>
      <c r="B811" s="15" t="n"/>
      <c r="C811" s="14" t="n"/>
      <c r="D811" s="14" t="n"/>
      <c r="E811" s="14" t="n"/>
      <c r="F811" s="16" t="n"/>
      <c r="G811" s="15" t="n"/>
      <c r="H811" s="16" t="n"/>
      <c r="I811" s="14">
        <f>IF(F811="","",IF(G811&lt;&gt;"",IF(A811="A pagar","Pago","Recebido"),IF(B811&lt;TODAY(),"Vencido",IF(B811-TODAY()&lt;=7,"Vence em até 7 dias","Em aberto"))))</f>
        <v/>
      </c>
      <c r="J811" s="17">
        <f>IF(OR(F811="",B811=""),"",IF(G811&lt;&gt;"",MAX(0,G811-B811),MAX(0,TODAY()-B811)))</f>
        <v/>
      </c>
    </row>
    <row r="812">
      <c r="A812" s="14" t="n"/>
      <c r="B812" s="15" t="n"/>
      <c r="C812" s="14" t="n"/>
      <c r="D812" s="14" t="n"/>
      <c r="E812" s="14" t="n"/>
      <c r="F812" s="16" t="n"/>
      <c r="G812" s="15" t="n"/>
      <c r="H812" s="16" t="n"/>
      <c r="I812" s="14">
        <f>IF(F812="","",IF(G812&lt;&gt;"",IF(A812="A pagar","Pago","Recebido"),IF(B812&lt;TODAY(),"Vencido",IF(B812-TODAY()&lt;=7,"Vence em até 7 dias","Em aberto"))))</f>
        <v/>
      </c>
      <c r="J812" s="17">
        <f>IF(OR(F812="",B812=""),"",IF(G812&lt;&gt;"",MAX(0,G812-B812),MAX(0,TODAY()-B812)))</f>
        <v/>
      </c>
    </row>
    <row r="813">
      <c r="A813" s="14" t="n"/>
      <c r="B813" s="15" t="n"/>
      <c r="C813" s="14" t="n"/>
      <c r="D813" s="14" t="n"/>
      <c r="E813" s="14" t="n"/>
      <c r="F813" s="16" t="n"/>
      <c r="G813" s="15" t="n"/>
      <c r="H813" s="16" t="n"/>
      <c r="I813" s="14">
        <f>IF(F813="","",IF(G813&lt;&gt;"",IF(A813="A pagar","Pago","Recebido"),IF(B813&lt;TODAY(),"Vencido",IF(B813-TODAY()&lt;=7,"Vence em até 7 dias","Em aberto"))))</f>
        <v/>
      </c>
      <c r="J813" s="17">
        <f>IF(OR(F813="",B813=""),"",IF(G813&lt;&gt;"",MAX(0,G813-B813),MAX(0,TODAY()-B813)))</f>
        <v/>
      </c>
    </row>
    <row r="814">
      <c r="A814" s="14" t="n"/>
      <c r="B814" s="15" t="n"/>
      <c r="C814" s="14" t="n"/>
      <c r="D814" s="14" t="n"/>
      <c r="E814" s="14" t="n"/>
      <c r="F814" s="16" t="n"/>
      <c r="G814" s="15" t="n"/>
      <c r="H814" s="16" t="n"/>
      <c r="I814" s="14">
        <f>IF(F814="","",IF(G814&lt;&gt;"",IF(A814="A pagar","Pago","Recebido"),IF(B814&lt;TODAY(),"Vencido",IF(B814-TODAY()&lt;=7,"Vence em até 7 dias","Em aberto"))))</f>
        <v/>
      </c>
      <c r="J814" s="17">
        <f>IF(OR(F814="",B814=""),"",IF(G814&lt;&gt;"",MAX(0,G814-B814),MAX(0,TODAY()-B814)))</f>
        <v/>
      </c>
    </row>
    <row r="815">
      <c r="A815" s="14" t="n"/>
      <c r="B815" s="15" t="n"/>
      <c r="C815" s="14" t="n"/>
      <c r="D815" s="14" t="n"/>
      <c r="E815" s="14" t="n"/>
      <c r="F815" s="16" t="n"/>
      <c r="G815" s="15" t="n"/>
      <c r="H815" s="16" t="n"/>
      <c r="I815" s="14">
        <f>IF(F815="","",IF(G815&lt;&gt;"",IF(A815="A pagar","Pago","Recebido"),IF(B815&lt;TODAY(),"Vencido",IF(B815-TODAY()&lt;=7,"Vence em até 7 dias","Em aberto"))))</f>
        <v/>
      </c>
      <c r="J815" s="17">
        <f>IF(OR(F815="",B815=""),"",IF(G815&lt;&gt;"",MAX(0,G815-B815),MAX(0,TODAY()-B815)))</f>
        <v/>
      </c>
    </row>
    <row r="816">
      <c r="A816" s="14" t="n"/>
      <c r="B816" s="15" t="n"/>
      <c r="C816" s="14" t="n"/>
      <c r="D816" s="14" t="n"/>
      <c r="E816" s="14" t="n"/>
      <c r="F816" s="16" t="n"/>
      <c r="G816" s="15" t="n"/>
      <c r="H816" s="16" t="n"/>
      <c r="I816" s="14">
        <f>IF(F816="","",IF(G816&lt;&gt;"",IF(A816="A pagar","Pago","Recebido"),IF(B816&lt;TODAY(),"Vencido",IF(B816-TODAY()&lt;=7,"Vence em até 7 dias","Em aberto"))))</f>
        <v/>
      </c>
      <c r="J816" s="17">
        <f>IF(OR(F816="",B816=""),"",IF(G816&lt;&gt;"",MAX(0,G816-B816),MAX(0,TODAY()-B816)))</f>
        <v/>
      </c>
    </row>
    <row r="817">
      <c r="A817" s="14" t="n"/>
      <c r="B817" s="15" t="n"/>
      <c r="C817" s="14" t="n"/>
      <c r="D817" s="14" t="n"/>
      <c r="E817" s="14" t="n"/>
      <c r="F817" s="16" t="n"/>
      <c r="G817" s="15" t="n"/>
      <c r="H817" s="16" t="n"/>
      <c r="I817" s="14">
        <f>IF(F817="","",IF(G817&lt;&gt;"",IF(A817="A pagar","Pago","Recebido"),IF(B817&lt;TODAY(),"Vencido",IF(B817-TODAY()&lt;=7,"Vence em até 7 dias","Em aberto"))))</f>
        <v/>
      </c>
      <c r="J817" s="17">
        <f>IF(OR(F817="",B817=""),"",IF(G817&lt;&gt;"",MAX(0,G817-B817),MAX(0,TODAY()-B817)))</f>
        <v/>
      </c>
    </row>
    <row r="818">
      <c r="A818" s="14" t="n"/>
      <c r="B818" s="15" t="n"/>
      <c r="C818" s="14" t="n"/>
      <c r="D818" s="14" t="n"/>
      <c r="E818" s="14" t="n"/>
      <c r="F818" s="16" t="n"/>
      <c r="G818" s="15" t="n"/>
      <c r="H818" s="16" t="n"/>
      <c r="I818" s="14">
        <f>IF(F818="","",IF(G818&lt;&gt;"",IF(A818="A pagar","Pago","Recebido"),IF(B818&lt;TODAY(),"Vencido",IF(B818-TODAY()&lt;=7,"Vence em até 7 dias","Em aberto"))))</f>
        <v/>
      </c>
      <c r="J818" s="17">
        <f>IF(OR(F818="",B818=""),"",IF(G818&lt;&gt;"",MAX(0,G818-B818),MAX(0,TODAY()-B818)))</f>
        <v/>
      </c>
    </row>
    <row r="819">
      <c r="A819" s="14" t="n"/>
      <c r="B819" s="15" t="n"/>
      <c r="C819" s="14" t="n"/>
      <c r="D819" s="14" t="n"/>
      <c r="E819" s="14" t="n"/>
      <c r="F819" s="16" t="n"/>
      <c r="G819" s="15" t="n"/>
      <c r="H819" s="16" t="n"/>
      <c r="I819" s="14">
        <f>IF(F819="","",IF(G819&lt;&gt;"",IF(A819="A pagar","Pago","Recebido"),IF(B819&lt;TODAY(),"Vencido",IF(B819-TODAY()&lt;=7,"Vence em até 7 dias","Em aberto"))))</f>
        <v/>
      </c>
      <c r="J819" s="17">
        <f>IF(OR(F819="",B819=""),"",IF(G819&lt;&gt;"",MAX(0,G819-B819),MAX(0,TODAY()-B819)))</f>
        <v/>
      </c>
    </row>
    <row r="820">
      <c r="A820" s="14" t="n"/>
      <c r="B820" s="15" t="n"/>
      <c r="C820" s="14" t="n"/>
      <c r="D820" s="14" t="n"/>
      <c r="E820" s="14" t="n"/>
      <c r="F820" s="16" t="n"/>
      <c r="G820" s="15" t="n"/>
      <c r="H820" s="16" t="n"/>
      <c r="I820" s="14">
        <f>IF(F820="","",IF(G820&lt;&gt;"",IF(A820="A pagar","Pago","Recebido"),IF(B820&lt;TODAY(),"Vencido",IF(B820-TODAY()&lt;=7,"Vence em até 7 dias","Em aberto"))))</f>
        <v/>
      </c>
      <c r="J820" s="17">
        <f>IF(OR(F820="",B820=""),"",IF(G820&lt;&gt;"",MAX(0,G820-B820),MAX(0,TODAY()-B820)))</f>
        <v/>
      </c>
    </row>
    <row r="821">
      <c r="A821" s="14" t="n"/>
      <c r="B821" s="15" t="n"/>
      <c r="C821" s="14" t="n"/>
      <c r="D821" s="14" t="n"/>
      <c r="E821" s="14" t="n"/>
      <c r="F821" s="16" t="n"/>
      <c r="G821" s="15" t="n"/>
      <c r="H821" s="16" t="n"/>
      <c r="I821" s="14">
        <f>IF(F821="","",IF(G821&lt;&gt;"",IF(A821="A pagar","Pago","Recebido"),IF(B821&lt;TODAY(),"Vencido",IF(B821-TODAY()&lt;=7,"Vence em até 7 dias","Em aberto"))))</f>
        <v/>
      </c>
      <c r="J821" s="17">
        <f>IF(OR(F821="",B821=""),"",IF(G821&lt;&gt;"",MAX(0,G821-B821),MAX(0,TODAY()-B821)))</f>
        <v/>
      </c>
    </row>
    <row r="822">
      <c r="A822" s="14" t="n"/>
      <c r="B822" s="15" t="n"/>
      <c r="C822" s="14" t="n"/>
      <c r="D822" s="14" t="n"/>
      <c r="E822" s="14" t="n"/>
      <c r="F822" s="16" t="n"/>
      <c r="G822" s="15" t="n"/>
      <c r="H822" s="16" t="n"/>
      <c r="I822" s="14">
        <f>IF(F822="","",IF(G822&lt;&gt;"",IF(A822="A pagar","Pago","Recebido"),IF(B822&lt;TODAY(),"Vencido",IF(B822-TODAY()&lt;=7,"Vence em até 7 dias","Em aberto"))))</f>
        <v/>
      </c>
      <c r="J822" s="17">
        <f>IF(OR(F822="",B822=""),"",IF(G822&lt;&gt;"",MAX(0,G822-B822),MAX(0,TODAY()-B822)))</f>
        <v/>
      </c>
    </row>
    <row r="823">
      <c r="A823" s="14" t="n"/>
      <c r="B823" s="15" t="n"/>
      <c r="C823" s="14" t="n"/>
      <c r="D823" s="14" t="n"/>
      <c r="E823" s="14" t="n"/>
      <c r="F823" s="16" t="n"/>
      <c r="G823" s="15" t="n"/>
      <c r="H823" s="16" t="n"/>
      <c r="I823" s="14">
        <f>IF(F823="","",IF(G823&lt;&gt;"",IF(A823="A pagar","Pago","Recebido"),IF(B823&lt;TODAY(),"Vencido",IF(B823-TODAY()&lt;=7,"Vence em até 7 dias","Em aberto"))))</f>
        <v/>
      </c>
      <c r="J823" s="17">
        <f>IF(OR(F823="",B823=""),"",IF(G823&lt;&gt;"",MAX(0,G823-B823),MAX(0,TODAY()-B823)))</f>
        <v/>
      </c>
    </row>
    <row r="824">
      <c r="A824" s="14" t="n"/>
      <c r="B824" s="15" t="n"/>
      <c r="C824" s="14" t="n"/>
      <c r="D824" s="14" t="n"/>
      <c r="E824" s="14" t="n"/>
      <c r="F824" s="16" t="n"/>
      <c r="G824" s="15" t="n"/>
      <c r="H824" s="16" t="n"/>
      <c r="I824" s="14">
        <f>IF(F824="","",IF(G824&lt;&gt;"",IF(A824="A pagar","Pago","Recebido"),IF(B824&lt;TODAY(),"Vencido",IF(B824-TODAY()&lt;=7,"Vence em até 7 dias","Em aberto"))))</f>
        <v/>
      </c>
      <c r="J824" s="17">
        <f>IF(OR(F824="",B824=""),"",IF(G824&lt;&gt;"",MAX(0,G824-B824),MAX(0,TODAY()-B824)))</f>
        <v/>
      </c>
    </row>
    <row r="825">
      <c r="A825" s="14" t="n"/>
      <c r="B825" s="15" t="n"/>
      <c r="C825" s="14" t="n"/>
      <c r="D825" s="14" t="n"/>
      <c r="E825" s="14" t="n"/>
      <c r="F825" s="16" t="n"/>
      <c r="G825" s="15" t="n"/>
      <c r="H825" s="16" t="n"/>
      <c r="I825" s="14">
        <f>IF(F825="","",IF(G825&lt;&gt;"",IF(A825="A pagar","Pago","Recebido"),IF(B825&lt;TODAY(),"Vencido",IF(B825-TODAY()&lt;=7,"Vence em até 7 dias","Em aberto"))))</f>
        <v/>
      </c>
      <c r="J825" s="17">
        <f>IF(OR(F825="",B825=""),"",IF(G825&lt;&gt;"",MAX(0,G825-B825),MAX(0,TODAY()-B825)))</f>
        <v/>
      </c>
    </row>
    <row r="826">
      <c r="A826" s="14" t="n"/>
      <c r="B826" s="15" t="n"/>
      <c r="C826" s="14" t="n"/>
      <c r="D826" s="14" t="n"/>
      <c r="E826" s="14" t="n"/>
      <c r="F826" s="16" t="n"/>
      <c r="G826" s="15" t="n"/>
      <c r="H826" s="16" t="n"/>
      <c r="I826" s="14">
        <f>IF(F826="","",IF(G826&lt;&gt;"",IF(A826="A pagar","Pago","Recebido"),IF(B826&lt;TODAY(),"Vencido",IF(B826-TODAY()&lt;=7,"Vence em até 7 dias","Em aberto"))))</f>
        <v/>
      </c>
      <c r="J826" s="17">
        <f>IF(OR(F826="",B826=""),"",IF(G826&lt;&gt;"",MAX(0,G826-B826),MAX(0,TODAY()-B826)))</f>
        <v/>
      </c>
    </row>
    <row r="827">
      <c r="A827" s="14" t="n"/>
      <c r="B827" s="15" t="n"/>
      <c r="C827" s="14" t="n"/>
      <c r="D827" s="14" t="n"/>
      <c r="E827" s="14" t="n"/>
      <c r="F827" s="16" t="n"/>
      <c r="G827" s="15" t="n"/>
      <c r="H827" s="16" t="n"/>
      <c r="I827" s="14">
        <f>IF(F827="","",IF(G827&lt;&gt;"",IF(A827="A pagar","Pago","Recebido"),IF(B827&lt;TODAY(),"Vencido",IF(B827-TODAY()&lt;=7,"Vence em até 7 dias","Em aberto"))))</f>
        <v/>
      </c>
      <c r="J827" s="17">
        <f>IF(OR(F827="",B827=""),"",IF(G827&lt;&gt;"",MAX(0,G827-B827),MAX(0,TODAY()-B827)))</f>
        <v/>
      </c>
    </row>
    <row r="828">
      <c r="A828" s="14" t="n"/>
      <c r="B828" s="15" t="n"/>
      <c r="C828" s="14" t="n"/>
      <c r="D828" s="14" t="n"/>
      <c r="E828" s="14" t="n"/>
      <c r="F828" s="16" t="n"/>
      <c r="G828" s="15" t="n"/>
      <c r="H828" s="16" t="n"/>
      <c r="I828" s="14">
        <f>IF(F828="","",IF(G828&lt;&gt;"",IF(A828="A pagar","Pago","Recebido"),IF(B828&lt;TODAY(),"Vencido",IF(B828-TODAY()&lt;=7,"Vence em até 7 dias","Em aberto"))))</f>
        <v/>
      </c>
      <c r="J828" s="17">
        <f>IF(OR(F828="",B828=""),"",IF(G828&lt;&gt;"",MAX(0,G828-B828),MAX(0,TODAY()-B828)))</f>
        <v/>
      </c>
    </row>
    <row r="829">
      <c r="A829" s="14" t="n"/>
      <c r="B829" s="15" t="n"/>
      <c r="C829" s="14" t="n"/>
      <c r="D829" s="14" t="n"/>
      <c r="E829" s="14" t="n"/>
      <c r="F829" s="16" t="n"/>
      <c r="G829" s="15" t="n"/>
      <c r="H829" s="16" t="n"/>
      <c r="I829" s="14">
        <f>IF(F829="","",IF(G829&lt;&gt;"",IF(A829="A pagar","Pago","Recebido"),IF(B829&lt;TODAY(),"Vencido",IF(B829-TODAY()&lt;=7,"Vence em até 7 dias","Em aberto"))))</f>
        <v/>
      </c>
      <c r="J829" s="17">
        <f>IF(OR(F829="",B829=""),"",IF(G829&lt;&gt;"",MAX(0,G829-B829),MAX(0,TODAY()-B829)))</f>
        <v/>
      </c>
    </row>
    <row r="830">
      <c r="A830" s="14" t="n"/>
      <c r="B830" s="15" t="n"/>
      <c r="C830" s="14" t="n"/>
      <c r="D830" s="14" t="n"/>
      <c r="E830" s="14" t="n"/>
      <c r="F830" s="16" t="n"/>
      <c r="G830" s="15" t="n"/>
      <c r="H830" s="16" t="n"/>
      <c r="I830" s="14">
        <f>IF(F830="","",IF(G830&lt;&gt;"",IF(A830="A pagar","Pago","Recebido"),IF(B830&lt;TODAY(),"Vencido",IF(B830-TODAY()&lt;=7,"Vence em até 7 dias","Em aberto"))))</f>
        <v/>
      </c>
      <c r="J830" s="17">
        <f>IF(OR(F830="",B830=""),"",IF(G830&lt;&gt;"",MAX(0,G830-B830),MAX(0,TODAY()-B830)))</f>
        <v/>
      </c>
    </row>
    <row r="831">
      <c r="A831" s="14" t="n"/>
      <c r="B831" s="15" t="n"/>
      <c r="C831" s="14" t="n"/>
      <c r="D831" s="14" t="n"/>
      <c r="E831" s="14" t="n"/>
      <c r="F831" s="16" t="n"/>
      <c r="G831" s="15" t="n"/>
      <c r="H831" s="16" t="n"/>
      <c r="I831" s="14">
        <f>IF(F831="","",IF(G831&lt;&gt;"",IF(A831="A pagar","Pago","Recebido"),IF(B831&lt;TODAY(),"Vencido",IF(B831-TODAY()&lt;=7,"Vence em até 7 dias","Em aberto"))))</f>
        <v/>
      </c>
      <c r="J831" s="17">
        <f>IF(OR(F831="",B831=""),"",IF(G831&lt;&gt;"",MAX(0,G831-B831),MAX(0,TODAY()-B831)))</f>
        <v/>
      </c>
    </row>
    <row r="832">
      <c r="A832" s="14" t="n"/>
      <c r="B832" s="15" t="n"/>
      <c r="C832" s="14" t="n"/>
      <c r="D832" s="14" t="n"/>
      <c r="E832" s="14" t="n"/>
      <c r="F832" s="16" t="n"/>
      <c r="G832" s="15" t="n"/>
      <c r="H832" s="16" t="n"/>
      <c r="I832" s="14">
        <f>IF(F832="","",IF(G832&lt;&gt;"",IF(A832="A pagar","Pago","Recebido"),IF(B832&lt;TODAY(),"Vencido",IF(B832-TODAY()&lt;=7,"Vence em até 7 dias","Em aberto"))))</f>
        <v/>
      </c>
      <c r="J832" s="17">
        <f>IF(OR(F832="",B832=""),"",IF(G832&lt;&gt;"",MAX(0,G832-B832),MAX(0,TODAY()-B832)))</f>
        <v/>
      </c>
    </row>
    <row r="833">
      <c r="A833" s="14" t="n"/>
      <c r="B833" s="15" t="n"/>
      <c r="C833" s="14" t="n"/>
      <c r="D833" s="14" t="n"/>
      <c r="E833" s="14" t="n"/>
      <c r="F833" s="16" t="n"/>
      <c r="G833" s="15" t="n"/>
      <c r="H833" s="16" t="n"/>
      <c r="I833" s="14">
        <f>IF(F833="","",IF(G833&lt;&gt;"",IF(A833="A pagar","Pago","Recebido"),IF(B833&lt;TODAY(),"Vencido",IF(B833-TODAY()&lt;=7,"Vence em até 7 dias","Em aberto"))))</f>
        <v/>
      </c>
      <c r="J833" s="17">
        <f>IF(OR(F833="",B833=""),"",IF(G833&lt;&gt;"",MAX(0,G833-B833),MAX(0,TODAY()-B833)))</f>
        <v/>
      </c>
    </row>
    <row r="834">
      <c r="A834" s="14" t="n"/>
      <c r="B834" s="15" t="n"/>
      <c r="C834" s="14" t="n"/>
      <c r="D834" s="14" t="n"/>
      <c r="E834" s="14" t="n"/>
      <c r="F834" s="16" t="n"/>
      <c r="G834" s="15" t="n"/>
      <c r="H834" s="16" t="n"/>
      <c r="I834" s="14">
        <f>IF(F834="","",IF(G834&lt;&gt;"",IF(A834="A pagar","Pago","Recebido"),IF(B834&lt;TODAY(),"Vencido",IF(B834-TODAY()&lt;=7,"Vence em até 7 dias","Em aberto"))))</f>
        <v/>
      </c>
      <c r="J834" s="17">
        <f>IF(OR(F834="",B834=""),"",IF(G834&lt;&gt;"",MAX(0,G834-B834),MAX(0,TODAY()-B834)))</f>
        <v/>
      </c>
    </row>
    <row r="835">
      <c r="A835" s="14" t="n"/>
      <c r="B835" s="15" t="n"/>
      <c r="C835" s="14" t="n"/>
      <c r="D835" s="14" t="n"/>
      <c r="E835" s="14" t="n"/>
      <c r="F835" s="16" t="n"/>
      <c r="G835" s="15" t="n"/>
      <c r="H835" s="16" t="n"/>
      <c r="I835" s="14">
        <f>IF(F835="","",IF(G835&lt;&gt;"",IF(A835="A pagar","Pago","Recebido"),IF(B835&lt;TODAY(),"Vencido",IF(B835-TODAY()&lt;=7,"Vence em até 7 dias","Em aberto"))))</f>
        <v/>
      </c>
      <c r="J835" s="17">
        <f>IF(OR(F835="",B835=""),"",IF(G835&lt;&gt;"",MAX(0,G835-B835),MAX(0,TODAY()-B835)))</f>
        <v/>
      </c>
    </row>
    <row r="836">
      <c r="A836" s="14" t="n"/>
      <c r="B836" s="15" t="n"/>
      <c r="C836" s="14" t="n"/>
      <c r="D836" s="14" t="n"/>
      <c r="E836" s="14" t="n"/>
      <c r="F836" s="16" t="n"/>
      <c r="G836" s="15" t="n"/>
      <c r="H836" s="16" t="n"/>
      <c r="I836" s="14">
        <f>IF(F836="","",IF(G836&lt;&gt;"",IF(A836="A pagar","Pago","Recebido"),IF(B836&lt;TODAY(),"Vencido",IF(B836-TODAY()&lt;=7,"Vence em até 7 dias","Em aberto"))))</f>
        <v/>
      </c>
      <c r="J836" s="17">
        <f>IF(OR(F836="",B836=""),"",IF(G836&lt;&gt;"",MAX(0,G836-B836),MAX(0,TODAY()-B836)))</f>
        <v/>
      </c>
    </row>
    <row r="837">
      <c r="A837" s="14" t="n"/>
      <c r="B837" s="15" t="n"/>
      <c r="C837" s="14" t="n"/>
      <c r="D837" s="14" t="n"/>
      <c r="E837" s="14" t="n"/>
      <c r="F837" s="16" t="n"/>
      <c r="G837" s="15" t="n"/>
      <c r="H837" s="16" t="n"/>
      <c r="I837" s="14">
        <f>IF(F837="","",IF(G837&lt;&gt;"",IF(A837="A pagar","Pago","Recebido"),IF(B837&lt;TODAY(),"Vencido",IF(B837-TODAY()&lt;=7,"Vence em até 7 dias","Em aberto"))))</f>
        <v/>
      </c>
      <c r="J837" s="17">
        <f>IF(OR(F837="",B837=""),"",IF(G837&lt;&gt;"",MAX(0,G837-B837),MAX(0,TODAY()-B837)))</f>
        <v/>
      </c>
    </row>
    <row r="838">
      <c r="A838" s="14" t="n"/>
      <c r="B838" s="15" t="n"/>
      <c r="C838" s="14" t="n"/>
      <c r="D838" s="14" t="n"/>
      <c r="E838" s="14" t="n"/>
      <c r="F838" s="16" t="n"/>
      <c r="G838" s="15" t="n"/>
      <c r="H838" s="16" t="n"/>
      <c r="I838" s="14">
        <f>IF(F838="","",IF(G838&lt;&gt;"",IF(A838="A pagar","Pago","Recebido"),IF(B838&lt;TODAY(),"Vencido",IF(B838-TODAY()&lt;=7,"Vence em até 7 dias","Em aberto"))))</f>
        <v/>
      </c>
      <c r="J838" s="17">
        <f>IF(OR(F838="",B838=""),"",IF(G838&lt;&gt;"",MAX(0,G838-B838),MAX(0,TODAY()-B838)))</f>
        <v/>
      </c>
    </row>
    <row r="839">
      <c r="A839" s="14" t="n"/>
      <c r="B839" s="15" t="n"/>
      <c r="C839" s="14" t="n"/>
      <c r="D839" s="14" t="n"/>
      <c r="E839" s="14" t="n"/>
      <c r="F839" s="16" t="n"/>
      <c r="G839" s="15" t="n"/>
      <c r="H839" s="16" t="n"/>
      <c r="I839" s="14">
        <f>IF(F839="","",IF(G839&lt;&gt;"",IF(A839="A pagar","Pago","Recebido"),IF(B839&lt;TODAY(),"Vencido",IF(B839-TODAY()&lt;=7,"Vence em até 7 dias","Em aberto"))))</f>
        <v/>
      </c>
      <c r="J839" s="17">
        <f>IF(OR(F839="",B839=""),"",IF(G839&lt;&gt;"",MAX(0,G839-B839),MAX(0,TODAY()-B839)))</f>
        <v/>
      </c>
    </row>
    <row r="840">
      <c r="A840" s="14" t="n"/>
      <c r="B840" s="15" t="n"/>
      <c r="C840" s="14" t="n"/>
      <c r="D840" s="14" t="n"/>
      <c r="E840" s="14" t="n"/>
      <c r="F840" s="16" t="n"/>
      <c r="G840" s="15" t="n"/>
      <c r="H840" s="16" t="n"/>
      <c r="I840" s="14">
        <f>IF(F840="","",IF(G840&lt;&gt;"",IF(A840="A pagar","Pago","Recebido"),IF(B840&lt;TODAY(),"Vencido",IF(B840-TODAY()&lt;=7,"Vence em até 7 dias","Em aberto"))))</f>
        <v/>
      </c>
      <c r="J840" s="17">
        <f>IF(OR(F840="",B840=""),"",IF(G840&lt;&gt;"",MAX(0,G840-B840),MAX(0,TODAY()-B840)))</f>
        <v/>
      </c>
    </row>
    <row r="841">
      <c r="A841" s="14" t="n"/>
      <c r="B841" s="15" t="n"/>
      <c r="C841" s="14" t="n"/>
      <c r="D841" s="14" t="n"/>
      <c r="E841" s="14" t="n"/>
      <c r="F841" s="16" t="n"/>
      <c r="G841" s="15" t="n"/>
      <c r="H841" s="16" t="n"/>
      <c r="I841" s="14">
        <f>IF(F841="","",IF(G841&lt;&gt;"",IF(A841="A pagar","Pago","Recebido"),IF(B841&lt;TODAY(),"Vencido",IF(B841-TODAY()&lt;=7,"Vence em até 7 dias","Em aberto"))))</f>
        <v/>
      </c>
      <c r="J841" s="17">
        <f>IF(OR(F841="",B841=""),"",IF(G841&lt;&gt;"",MAX(0,G841-B841),MAX(0,TODAY()-B841)))</f>
        <v/>
      </c>
    </row>
    <row r="842">
      <c r="A842" s="14" t="n"/>
      <c r="B842" s="15" t="n"/>
      <c r="C842" s="14" t="n"/>
      <c r="D842" s="14" t="n"/>
      <c r="E842" s="14" t="n"/>
      <c r="F842" s="16" t="n"/>
      <c r="G842" s="15" t="n"/>
      <c r="H842" s="16" t="n"/>
      <c r="I842" s="14">
        <f>IF(F842="","",IF(G842&lt;&gt;"",IF(A842="A pagar","Pago","Recebido"),IF(B842&lt;TODAY(),"Vencido",IF(B842-TODAY()&lt;=7,"Vence em até 7 dias","Em aberto"))))</f>
        <v/>
      </c>
      <c r="J842" s="17">
        <f>IF(OR(F842="",B842=""),"",IF(G842&lt;&gt;"",MAX(0,G842-B842),MAX(0,TODAY()-B842)))</f>
        <v/>
      </c>
    </row>
    <row r="843">
      <c r="A843" s="14" t="n"/>
      <c r="B843" s="15" t="n"/>
      <c r="C843" s="14" t="n"/>
      <c r="D843" s="14" t="n"/>
      <c r="E843" s="14" t="n"/>
      <c r="F843" s="16" t="n"/>
      <c r="G843" s="15" t="n"/>
      <c r="H843" s="16" t="n"/>
      <c r="I843" s="14">
        <f>IF(F843="","",IF(G843&lt;&gt;"",IF(A843="A pagar","Pago","Recebido"),IF(B843&lt;TODAY(),"Vencido",IF(B843-TODAY()&lt;=7,"Vence em até 7 dias","Em aberto"))))</f>
        <v/>
      </c>
      <c r="J843" s="17">
        <f>IF(OR(F843="",B843=""),"",IF(G843&lt;&gt;"",MAX(0,G843-B843),MAX(0,TODAY()-B843)))</f>
        <v/>
      </c>
    </row>
    <row r="844">
      <c r="A844" s="14" t="n"/>
      <c r="B844" s="15" t="n"/>
      <c r="C844" s="14" t="n"/>
      <c r="D844" s="14" t="n"/>
      <c r="E844" s="14" t="n"/>
      <c r="F844" s="16" t="n"/>
      <c r="G844" s="15" t="n"/>
      <c r="H844" s="16" t="n"/>
      <c r="I844" s="14">
        <f>IF(F844="","",IF(G844&lt;&gt;"",IF(A844="A pagar","Pago","Recebido"),IF(B844&lt;TODAY(),"Vencido",IF(B844-TODAY()&lt;=7,"Vence em até 7 dias","Em aberto"))))</f>
        <v/>
      </c>
      <c r="J844" s="17">
        <f>IF(OR(F844="",B844=""),"",IF(G844&lt;&gt;"",MAX(0,G844-B844),MAX(0,TODAY()-B844)))</f>
        <v/>
      </c>
    </row>
    <row r="845">
      <c r="A845" s="14" t="n"/>
      <c r="B845" s="15" t="n"/>
      <c r="C845" s="14" t="n"/>
      <c r="D845" s="14" t="n"/>
      <c r="E845" s="14" t="n"/>
      <c r="F845" s="16" t="n"/>
      <c r="G845" s="15" t="n"/>
      <c r="H845" s="16" t="n"/>
      <c r="I845" s="14">
        <f>IF(F845="","",IF(G845&lt;&gt;"",IF(A845="A pagar","Pago","Recebido"),IF(B845&lt;TODAY(),"Vencido",IF(B845-TODAY()&lt;=7,"Vence em até 7 dias","Em aberto"))))</f>
        <v/>
      </c>
      <c r="J845" s="17">
        <f>IF(OR(F845="",B845=""),"",IF(G845&lt;&gt;"",MAX(0,G845-B845),MAX(0,TODAY()-B845)))</f>
        <v/>
      </c>
    </row>
    <row r="846">
      <c r="A846" s="14" t="n"/>
      <c r="B846" s="15" t="n"/>
      <c r="C846" s="14" t="n"/>
      <c r="D846" s="14" t="n"/>
      <c r="E846" s="14" t="n"/>
      <c r="F846" s="16" t="n"/>
      <c r="G846" s="15" t="n"/>
      <c r="H846" s="16" t="n"/>
      <c r="I846" s="14">
        <f>IF(F846="","",IF(G846&lt;&gt;"",IF(A846="A pagar","Pago","Recebido"),IF(B846&lt;TODAY(),"Vencido",IF(B846-TODAY()&lt;=7,"Vence em até 7 dias","Em aberto"))))</f>
        <v/>
      </c>
      <c r="J846" s="17">
        <f>IF(OR(F846="",B846=""),"",IF(G846&lt;&gt;"",MAX(0,G846-B846),MAX(0,TODAY()-B846)))</f>
        <v/>
      </c>
    </row>
    <row r="847">
      <c r="A847" s="14" t="n"/>
      <c r="B847" s="15" t="n"/>
      <c r="C847" s="14" t="n"/>
      <c r="D847" s="14" t="n"/>
      <c r="E847" s="14" t="n"/>
      <c r="F847" s="16" t="n"/>
      <c r="G847" s="15" t="n"/>
      <c r="H847" s="16" t="n"/>
      <c r="I847" s="14">
        <f>IF(F847="","",IF(G847&lt;&gt;"",IF(A847="A pagar","Pago","Recebido"),IF(B847&lt;TODAY(),"Vencido",IF(B847-TODAY()&lt;=7,"Vence em até 7 dias","Em aberto"))))</f>
        <v/>
      </c>
      <c r="J847" s="17">
        <f>IF(OR(F847="",B847=""),"",IF(G847&lt;&gt;"",MAX(0,G847-B847),MAX(0,TODAY()-B847)))</f>
        <v/>
      </c>
    </row>
    <row r="848">
      <c r="A848" s="14" t="n"/>
      <c r="B848" s="15" t="n"/>
      <c r="C848" s="14" t="n"/>
      <c r="D848" s="14" t="n"/>
      <c r="E848" s="14" t="n"/>
      <c r="F848" s="16" t="n"/>
      <c r="G848" s="15" t="n"/>
      <c r="H848" s="16" t="n"/>
      <c r="I848" s="14">
        <f>IF(F848="","",IF(G848&lt;&gt;"",IF(A848="A pagar","Pago","Recebido"),IF(B848&lt;TODAY(),"Vencido",IF(B848-TODAY()&lt;=7,"Vence em até 7 dias","Em aberto"))))</f>
        <v/>
      </c>
      <c r="J848" s="17">
        <f>IF(OR(F848="",B848=""),"",IF(G848&lt;&gt;"",MAX(0,G848-B848),MAX(0,TODAY()-B848)))</f>
        <v/>
      </c>
    </row>
    <row r="849">
      <c r="A849" s="14" t="n"/>
      <c r="B849" s="15" t="n"/>
      <c r="C849" s="14" t="n"/>
      <c r="D849" s="14" t="n"/>
      <c r="E849" s="14" t="n"/>
      <c r="F849" s="16" t="n"/>
      <c r="G849" s="15" t="n"/>
      <c r="H849" s="16" t="n"/>
      <c r="I849" s="14">
        <f>IF(F849="","",IF(G849&lt;&gt;"",IF(A849="A pagar","Pago","Recebido"),IF(B849&lt;TODAY(),"Vencido",IF(B849-TODAY()&lt;=7,"Vence em até 7 dias","Em aberto"))))</f>
        <v/>
      </c>
      <c r="J849" s="17">
        <f>IF(OR(F849="",B849=""),"",IF(G849&lt;&gt;"",MAX(0,G849-B849),MAX(0,TODAY()-B849)))</f>
        <v/>
      </c>
    </row>
    <row r="850">
      <c r="A850" s="14" t="n"/>
      <c r="B850" s="15" t="n"/>
      <c r="C850" s="14" t="n"/>
      <c r="D850" s="14" t="n"/>
      <c r="E850" s="14" t="n"/>
      <c r="F850" s="16" t="n"/>
      <c r="G850" s="15" t="n"/>
      <c r="H850" s="16" t="n"/>
      <c r="I850" s="14">
        <f>IF(F850="","",IF(G850&lt;&gt;"",IF(A850="A pagar","Pago","Recebido"),IF(B850&lt;TODAY(),"Vencido",IF(B850-TODAY()&lt;=7,"Vence em até 7 dias","Em aberto"))))</f>
        <v/>
      </c>
      <c r="J850" s="17">
        <f>IF(OR(F850="",B850=""),"",IF(G850&lt;&gt;"",MAX(0,G850-B850),MAX(0,TODAY()-B850)))</f>
        <v/>
      </c>
    </row>
    <row r="851">
      <c r="A851" s="14" t="n"/>
      <c r="B851" s="15" t="n"/>
      <c r="C851" s="14" t="n"/>
      <c r="D851" s="14" t="n"/>
      <c r="E851" s="14" t="n"/>
      <c r="F851" s="16" t="n"/>
      <c r="G851" s="15" t="n"/>
      <c r="H851" s="16" t="n"/>
      <c r="I851" s="14">
        <f>IF(F851="","",IF(G851&lt;&gt;"",IF(A851="A pagar","Pago","Recebido"),IF(B851&lt;TODAY(),"Vencido",IF(B851-TODAY()&lt;=7,"Vence em até 7 dias","Em aberto"))))</f>
        <v/>
      </c>
      <c r="J851" s="17">
        <f>IF(OR(F851="",B851=""),"",IF(G851&lt;&gt;"",MAX(0,G851-B851),MAX(0,TODAY()-B851)))</f>
        <v/>
      </c>
    </row>
    <row r="852">
      <c r="A852" s="14" t="n"/>
      <c r="B852" s="15" t="n"/>
      <c r="C852" s="14" t="n"/>
      <c r="D852" s="14" t="n"/>
      <c r="E852" s="14" t="n"/>
      <c r="F852" s="16" t="n"/>
      <c r="G852" s="15" t="n"/>
      <c r="H852" s="16" t="n"/>
      <c r="I852" s="14">
        <f>IF(F852="","",IF(G852&lt;&gt;"",IF(A852="A pagar","Pago","Recebido"),IF(B852&lt;TODAY(),"Vencido",IF(B852-TODAY()&lt;=7,"Vence em até 7 dias","Em aberto"))))</f>
        <v/>
      </c>
      <c r="J852" s="17">
        <f>IF(OR(F852="",B852=""),"",IF(G852&lt;&gt;"",MAX(0,G852-B852),MAX(0,TODAY()-B852)))</f>
        <v/>
      </c>
    </row>
    <row r="853">
      <c r="A853" s="14" t="n"/>
      <c r="B853" s="15" t="n"/>
      <c r="C853" s="14" t="n"/>
      <c r="D853" s="14" t="n"/>
      <c r="E853" s="14" t="n"/>
      <c r="F853" s="16" t="n"/>
      <c r="G853" s="15" t="n"/>
      <c r="H853" s="16" t="n"/>
      <c r="I853" s="14">
        <f>IF(F853="","",IF(G853&lt;&gt;"",IF(A853="A pagar","Pago","Recebido"),IF(B853&lt;TODAY(),"Vencido",IF(B853-TODAY()&lt;=7,"Vence em até 7 dias","Em aberto"))))</f>
        <v/>
      </c>
      <c r="J853" s="17">
        <f>IF(OR(F853="",B853=""),"",IF(G853&lt;&gt;"",MAX(0,G853-B853),MAX(0,TODAY()-B853)))</f>
        <v/>
      </c>
    </row>
    <row r="854">
      <c r="A854" s="14" t="n"/>
      <c r="B854" s="15" t="n"/>
      <c r="C854" s="14" t="n"/>
      <c r="D854" s="14" t="n"/>
      <c r="E854" s="14" t="n"/>
      <c r="F854" s="16" t="n"/>
      <c r="G854" s="15" t="n"/>
      <c r="H854" s="16" t="n"/>
      <c r="I854" s="14">
        <f>IF(F854="","",IF(G854&lt;&gt;"",IF(A854="A pagar","Pago","Recebido"),IF(B854&lt;TODAY(),"Vencido",IF(B854-TODAY()&lt;=7,"Vence em até 7 dias","Em aberto"))))</f>
        <v/>
      </c>
      <c r="J854" s="17">
        <f>IF(OR(F854="",B854=""),"",IF(G854&lt;&gt;"",MAX(0,G854-B854),MAX(0,TODAY()-B854)))</f>
        <v/>
      </c>
    </row>
    <row r="855">
      <c r="A855" s="14" t="n"/>
      <c r="B855" s="15" t="n"/>
      <c r="C855" s="14" t="n"/>
      <c r="D855" s="14" t="n"/>
      <c r="E855" s="14" t="n"/>
      <c r="F855" s="16" t="n"/>
      <c r="G855" s="15" t="n"/>
      <c r="H855" s="16" t="n"/>
      <c r="I855" s="14">
        <f>IF(F855="","",IF(G855&lt;&gt;"",IF(A855="A pagar","Pago","Recebido"),IF(B855&lt;TODAY(),"Vencido",IF(B855-TODAY()&lt;=7,"Vence em até 7 dias","Em aberto"))))</f>
        <v/>
      </c>
      <c r="J855" s="17">
        <f>IF(OR(F855="",B855=""),"",IF(G855&lt;&gt;"",MAX(0,G855-B855),MAX(0,TODAY()-B855)))</f>
        <v/>
      </c>
    </row>
    <row r="856">
      <c r="A856" s="14" t="n"/>
      <c r="B856" s="15" t="n"/>
      <c r="C856" s="14" t="n"/>
      <c r="D856" s="14" t="n"/>
      <c r="E856" s="14" t="n"/>
      <c r="F856" s="16" t="n"/>
      <c r="G856" s="15" t="n"/>
      <c r="H856" s="16" t="n"/>
      <c r="I856" s="14">
        <f>IF(F856="","",IF(G856&lt;&gt;"",IF(A856="A pagar","Pago","Recebido"),IF(B856&lt;TODAY(),"Vencido",IF(B856-TODAY()&lt;=7,"Vence em até 7 dias","Em aberto"))))</f>
        <v/>
      </c>
      <c r="J856" s="17">
        <f>IF(OR(F856="",B856=""),"",IF(G856&lt;&gt;"",MAX(0,G856-B856),MAX(0,TODAY()-B856)))</f>
        <v/>
      </c>
    </row>
    <row r="857">
      <c r="A857" s="14" t="n"/>
      <c r="B857" s="15" t="n"/>
      <c r="C857" s="14" t="n"/>
      <c r="D857" s="14" t="n"/>
      <c r="E857" s="14" t="n"/>
      <c r="F857" s="16" t="n"/>
      <c r="G857" s="15" t="n"/>
      <c r="H857" s="16" t="n"/>
      <c r="I857" s="14">
        <f>IF(F857="","",IF(G857&lt;&gt;"",IF(A857="A pagar","Pago","Recebido"),IF(B857&lt;TODAY(),"Vencido",IF(B857-TODAY()&lt;=7,"Vence em até 7 dias","Em aberto"))))</f>
        <v/>
      </c>
      <c r="J857" s="17">
        <f>IF(OR(F857="",B857=""),"",IF(G857&lt;&gt;"",MAX(0,G857-B857),MAX(0,TODAY()-B857)))</f>
        <v/>
      </c>
    </row>
    <row r="858">
      <c r="A858" s="14" t="n"/>
      <c r="B858" s="15" t="n"/>
      <c r="C858" s="14" t="n"/>
      <c r="D858" s="14" t="n"/>
      <c r="E858" s="14" t="n"/>
      <c r="F858" s="16" t="n"/>
      <c r="G858" s="15" t="n"/>
      <c r="H858" s="16" t="n"/>
      <c r="I858" s="14">
        <f>IF(F858="","",IF(G858&lt;&gt;"",IF(A858="A pagar","Pago","Recebido"),IF(B858&lt;TODAY(),"Vencido",IF(B858-TODAY()&lt;=7,"Vence em até 7 dias","Em aberto"))))</f>
        <v/>
      </c>
      <c r="J858" s="17">
        <f>IF(OR(F858="",B858=""),"",IF(G858&lt;&gt;"",MAX(0,G858-B858),MAX(0,TODAY()-B858)))</f>
        <v/>
      </c>
    </row>
    <row r="859">
      <c r="A859" s="14" t="n"/>
      <c r="B859" s="15" t="n"/>
      <c r="C859" s="14" t="n"/>
      <c r="D859" s="14" t="n"/>
      <c r="E859" s="14" t="n"/>
      <c r="F859" s="16" t="n"/>
      <c r="G859" s="15" t="n"/>
      <c r="H859" s="16" t="n"/>
      <c r="I859" s="14">
        <f>IF(F859="","",IF(G859&lt;&gt;"",IF(A859="A pagar","Pago","Recebido"),IF(B859&lt;TODAY(),"Vencido",IF(B859-TODAY()&lt;=7,"Vence em até 7 dias","Em aberto"))))</f>
        <v/>
      </c>
      <c r="J859" s="17">
        <f>IF(OR(F859="",B859=""),"",IF(G859&lt;&gt;"",MAX(0,G859-B859),MAX(0,TODAY()-B859)))</f>
        <v/>
      </c>
    </row>
    <row r="860">
      <c r="A860" s="14" t="n"/>
      <c r="B860" s="15" t="n"/>
      <c r="C860" s="14" t="n"/>
      <c r="D860" s="14" t="n"/>
      <c r="E860" s="14" t="n"/>
      <c r="F860" s="16" t="n"/>
      <c r="G860" s="15" t="n"/>
      <c r="H860" s="16" t="n"/>
      <c r="I860" s="14">
        <f>IF(F860="","",IF(G860&lt;&gt;"",IF(A860="A pagar","Pago","Recebido"),IF(B860&lt;TODAY(),"Vencido",IF(B860-TODAY()&lt;=7,"Vence em até 7 dias","Em aberto"))))</f>
        <v/>
      </c>
      <c r="J860" s="17">
        <f>IF(OR(F860="",B860=""),"",IF(G860&lt;&gt;"",MAX(0,G860-B860),MAX(0,TODAY()-B860)))</f>
        <v/>
      </c>
    </row>
    <row r="861">
      <c r="A861" s="14" t="n"/>
      <c r="B861" s="15" t="n"/>
      <c r="C861" s="14" t="n"/>
      <c r="D861" s="14" t="n"/>
      <c r="E861" s="14" t="n"/>
      <c r="F861" s="16" t="n"/>
      <c r="G861" s="15" t="n"/>
      <c r="H861" s="16" t="n"/>
      <c r="I861" s="14">
        <f>IF(F861="","",IF(G861&lt;&gt;"",IF(A861="A pagar","Pago","Recebido"),IF(B861&lt;TODAY(),"Vencido",IF(B861-TODAY()&lt;=7,"Vence em até 7 dias","Em aberto"))))</f>
        <v/>
      </c>
      <c r="J861" s="17">
        <f>IF(OR(F861="",B861=""),"",IF(G861&lt;&gt;"",MAX(0,G861-B861),MAX(0,TODAY()-B861)))</f>
        <v/>
      </c>
    </row>
    <row r="862">
      <c r="A862" s="14" t="n"/>
      <c r="B862" s="15" t="n"/>
      <c r="C862" s="14" t="n"/>
      <c r="D862" s="14" t="n"/>
      <c r="E862" s="14" t="n"/>
      <c r="F862" s="16" t="n"/>
      <c r="G862" s="15" t="n"/>
      <c r="H862" s="16" t="n"/>
      <c r="I862" s="14">
        <f>IF(F862="","",IF(G862&lt;&gt;"",IF(A862="A pagar","Pago","Recebido"),IF(B862&lt;TODAY(),"Vencido",IF(B862-TODAY()&lt;=7,"Vence em até 7 dias","Em aberto"))))</f>
        <v/>
      </c>
      <c r="J862" s="17">
        <f>IF(OR(F862="",B862=""),"",IF(G862&lt;&gt;"",MAX(0,G862-B862),MAX(0,TODAY()-B862)))</f>
        <v/>
      </c>
    </row>
    <row r="863">
      <c r="A863" s="14" t="n"/>
      <c r="B863" s="15" t="n"/>
      <c r="C863" s="14" t="n"/>
      <c r="D863" s="14" t="n"/>
      <c r="E863" s="14" t="n"/>
      <c r="F863" s="16" t="n"/>
      <c r="G863" s="15" t="n"/>
      <c r="H863" s="16" t="n"/>
      <c r="I863" s="14">
        <f>IF(F863="","",IF(G863&lt;&gt;"",IF(A863="A pagar","Pago","Recebido"),IF(B863&lt;TODAY(),"Vencido",IF(B863-TODAY()&lt;=7,"Vence em até 7 dias","Em aberto"))))</f>
        <v/>
      </c>
      <c r="J863" s="17">
        <f>IF(OR(F863="",B863=""),"",IF(G863&lt;&gt;"",MAX(0,G863-B863),MAX(0,TODAY()-B863)))</f>
        <v/>
      </c>
    </row>
    <row r="864">
      <c r="A864" s="14" t="n"/>
      <c r="B864" s="15" t="n"/>
      <c r="C864" s="14" t="n"/>
      <c r="D864" s="14" t="n"/>
      <c r="E864" s="14" t="n"/>
      <c r="F864" s="16" t="n"/>
      <c r="G864" s="15" t="n"/>
      <c r="H864" s="16" t="n"/>
      <c r="I864" s="14">
        <f>IF(F864="","",IF(G864&lt;&gt;"",IF(A864="A pagar","Pago","Recebido"),IF(B864&lt;TODAY(),"Vencido",IF(B864-TODAY()&lt;=7,"Vence em até 7 dias","Em aberto"))))</f>
        <v/>
      </c>
      <c r="J864" s="17">
        <f>IF(OR(F864="",B864=""),"",IF(G864&lt;&gt;"",MAX(0,G864-B864),MAX(0,TODAY()-B864)))</f>
        <v/>
      </c>
    </row>
    <row r="865">
      <c r="A865" s="14" t="n"/>
      <c r="B865" s="15" t="n"/>
      <c r="C865" s="14" t="n"/>
      <c r="D865" s="14" t="n"/>
      <c r="E865" s="14" t="n"/>
      <c r="F865" s="16" t="n"/>
      <c r="G865" s="15" t="n"/>
      <c r="H865" s="16" t="n"/>
      <c r="I865" s="14">
        <f>IF(F865="","",IF(G865&lt;&gt;"",IF(A865="A pagar","Pago","Recebido"),IF(B865&lt;TODAY(),"Vencido",IF(B865-TODAY()&lt;=7,"Vence em até 7 dias","Em aberto"))))</f>
        <v/>
      </c>
      <c r="J865" s="17">
        <f>IF(OR(F865="",B865=""),"",IF(G865&lt;&gt;"",MAX(0,G865-B865),MAX(0,TODAY()-B865)))</f>
        <v/>
      </c>
    </row>
    <row r="866">
      <c r="A866" s="14" t="n"/>
      <c r="B866" s="15" t="n"/>
      <c r="C866" s="14" t="n"/>
      <c r="D866" s="14" t="n"/>
      <c r="E866" s="14" t="n"/>
      <c r="F866" s="16" t="n"/>
      <c r="G866" s="15" t="n"/>
      <c r="H866" s="16" t="n"/>
      <c r="I866" s="14">
        <f>IF(F866="","",IF(G866&lt;&gt;"",IF(A866="A pagar","Pago","Recebido"),IF(B866&lt;TODAY(),"Vencido",IF(B866-TODAY()&lt;=7,"Vence em até 7 dias","Em aberto"))))</f>
        <v/>
      </c>
      <c r="J866" s="17">
        <f>IF(OR(F866="",B866=""),"",IF(G866&lt;&gt;"",MAX(0,G866-B866),MAX(0,TODAY()-B866)))</f>
        <v/>
      </c>
    </row>
    <row r="867">
      <c r="A867" s="14" t="n"/>
      <c r="B867" s="15" t="n"/>
      <c r="C867" s="14" t="n"/>
      <c r="D867" s="14" t="n"/>
      <c r="E867" s="14" t="n"/>
      <c r="F867" s="16" t="n"/>
      <c r="G867" s="15" t="n"/>
      <c r="H867" s="16" t="n"/>
      <c r="I867" s="14">
        <f>IF(F867="","",IF(G867&lt;&gt;"",IF(A867="A pagar","Pago","Recebido"),IF(B867&lt;TODAY(),"Vencido",IF(B867-TODAY()&lt;=7,"Vence em até 7 dias","Em aberto"))))</f>
        <v/>
      </c>
      <c r="J867" s="17">
        <f>IF(OR(F867="",B867=""),"",IF(G867&lt;&gt;"",MAX(0,G867-B867),MAX(0,TODAY()-B867)))</f>
        <v/>
      </c>
    </row>
    <row r="868">
      <c r="A868" s="14" t="n"/>
      <c r="B868" s="15" t="n"/>
      <c r="C868" s="14" t="n"/>
      <c r="D868" s="14" t="n"/>
      <c r="E868" s="14" t="n"/>
      <c r="F868" s="16" t="n"/>
      <c r="G868" s="15" t="n"/>
      <c r="H868" s="16" t="n"/>
      <c r="I868" s="14">
        <f>IF(F868="","",IF(G868&lt;&gt;"",IF(A868="A pagar","Pago","Recebido"),IF(B868&lt;TODAY(),"Vencido",IF(B868-TODAY()&lt;=7,"Vence em até 7 dias","Em aberto"))))</f>
        <v/>
      </c>
      <c r="J868" s="17">
        <f>IF(OR(F868="",B868=""),"",IF(G868&lt;&gt;"",MAX(0,G868-B868),MAX(0,TODAY()-B868)))</f>
        <v/>
      </c>
    </row>
    <row r="869">
      <c r="A869" s="14" t="n"/>
      <c r="B869" s="15" t="n"/>
      <c r="C869" s="14" t="n"/>
      <c r="D869" s="14" t="n"/>
      <c r="E869" s="14" t="n"/>
      <c r="F869" s="16" t="n"/>
      <c r="G869" s="15" t="n"/>
      <c r="H869" s="16" t="n"/>
      <c r="I869" s="14">
        <f>IF(F869="","",IF(G869&lt;&gt;"",IF(A869="A pagar","Pago","Recebido"),IF(B869&lt;TODAY(),"Vencido",IF(B869-TODAY()&lt;=7,"Vence em até 7 dias","Em aberto"))))</f>
        <v/>
      </c>
      <c r="J869" s="17">
        <f>IF(OR(F869="",B869=""),"",IF(G869&lt;&gt;"",MAX(0,G869-B869),MAX(0,TODAY()-B869)))</f>
        <v/>
      </c>
    </row>
    <row r="870">
      <c r="A870" s="14" t="n"/>
      <c r="B870" s="15" t="n"/>
      <c r="C870" s="14" t="n"/>
      <c r="D870" s="14" t="n"/>
      <c r="E870" s="14" t="n"/>
      <c r="F870" s="16" t="n"/>
      <c r="G870" s="15" t="n"/>
      <c r="H870" s="16" t="n"/>
      <c r="I870" s="14">
        <f>IF(F870="","",IF(G870&lt;&gt;"",IF(A870="A pagar","Pago","Recebido"),IF(B870&lt;TODAY(),"Vencido",IF(B870-TODAY()&lt;=7,"Vence em até 7 dias","Em aberto"))))</f>
        <v/>
      </c>
      <c r="J870" s="17">
        <f>IF(OR(F870="",B870=""),"",IF(G870&lt;&gt;"",MAX(0,G870-B870),MAX(0,TODAY()-B870)))</f>
        <v/>
      </c>
    </row>
    <row r="871">
      <c r="A871" s="14" t="n"/>
      <c r="B871" s="15" t="n"/>
      <c r="C871" s="14" t="n"/>
      <c r="D871" s="14" t="n"/>
      <c r="E871" s="14" t="n"/>
      <c r="F871" s="16" t="n"/>
      <c r="G871" s="15" t="n"/>
      <c r="H871" s="16" t="n"/>
      <c r="I871" s="14">
        <f>IF(F871="","",IF(G871&lt;&gt;"",IF(A871="A pagar","Pago","Recebido"),IF(B871&lt;TODAY(),"Vencido",IF(B871-TODAY()&lt;=7,"Vence em até 7 dias","Em aberto"))))</f>
        <v/>
      </c>
      <c r="J871" s="17">
        <f>IF(OR(F871="",B871=""),"",IF(G871&lt;&gt;"",MAX(0,G871-B871),MAX(0,TODAY()-B871)))</f>
        <v/>
      </c>
    </row>
    <row r="872">
      <c r="A872" s="14" t="n"/>
      <c r="B872" s="15" t="n"/>
      <c r="C872" s="14" t="n"/>
      <c r="D872" s="14" t="n"/>
      <c r="E872" s="14" t="n"/>
      <c r="F872" s="16" t="n"/>
      <c r="G872" s="15" t="n"/>
      <c r="H872" s="16" t="n"/>
      <c r="I872" s="14">
        <f>IF(F872="","",IF(G872&lt;&gt;"",IF(A872="A pagar","Pago","Recebido"),IF(B872&lt;TODAY(),"Vencido",IF(B872-TODAY()&lt;=7,"Vence em até 7 dias","Em aberto"))))</f>
        <v/>
      </c>
      <c r="J872" s="17">
        <f>IF(OR(F872="",B872=""),"",IF(G872&lt;&gt;"",MAX(0,G872-B872),MAX(0,TODAY()-B872)))</f>
        <v/>
      </c>
    </row>
    <row r="873">
      <c r="A873" s="14" t="n"/>
      <c r="B873" s="15" t="n"/>
      <c r="C873" s="14" t="n"/>
      <c r="D873" s="14" t="n"/>
      <c r="E873" s="14" t="n"/>
      <c r="F873" s="16" t="n"/>
      <c r="G873" s="15" t="n"/>
      <c r="H873" s="16" t="n"/>
      <c r="I873" s="14">
        <f>IF(F873="","",IF(G873&lt;&gt;"",IF(A873="A pagar","Pago","Recebido"),IF(B873&lt;TODAY(),"Vencido",IF(B873-TODAY()&lt;=7,"Vence em até 7 dias","Em aberto"))))</f>
        <v/>
      </c>
      <c r="J873" s="17">
        <f>IF(OR(F873="",B873=""),"",IF(G873&lt;&gt;"",MAX(0,G873-B873),MAX(0,TODAY()-B873)))</f>
        <v/>
      </c>
    </row>
    <row r="874">
      <c r="A874" s="14" t="n"/>
      <c r="B874" s="15" t="n"/>
      <c r="C874" s="14" t="n"/>
      <c r="D874" s="14" t="n"/>
      <c r="E874" s="14" t="n"/>
      <c r="F874" s="16" t="n"/>
      <c r="G874" s="15" t="n"/>
      <c r="H874" s="16" t="n"/>
      <c r="I874" s="14">
        <f>IF(F874="","",IF(G874&lt;&gt;"",IF(A874="A pagar","Pago","Recebido"),IF(B874&lt;TODAY(),"Vencido",IF(B874-TODAY()&lt;=7,"Vence em até 7 dias","Em aberto"))))</f>
        <v/>
      </c>
      <c r="J874" s="17">
        <f>IF(OR(F874="",B874=""),"",IF(G874&lt;&gt;"",MAX(0,G874-B874),MAX(0,TODAY()-B874)))</f>
        <v/>
      </c>
    </row>
    <row r="875">
      <c r="A875" s="14" t="n"/>
      <c r="B875" s="15" t="n"/>
      <c r="C875" s="14" t="n"/>
      <c r="D875" s="14" t="n"/>
      <c r="E875" s="14" t="n"/>
      <c r="F875" s="16" t="n"/>
      <c r="G875" s="15" t="n"/>
      <c r="H875" s="16" t="n"/>
      <c r="I875" s="14">
        <f>IF(F875="","",IF(G875&lt;&gt;"",IF(A875="A pagar","Pago","Recebido"),IF(B875&lt;TODAY(),"Vencido",IF(B875-TODAY()&lt;=7,"Vence em até 7 dias","Em aberto"))))</f>
        <v/>
      </c>
      <c r="J875" s="17">
        <f>IF(OR(F875="",B875=""),"",IF(G875&lt;&gt;"",MAX(0,G875-B875),MAX(0,TODAY()-B875)))</f>
        <v/>
      </c>
    </row>
    <row r="876">
      <c r="A876" s="14" t="n"/>
      <c r="B876" s="15" t="n"/>
      <c r="C876" s="14" t="n"/>
      <c r="D876" s="14" t="n"/>
      <c r="E876" s="14" t="n"/>
      <c r="F876" s="16" t="n"/>
      <c r="G876" s="15" t="n"/>
      <c r="H876" s="16" t="n"/>
      <c r="I876" s="14">
        <f>IF(F876="","",IF(G876&lt;&gt;"",IF(A876="A pagar","Pago","Recebido"),IF(B876&lt;TODAY(),"Vencido",IF(B876-TODAY()&lt;=7,"Vence em até 7 dias","Em aberto"))))</f>
        <v/>
      </c>
      <c r="J876" s="17">
        <f>IF(OR(F876="",B876=""),"",IF(G876&lt;&gt;"",MAX(0,G876-B876),MAX(0,TODAY()-B876)))</f>
        <v/>
      </c>
    </row>
    <row r="877">
      <c r="A877" s="14" t="n"/>
      <c r="B877" s="15" t="n"/>
      <c r="C877" s="14" t="n"/>
      <c r="D877" s="14" t="n"/>
      <c r="E877" s="14" t="n"/>
      <c r="F877" s="16" t="n"/>
      <c r="G877" s="15" t="n"/>
      <c r="H877" s="16" t="n"/>
      <c r="I877" s="14">
        <f>IF(F877="","",IF(G877&lt;&gt;"",IF(A877="A pagar","Pago","Recebido"),IF(B877&lt;TODAY(),"Vencido",IF(B877-TODAY()&lt;=7,"Vence em até 7 dias","Em aberto"))))</f>
        <v/>
      </c>
      <c r="J877" s="17">
        <f>IF(OR(F877="",B877=""),"",IF(G877&lt;&gt;"",MAX(0,G877-B877),MAX(0,TODAY()-B877)))</f>
        <v/>
      </c>
    </row>
    <row r="878">
      <c r="A878" s="14" t="n"/>
      <c r="B878" s="15" t="n"/>
      <c r="C878" s="14" t="n"/>
      <c r="D878" s="14" t="n"/>
      <c r="E878" s="14" t="n"/>
      <c r="F878" s="16" t="n"/>
      <c r="G878" s="15" t="n"/>
      <c r="H878" s="16" t="n"/>
      <c r="I878" s="14">
        <f>IF(F878="","",IF(G878&lt;&gt;"",IF(A878="A pagar","Pago","Recebido"),IF(B878&lt;TODAY(),"Vencido",IF(B878-TODAY()&lt;=7,"Vence em até 7 dias","Em aberto"))))</f>
        <v/>
      </c>
      <c r="J878" s="17">
        <f>IF(OR(F878="",B878=""),"",IF(G878&lt;&gt;"",MAX(0,G878-B878),MAX(0,TODAY()-B878)))</f>
        <v/>
      </c>
    </row>
    <row r="879">
      <c r="A879" s="14" t="n"/>
      <c r="B879" s="15" t="n"/>
      <c r="C879" s="14" t="n"/>
      <c r="D879" s="14" t="n"/>
      <c r="E879" s="14" t="n"/>
      <c r="F879" s="16" t="n"/>
      <c r="G879" s="15" t="n"/>
      <c r="H879" s="16" t="n"/>
      <c r="I879" s="14">
        <f>IF(F879="","",IF(G879&lt;&gt;"",IF(A879="A pagar","Pago","Recebido"),IF(B879&lt;TODAY(),"Vencido",IF(B879-TODAY()&lt;=7,"Vence em até 7 dias","Em aberto"))))</f>
        <v/>
      </c>
      <c r="J879" s="17">
        <f>IF(OR(F879="",B879=""),"",IF(G879&lt;&gt;"",MAX(0,G879-B879),MAX(0,TODAY()-B879)))</f>
        <v/>
      </c>
    </row>
    <row r="880">
      <c r="A880" s="14" t="n"/>
      <c r="B880" s="15" t="n"/>
      <c r="C880" s="14" t="n"/>
      <c r="D880" s="14" t="n"/>
      <c r="E880" s="14" t="n"/>
      <c r="F880" s="16" t="n"/>
      <c r="G880" s="15" t="n"/>
      <c r="H880" s="16" t="n"/>
      <c r="I880" s="14">
        <f>IF(F880="","",IF(G880&lt;&gt;"",IF(A880="A pagar","Pago","Recebido"),IF(B880&lt;TODAY(),"Vencido",IF(B880-TODAY()&lt;=7,"Vence em até 7 dias","Em aberto"))))</f>
        <v/>
      </c>
      <c r="J880" s="17">
        <f>IF(OR(F880="",B880=""),"",IF(G880&lt;&gt;"",MAX(0,G880-B880),MAX(0,TODAY()-B880)))</f>
        <v/>
      </c>
    </row>
    <row r="881">
      <c r="A881" s="14" t="n"/>
      <c r="B881" s="15" t="n"/>
      <c r="C881" s="14" t="n"/>
      <c r="D881" s="14" t="n"/>
      <c r="E881" s="14" t="n"/>
      <c r="F881" s="16" t="n"/>
      <c r="G881" s="15" t="n"/>
      <c r="H881" s="16" t="n"/>
      <c r="I881" s="14">
        <f>IF(F881="","",IF(G881&lt;&gt;"",IF(A881="A pagar","Pago","Recebido"),IF(B881&lt;TODAY(),"Vencido",IF(B881-TODAY()&lt;=7,"Vence em até 7 dias","Em aberto"))))</f>
        <v/>
      </c>
      <c r="J881" s="17">
        <f>IF(OR(F881="",B881=""),"",IF(G881&lt;&gt;"",MAX(0,G881-B881),MAX(0,TODAY()-B881)))</f>
        <v/>
      </c>
    </row>
    <row r="882">
      <c r="A882" s="14" t="n"/>
      <c r="B882" s="15" t="n"/>
      <c r="C882" s="14" t="n"/>
      <c r="D882" s="14" t="n"/>
      <c r="E882" s="14" t="n"/>
      <c r="F882" s="16" t="n"/>
      <c r="G882" s="15" t="n"/>
      <c r="H882" s="16" t="n"/>
      <c r="I882" s="14">
        <f>IF(F882="","",IF(G882&lt;&gt;"",IF(A882="A pagar","Pago","Recebido"),IF(B882&lt;TODAY(),"Vencido",IF(B882-TODAY()&lt;=7,"Vence em até 7 dias","Em aberto"))))</f>
        <v/>
      </c>
      <c r="J882" s="17">
        <f>IF(OR(F882="",B882=""),"",IF(G882&lt;&gt;"",MAX(0,G882-B882),MAX(0,TODAY()-B882)))</f>
        <v/>
      </c>
    </row>
    <row r="883">
      <c r="A883" s="14" t="n"/>
      <c r="B883" s="15" t="n"/>
      <c r="C883" s="14" t="n"/>
      <c r="D883" s="14" t="n"/>
      <c r="E883" s="14" t="n"/>
      <c r="F883" s="16" t="n"/>
      <c r="G883" s="15" t="n"/>
      <c r="H883" s="16" t="n"/>
      <c r="I883" s="14">
        <f>IF(F883="","",IF(G883&lt;&gt;"",IF(A883="A pagar","Pago","Recebido"),IF(B883&lt;TODAY(),"Vencido",IF(B883-TODAY()&lt;=7,"Vence em até 7 dias","Em aberto"))))</f>
        <v/>
      </c>
      <c r="J883" s="17">
        <f>IF(OR(F883="",B883=""),"",IF(G883&lt;&gt;"",MAX(0,G883-B883),MAX(0,TODAY()-B883)))</f>
        <v/>
      </c>
    </row>
    <row r="884">
      <c r="A884" s="14" t="n"/>
      <c r="B884" s="15" t="n"/>
      <c r="C884" s="14" t="n"/>
      <c r="D884" s="14" t="n"/>
      <c r="E884" s="14" t="n"/>
      <c r="F884" s="16" t="n"/>
      <c r="G884" s="15" t="n"/>
      <c r="H884" s="16" t="n"/>
      <c r="I884" s="14">
        <f>IF(F884="","",IF(G884&lt;&gt;"",IF(A884="A pagar","Pago","Recebido"),IF(B884&lt;TODAY(),"Vencido",IF(B884-TODAY()&lt;=7,"Vence em até 7 dias","Em aberto"))))</f>
        <v/>
      </c>
      <c r="J884" s="17">
        <f>IF(OR(F884="",B884=""),"",IF(G884&lt;&gt;"",MAX(0,G884-B884),MAX(0,TODAY()-B884)))</f>
        <v/>
      </c>
    </row>
    <row r="885">
      <c r="A885" s="14" t="n"/>
      <c r="B885" s="15" t="n"/>
      <c r="C885" s="14" t="n"/>
      <c r="D885" s="14" t="n"/>
      <c r="E885" s="14" t="n"/>
      <c r="F885" s="16" t="n"/>
      <c r="G885" s="15" t="n"/>
      <c r="H885" s="16" t="n"/>
      <c r="I885" s="14">
        <f>IF(F885="","",IF(G885&lt;&gt;"",IF(A885="A pagar","Pago","Recebido"),IF(B885&lt;TODAY(),"Vencido",IF(B885-TODAY()&lt;=7,"Vence em até 7 dias","Em aberto"))))</f>
        <v/>
      </c>
      <c r="J885" s="17">
        <f>IF(OR(F885="",B885=""),"",IF(G885&lt;&gt;"",MAX(0,G885-B885),MAX(0,TODAY()-B885)))</f>
        <v/>
      </c>
    </row>
    <row r="886">
      <c r="A886" s="14" t="n"/>
      <c r="B886" s="15" t="n"/>
      <c r="C886" s="14" t="n"/>
      <c r="D886" s="14" t="n"/>
      <c r="E886" s="14" t="n"/>
      <c r="F886" s="16" t="n"/>
      <c r="G886" s="15" t="n"/>
      <c r="H886" s="16" t="n"/>
      <c r="I886" s="14">
        <f>IF(F886="","",IF(G886&lt;&gt;"",IF(A886="A pagar","Pago","Recebido"),IF(B886&lt;TODAY(),"Vencido",IF(B886-TODAY()&lt;=7,"Vence em até 7 dias","Em aberto"))))</f>
        <v/>
      </c>
      <c r="J886" s="17">
        <f>IF(OR(F886="",B886=""),"",IF(G886&lt;&gt;"",MAX(0,G886-B886),MAX(0,TODAY()-B886)))</f>
        <v/>
      </c>
    </row>
    <row r="887">
      <c r="A887" s="14" t="n"/>
      <c r="B887" s="15" t="n"/>
      <c r="C887" s="14" t="n"/>
      <c r="D887" s="14" t="n"/>
      <c r="E887" s="14" t="n"/>
      <c r="F887" s="16" t="n"/>
      <c r="G887" s="15" t="n"/>
      <c r="H887" s="16" t="n"/>
      <c r="I887" s="14">
        <f>IF(F887="","",IF(G887&lt;&gt;"",IF(A887="A pagar","Pago","Recebido"),IF(B887&lt;TODAY(),"Vencido",IF(B887-TODAY()&lt;=7,"Vence em até 7 dias","Em aberto"))))</f>
        <v/>
      </c>
      <c r="J887" s="17">
        <f>IF(OR(F887="",B887=""),"",IF(G887&lt;&gt;"",MAX(0,G887-B887),MAX(0,TODAY()-B887)))</f>
        <v/>
      </c>
    </row>
    <row r="888">
      <c r="A888" s="14" t="n"/>
      <c r="B888" s="15" t="n"/>
      <c r="C888" s="14" t="n"/>
      <c r="D888" s="14" t="n"/>
      <c r="E888" s="14" t="n"/>
      <c r="F888" s="16" t="n"/>
      <c r="G888" s="15" t="n"/>
      <c r="H888" s="16" t="n"/>
      <c r="I888" s="14">
        <f>IF(F888="","",IF(G888&lt;&gt;"",IF(A888="A pagar","Pago","Recebido"),IF(B888&lt;TODAY(),"Vencido",IF(B888-TODAY()&lt;=7,"Vence em até 7 dias","Em aberto"))))</f>
        <v/>
      </c>
      <c r="J888" s="17">
        <f>IF(OR(F888="",B888=""),"",IF(G888&lt;&gt;"",MAX(0,G888-B888),MAX(0,TODAY()-B888)))</f>
        <v/>
      </c>
    </row>
    <row r="889">
      <c r="A889" s="14" t="n"/>
      <c r="B889" s="15" t="n"/>
      <c r="C889" s="14" t="n"/>
      <c r="D889" s="14" t="n"/>
      <c r="E889" s="14" t="n"/>
      <c r="F889" s="16" t="n"/>
      <c r="G889" s="15" t="n"/>
      <c r="H889" s="16" t="n"/>
      <c r="I889" s="14">
        <f>IF(F889="","",IF(G889&lt;&gt;"",IF(A889="A pagar","Pago","Recebido"),IF(B889&lt;TODAY(),"Vencido",IF(B889-TODAY()&lt;=7,"Vence em até 7 dias","Em aberto"))))</f>
        <v/>
      </c>
      <c r="J889" s="17">
        <f>IF(OR(F889="",B889=""),"",IF(G889&lt;&gt;"",MAX(0,G889-B889),MAX(0,TODAY()-B889)))</f>
        <v/>
      </c>
    </row>
    <row r="890">
      <c r="A890" s="14" t="n"/>
      <c r="B890" s="15" t="n"/>
      <c r="C890" s="14" t="n"/>
      <c r="D890" s="14" t="n"/>
      <c r="E890" s="14" t="n"/>
      <c r="F890" s="16" t="n"/>
      <c r="G890" s="15" t="n"/>
      <c r="H890" s="16" t="n"/>
      <c r="I890" s="14">
        <f>IF(F890="","",IF(G890&lt;&gt;"",IF(A890="A pagar","Pago","Recebido"),IF(B890&lt;TODAY(),"Vencido",IF(B890-TODAY()&lt;=7,"Vence em até 7 dias","Em aberto"))))</f>
        <v/>
      </c>
      <c r="J890" s="17">
        <f>IF(OR(F890="",B890=""),"",IF(G890&lt;&gt;"",MAX(0,G890-B890),MAX(0,TODAY()-B890)))</f>
        <v/>
      </c>
    </row>
    <row r="891">
      <c r="A891" s="14" t="n"/>
      <c r="B891" s="15" t="n"/>
      <c r="C891" s="14" t="n"/>
      <c r="D891" s="14" t="n"/>
      <c r="E891" s="14" t="n"/>
      <c r="F891" s="16" t="n"/>
      <c r="G891" s="15" t="n"/>
      <c r="H891" s="16" t="n"/>
      <c r="I891" s="14">
        <f>IF(F891="","",IF(G891&lt;&gt;"",IF(A891="A pagar","Pago","Recebido"),IF(B891&lt;TODAY(),"Vencido",IF(B891-TODAY()&lt;=7,"Vence em até 7 dias","Em aberto"))))</f>
        <v/>
      </c>
      <c r="J891" s="17">
        <f>IF(OR(F891="",B891=""),"",IF(G891&lt;&gt;"",MAX(0,G891-B891),MAX(0,TODAY()-B891)))</f>
        <v/>
      </c>
    </row>
    <row r="892">
      <c r="A892" s="14" t="n"/>
      <c r="B892" s="15" t="n"/>
      <c r="C892" s="14" t="n"/>
      <c r="D892" s="14" t="n"/>
      <c r="E892" s="14" t="n"/>
      <c r="F892" s="16" t="n"/>
      <c r="G892" s="15" t="n"/>
      <c r="H892" s="16" t="n"/>
      <c r="I892" s="14">
        <f>IF(F892="","",IF(G892&lt;&gt;"",IF(A892="A pagar","Pago","Recebido"),IF(B892&lt;TODAY(),"Vencido",IF(B892-TODAY()&lt;=7,"Vence em até 7 dias","Em aberto"))))</f>
        <v/>
      </c>
      <c r="J892" s="17">
        <f>IF(OR(F892="",B892=""),"",IF(G892&lt;&gt;"",MAX(0,G892-B892),MAX(0,TODAY()-B892)))</f>
        <v/>
      </c>
    </row>
    <row r="893">
      <c r="A893" s="14" t="n"/>
      <c r="B893" s="15" t="n"/>
      <c r="C893" s="14" t="n"/>
      <c r="D893" s="14" t="n"/>
      <c r="E893" s="14" t="n"/>
      <c r="F893" s="16" t="n"/>
      <c r="G893" s="15" t="n"/>
      <c r="H893" s="16" t="n"/>
      <c r="I893" s="14">
        <f>IF(F893="","",IF(G893&lt;&gt;"",IF(A893="A pagar","Pago","Recebido"),IF(B893&lt;TODAY(),"Vencido",IF(B893-TODAY()&lt;=7,"Vence em até 7 dias","Em aberto"))))</f>
        <v/>
      </c>
      <c r="J893" s="17">
        <f>IF(OR(F893="",B893=""),"",IF(G893&lt;&gt;"",MAX(0,G893-B893),MAX(0,TODAY()-B893)))</f>
        <v/>
      </c>
    </row>
    <row r="894">
      <c r="A894" s="14" t="n"/>
      <c r="B894" s="15" t="n"/>
      <c r="C894" s="14" t="n"/>
      <c r="D894" s="14" t="n"/>
      <c r="E894" s="14" t="n"/>
      <c r="F894" s="16" t="n"/>
      <c r="G894" s="15" t="n"/>
      <c r="H894" s="16" t="n"/>
      <c r="I894" s="14">
        <f>IF(F894="","",IF(G894&lt;&gt;"",IF(A894="A pagar","Pago","Recebido"),IF(B894&lt;TODAY(),"Vencido",IF(B894-TODAY()&lt;=7,"Vence em até 7 dias","Em aberto"))))</f>
        <v/>
      </c>
      <c r="J894" s="17">
        <f>IF(OR(F894="",B894=""),"",IF(G894&lt;&gt;"",MAX(0,G894-B894),MAX(0,TODAY()-B894)))</f>
        <v/>
      </c>
    </row>
    <row r="895">
      <c r="A895" s="14" t="n"/>
      <c r="B895" s="15" t="n"/>
      <c r="C895" s="14" t="n"/>
      <c r="D895" s="14" t="n"/>
      <c r="E895" s="14" t="n"/>
      <c r="F895" s="16" t="n"/>
      <c r="G895" s="15" t="n"/>
      <c r="H895" s="16" t="n"/>
      <c r="I895" s="14">
        <f>IF(F895="","",IF(G895&lt;&gt;"",IF(A895="A pagar","Pago","Recebido"),IF(B895&lt;TODAY(),"Vencido",IF(B895-TODAY()&lt;=7,"Vence em até 7 dias","Em aberto"))))</f>
        <v/>
      </c>
      <c r="J895" s="17">
        <f>IF(OR(F895="",B895=""),"",IF(G895&lt;&gt;"",MAX(0,G895-B895),MAX(0,TODAY()-B895)))</f>
        <v/>
      </c>
    </row>
    <row r="896">
      <c r="A896" s="14" t="n"/>
      <c r="B896" s="15" t="n"/>
      <c r="C896" s="14" t="n"/>
      <c r="D896" s="14" t="n"/>
      <c r="E896" s="14" t="n"/>
      <c r="F896" s="16" t="n"/>
      <c r="G896" s="15" t="n"/>
      <c r="H896" s="16" t="n"/>
      <c r="I896" s="14">
        <f>IF(F896="","",IF(G896&lt;&gt;"",IF(A896="A pagar","Pago","Recebido"),IF(B896&lt;TODAY(),"Vencido",IF(B896-TODAY()&lt;=7,"Vence em até 7 dias","Em aberto"))))</f>
        <v/>
      </c>
      <c r="J896" s="17">
        <f>IF(OR(F896="",B896=""),"",IF(G896&lt;&gt;"",MAX(0,G896-B896),MAX(0,TODAY()-B896)))</f>
        <v/>
      </c>
    </row>
    <row r="897">
      <c r="A897" s="14" t="n"/>
      <c r="B897" s="15" t="n"/>
      <c r="C897" s="14" t="n"/>
      <c r="D897" s="14" t="n"/>
      <c r="E897" s="14" t="n"/>
      <c r="F897" s="16" t="n"/>
      <c r="G897" s="15" t="n"/>
      <c r="H897" s="16" t="n"/>
      <c r="I897" s="14">
        <f>IF(F897="","",IF(G897&lt;&gt;"",IF(A897="A pagar","Pago","Recebido"),IF(B897&lt;TODAY(),"Vencido",IF(B897-TODAY()&lt;=7,"Vence em até 7 dias","Em aberto"))))</f>
        <v/>
      </c>
      <c r="J897" s="17">
        <f>IF(OR(F897="",B897=""),"",IF(G897&lt;&gt;"",MAX(0,G897-B897),MAX(0,TODAY()-B897)))</f>
        <v/>
      </c>
    </row>
    <row r="898">
      <c r="A898" s="14" t="n"/>
      <c r="B898" s="15" t="n"/>
      <c r="C898" s="14" t="n"/>
      <c r="D898" s="14" t="n"/>
      <c r="E898" s="14" t="n"/>
      <c r="F898" s="16" t="n"/>
      <c r="G898" s="15" t="n"/>
      <c r="H898" s="16" t="n"/>
      <c r="I898" s="14">
        <f>IF(F898="","",IF(G898&lt;&gt;"",IF(A898="A pagar","Pago","Recebido"),IF(B898&lt;TODAY(),"Vencido",IF(B898-TODAY()&lt;=7,"Vence em até 7 dias","Em aberto"))))</f>
        <v/>
      </c>
      <c r="J898" s="17">
        <f>IF(OR(F898="",B898=""),"",IF(G898&lt;&gt;"",MAX(0,G898-B898),MAX(0,TODAY()-B898)))</f>
        <v/>
      </c>
    </row>
    <row r="899">
      <c r="A899" s="14" t="n"/>
      <c r="B899" s="15" t="n"/>
      <c r="C899" s="14" t="n"/>
      <c r="D899" s="14" t="n"/>
      <c r="E899" s="14" t="n"/>
      <c r="F899" s="16" t="n"/>
      <c r="G899" s="15" t="n"/>
      <c r="H899" s="16" t="n"/>
      <c r="I899" s="14">
        <f>IF(F899="","",IF(G899&lt;&gt;"",IF(A899="A pagar","Pago","Recebido"),IF(B899&lt;TODAY(),"Vencido",IF(B899-TODAY()&lt;=7,"Vence em até 7 dias","Em aberto"))))</f>
        <v/>
      </c>
      <c r="J899" s="17">
        <f>IF(OR(F899="",B899=""),"",IF(G899&lt;&gt;"",MAX(0,G899-B899),MAX(0,TODAY()-B899)))</f>
        <v/>
      </c>
    </row>
    <row r="900">
      <c r="A900" s="14" t="n"/>
      <c r="B900" s="15" t="n"/>
      <c r="C900" s="14" t="n"/>
      <c r="D900" s="14" t="n"/>
      <c r="E900" s="14" t="n"/>
      <c r="F900" s="16" t="n"/>
      <c r="G900" s="15" t="n"/>
      <c r="H900" s="16" t="n"/>
      <c r="I900" s="14">
        <f>IF(F900="","",IF(G900&lt;&gt;"",IF(A900="A pagar","Pago","Recebido"),IF(B900&lt;TODAY(),"Vencido",IF(B900-TODAY()&lt;=7,"Vence em até 7 dias","Em aberto"))))</f>
        <v/>
      </c>
      <c r="J900" s="17">
        <f>IF(OR(F900="",B900=""),"",IF(G900&lt;&gt;"",MAX(0,G900-B900),MAX(0,TODAY()-B900)))</f>
        <v/>
      </c>
    </row>
    <row r="901">
      <c r="A901" s="14" t="n"/>
      <c r="B901" s="15" t="n"/>
      <c r="C901" s="14" t="n"/>
      <c r="D901" s="14" t="n"/>
      <c r="E901" s="14" t="n"/>
      <c r="F901" s="16" t="n"/>
      <c r="G901" s="15" t="n"/>
      <c r="H901" s="16" t="n"/>
      <c r="I901" s="14">
        <f>IF(F901="","",IF(G901&lt;&gt;"",IF(A901="A pagar","Pago","Recebido"),IF(B901&lt;TODAY(),"Vencido",IF(B901-TODAY()&lt;=7,"Vence em até 7 dias","Em aberto"))))</f>
        <v/>
      </c>
      <c r="J901" s="17">
        <f>IF(OR(F901="",B901=""),"",IF(G901&lt;&gt;"",MAX(0,G901-B901),MAX(0,TODAY()-B901)))</f>
        <v/>
      </c>
    </row>
    <row r="902">
      <c r="A902" s="14" t="n"/>
      <c r="B902" s="15" t="n"/>
      <c r="C902" s="14" t="n"/>
      <c r="D902" s="14" t="n"/>
      <c r="E902" s="14" t="n"/>
      <c r="F902" s="16" t="n"/>
      <c r="G902" s="15" t="n"/>
      <c r="H902" s="16" t="n"/>
      <c r="I902" s="14">
        <f>IF(F902="","",IF(G902&lt;&gt;"",IF(A902="A pagar","Pago","Recebido"),IF(B902&lt;TODAY(),"Vencido",IF(B902-TODAY()&lt;=7,"Vence em até 7 dias","Em aberto"))))</f>
        <v/>
      </c>
      <c r="J902" s="17">
        <f>IF(OR(F902="",B902=""),"",IF(G902&lt;&gt;"",MAX(0,G902-B902),MAX(0,TODAY()-B902)))</f>
        <v/>
      </c>
    </row>
    <row r="903">
      <c r="A903" s="14" t="n"/>
      <c r="B903" s="15" t="n"/>
      <c r="C903" s="14" t="n"/>
      <c r="D903" s="14" t="n"/>
      <c r="E903" s="14" t="n"/>
      <c r="F903" s="16" t="n"/>
      <c r="G903" s="15" t="n"/>
      <c r="H903" s="16" t="n"/>
      <c r="I903" s="14">
        <f>IF(F903="","",IF(G903&lt;&gt;"",IF(A903="A pagar","Pago","Recebido"),IF(B903&lt;TODAY(),"Vencido",IF(B903-TODAY()&lt;=7,"Vence em até 7 dias","Em aberto"))))</f>
        <v/>
      </c>
      <c r="J903" s="17">
        <f>IF(OR(F903="",B903=""),"",IF(G903&lt;&gt;"",MAX(0,G903-B903),MAX(0,TODAY()-B903)))</f>
        <v/>
      </c>
    </row>
    <row r="904">
      <c r="A904" s="14" t="n"/>
      <c r="B904" s="15" t="n"/>
      <c r="C904" s="14" t="n"/>
      <c r="D904" s="14" t="n"/>
      <c r="E904" s="14" t="n"/>
      <c r="F904" s="16" t="n"/>
      <c r="G904" s="15" t="n"/>
      <c r="H904" s="16" t="n"/>
      <c r="I904" s="14">
        <f>IF(F904="","",IF(G904&lt;&gt;"",IF(A904="A pagar","Pago","Recebido"),IF(B904&lt;TODAY(),"Vencido",IF(B904-TODAY()&lt;=7,"Vence em até 7 dias","Em aberto"))))</f>
        <v/>
      </c>
      <c r="J904" s="17">
        <f>IF(OR(F904="",B904=""),"",IF(G904&lt;&gt;"",MAX(0,G904-B904),MAX(0,TODAY()-B904)))</f>
        <v/>
      </c>
    </row>
    <row r="905">
      <c r="A905" s="14" t="n"/>
      <c r="B905" s="15" t="n"/>
      <c r="C905" s="14" t="n"/>
      <c r="D905" s="14" t="n"/>
      <c r="E905" s="14" t="n"/>
      <c r="F905" s="16" t="n"/>
      <c r="G905" s="15" t="n"/>
      <c r="H905" s="16" t="n"/>
      <c r="I905" s="14">
        <f>IF(F905="","",IF(G905&lt;&gt;"",IF(A905="A pagar","Pago","Recebido"),IF(B905&lt;TODAY(),"Vencido",IF(B905-TODAY()&lt;=7,"Vence em até 7 dias","Em aberto"))))</f>
        <v/>
      </c>
      <c r="J905" s="17">
        <f>IF(OR(F905="",B905=""),"",IF(G905&lt;&gt;"",MAX(0,G905-B905),MAX(0,TODAY()-B905)))</f>
        <v/>
      </c>
    </row>
    <row r="906">
      <c r="A906" s="14" t="n"/>
      <c r="B906" s="15" t="n"/>
      <c r="C906" s="14" t="n"/>
      <c r="D906" s="14" t="n"/>
      <c r="E906" s="14" t="n"/>
      <c r="F906" s="16" t="n"/>
      <c r="G906" s="15" t="n"/>
      <c r="H906" s="16" t="n"/>
      <c r="I906" s="14">
        <f>IF(F906="","",IF(G906&lt;&gt;"",IF(A906="A pagar","Pago","Recebido"),IF(B906&lt;TODAY(),"Vencido",IF(B906-TODAY()&lt;=7,"Vence em até 7 dias","Em aberto"))))</f>
        <v/>
      </c>
      <c r="J906" s="17">
        <f>IF(OR(F906="",B906=""),"",IF(G906&lt;&gt;"",MAX(0,G906-B906),MAX(0,TODAY()-B906)))</f>
        <v/>
      </c>
    </row>
    <row r="907">
      <c r="A907" s="14" t="n"/>
      <c r="B907" s="15" t="n"/>
      <c r="C907" s="14" t="n"/>
      <c r="D907" s="14" t="n"/>
      <c r="E907" s="14" t="n"/>
      <c r="F907" s="16" t="n"/>
      <c r="G907" s="15" t="n"/>
      <c r="H907" s="16" t="n"/>
      <c r="I907" s="14">
        <f>IF(F907="","",IF(G907&lt;&gt;"",IF(A907="A pagar","Pago","Recebido"),IF(B907&lt;TODAY(),"Vencido",IF(B907-TODAY()&lt;=7,"Vence em até 7 dias","Em aberto"))))</f>
        <v/>
      </c>
      <c r="J907" s="17">
        <f>IF(OR(F907="",B907=""),"",IF(G907&lt;&gt;"",MAX(0,G907-B907),MAX(0,TODAY()-B907)))</f>
        <v/>
      </c>
    </row>
    <row r="908">
      <c r="A908" s="14" t="n"/>
      <c r="B908" s="15" t="n"/>
      <c r="C908" s="14" t="n"/>
      <c r="D908" s="14" t="n"/>
      <c r="E908" s="14" t="n"/>
      <c r="F908" s="16" t="n"/>
      <c r="G908" s="15" t="n"/>
      <c r="H908" s="16" t="n"/>
      <c r="I908" s="14">
        <f>IF(F908="","",IF(G908&lt;&gt;"",IF(A908="A pagar","Pago","Recebido"),IF(B908&lt;TODAY(),"Vencido",IF(B908-TODAY()&lt;=7,"Vence em até 7 dias","Em aberto"))))</f>
        <v/>
      </c>
      <c r="J908" s="17">
        <f>IF(OR(F908="",B908=""),"",IF(G908&lt;&gt;"",MAX(0,G908-B908),MAX(0,TODAY()-B908)))</f>
        <v/>
      </c>
    </row>
    <row r="909">
      <c r="A909" s="14" t="n"/>
      <c r="B909" s="15" t="n"/>
      <c r="C909" s="14" t="n"/>
      <c r="D909" s="14" t="n"/>
      <c r="E909" s="14" t="n"/>
      <c r="F909" s="16" t="n"/>
      <c r="G909" s="15" t="n"/>
      <c r="H909" s="16" t="n"/>
      <c r="I909" s="14">
        <f>IF(F909="","",IF(G909&lt;&gt;"",IF(A909="A pagar","Pago","Recebido"),IF(B909&lt;TODAY(),"Vencido",IF(B909-TODAY()&lt;=7,"Vence em até 7 dias","Em aberto"))))</f>
        <v/>
      </c>
      <c r="J909" s="17">
        <f>IF(OR(F909="",B909=""),"",IF(G909&lt;&gt;"",MAX(0,G909-B909),MAX(0,TODAY()-B909)))</f>
        <v/>
      </c>
    </row>
    <row r="910">
      <c r="A910" s="14" t="n"/>
      <c r="B910" s="15" t="n"/>
      <c r="C910" s="14" t="n"/>
      <c r="D910" s="14" t="n"/>
      <c r="E910" s="14" t="n"/>
      <c r="F910" s="16" t="n"/>
      <c r="G910" s="15" t="n"/>
      <c r="H910" s="16" t="n"/>
      <c r="I910" s="14">
        <f>IF(F910="","",IF(G910&lt;&gt;"",IF(A910="A pagar","Pago","Recebido"),IF(B910&lt;TODAY(),"Vencido",IF(B910-TODAY()&lt;=7,"Vence em até 7 dias","Em aberto"))))</f>
        <v/>
      </c>
      <c r="J910" s="17">
        <f>IF(OR(F910="",B910=""),"",IF(G910&lt;&gt;"",MAX(0,G910-B910),MAX(0,TODAY()-B910)))</f>
        <v/>
      </c>
    </row>
    <row r="911">
      <c r="A911" s="14" t="n"/>
      <c r="B911" s="15" t="n"/>
      <c r="C911" s="14" t="n"/>
      <c r="D911" s="14" t="n"/>
      <c r="E911" s="14" t="n"/>
      <c r="F911" s="16" t="n"/>
      <c r="G911" s="15" t="n"/>
      <c r="H911" s="16" t="n"/>
      <c r="I911" s="14">
        <f>IF(F911="","",IF(G911&lt;&gt;"",IF(A911="A pagar","Pago","Recebido"),IF(B911&lt;TODAY(),"Vencido",IF(B911-TODAY()&lt;=7,"Vence em até 7 dias","Em aberto"))))</f>
        <v/>
      </c>
      <c r="J911" s="17">
        <f>IF(OR(F911="",B911=""),"",IF(G911&lt;&gt;"",MAX(0,G911-B911),MAX(0,TODAY()-B911)))</f>
        <v/>
      </c>
    </row>
    <row r="912">
      <c r="A912" s="14" t="n"/>
      <c r="B912" s="15" t="n"/>
      <c r="C912" s="14" t="n"/>
      <c r="D912" s="14" t="n"/>
      <c r="E912" s="14" t="n"/>
      <c r="F912" s="16" t="n"/>
      <c r="G912" s="15" t="n"/>
      <c r="H912" s="16" t="n"/>
      <c r="I912" s="14">
        <f>IF(F912="","",IF(G912&lt;&gt;"",IF(A912="A pagar","Pago","Recebido"),IF(B912&lt;TODAY(),"Vencido",IF(B912-TODAY()&lt;=7,"Vence em até 7 dias","Em aberto"))))</f>
        <v/>
      </c>
      <c r="J912" s="17">
        <f>IF(OR(F912="",B912=""),"",IF(G912&lt;&gt;"",MAX(0,G912-B912),MAX(0,TODAY()-B912)))</f>
        <v/>
      </c>
    </row>
    <row r="913">
      <c r="A913" s="14" t="n"/>
      <c r="B913" s="15" t="n"/>
      <c r="C913" s="14" t="n"/>
      <c r="D913" s="14" t="n"/>
      <c r="E913" s="14" t="n"/>
      <c r="F913" s="16" t="n"/>
      <c r="G913" s="15" t="n"/>
      <c r="H913" s="16" t="n"/>
      <c r="I913" s="14">
        <f>IF(F913="","",IF(G913&lt;&gt;"",IF(A913="A pagar","Pago","Recebido"),IF(B913&lt;TODAY(),"Vencido",IF(B913-TODAY()&lt;=7,"Vence em até 7 dias","Em aberto"))))</f>
        <v/>
      </c>
      <c r="J913" s="17">
        <f>IF(OR(F913="",B913=""),"",IF(G913&lt;&gt;"",MAX(0,G913-B913),MAX(0,TODAY()-B913)))</f>
        <v/>
      </c>
    </row>
    <row r="914">
      <c r="A914" s="14" t="n"/>
      <c r="B914" s="15" t="n"/>
      <c r="C914" s="14" t="n"/>
      <c r="D914" s="14" t="n"/>
      <c r="E914" s="14" t="n"/>
      <c r="F914" s="16" t="n"/>
      <c r="G914" s="15" t="n"/>
      <c r="H914" s="16" t="n"/>
      <c r="I914" s="14">
        <f>IF(F914="","",IF(G914&lt;&gt;"",IF(A914="A pagar","Pago","Recebido"),IF(B914&lt;TODAY(),"Vencido",IF(B914-TODAY()&lt;=7,"Vence em até 7 dias","Em aberto"))))</f>
        <v/>
      </c>
      <c r="J914" s="17">
        <f>IF(OR(F914="",B914=""),"",IF(G914&lt;&gt;"",MAX(0,G914-B914),MAX(0,TODAY()-B914)))</f>
        <v/>
      </c>
    </row>
    <row r="915">
      <c r="A915" s="14" t="n"/>
      <c r="B915" s="15" t="n"/>
      <c r="C915" s="14" t="n"/>
      <c r="D915" s="14" t="n"/>
      <c r="E915" s="14" t="n"/>
      <c r="F915" s="16" t="n"/>
      <c r="G915" s="15" t="n"/>
      <c r="H915" s="16" t="n"/>
      <c r="I915" s="14">
        <f>IF(F915="","",IF(G915&lt;&gt;"",IF(A915="A pagar","Pago","Recebido"),IF(B915&lt;TODAY(),"Vencido",IF(B915-TODAY()&lt;=7,"Vence em até 7 dias","Em aberto"))))</f>
        <v/>
      </c>
      <c r="J915" s="17">
        <f>IF(OR(F915="",B915=""),"",IF(G915&lt;&gt;"",MAX(0,G915-B915),MAX(0,TODAY()-B915)))</f>
        <v/>
      </c>
    </row>
    <row r="916">
      <c r="A916" s="14" t="n"/>
      <c r="B916" s="15" t="n"/>
      <c r="C916" s="14" t="n"/>
      <c r="D916" s="14" t="n"/>
      <c r="E916" s="14" t="n"/>
      <c r="F916" s="16" t="n"/>
      <c r="G916" s="15" t="n"/>
      <c r="H916" s="16" t="n"/>
      <c r="I916" s="14">
        <f>IF(F916="","",IF(G916&lt;&gt;"",IF(A916="A pagar","Pago","Recebido"),IF(B916&lt;TODAY(),"Vencido",IF(B916-TODAY()&lt;=7,"Vence em até 7 dias","Em aberto"))))</f>
        <v/>
      </c>
      <c r="J916" s="17">
        <f>IF(OR(F916="",B916=""),"",IF(G916&lt;&gt;"",MAX(0,G916-B916),MAX(0,TODAY()-B916)))</f>
        <v/>
      </c>
    </row>
    <row r="917">
      <c r="A917" s="14" t="n"/>
      <c r="B917" s="15" t="n"/>
      <c r="C917" s="14" t="n"/>
      <c r="D917" s="14" t="n"/>
      <c r="E917" s="14" t="n"/>
      <c r="F917" s="16" t="n"/>
      <c r="G917" s="15" t="n"/>
      <c r="H917" s="16" t="n"/>
      <c r="I917" s="14">
        <f>IF(F917="","",IF(G917&lt;&gt;"",IF(A917="A pagar","Pago","Recebido"),IF(B917&lt;TODAY(),"Vencido",IF(B917-TODAY()&lt;=7,"Vence em até 7 dias","Em aberto"))))</f>
        <v/>
      </c>
      <c r="J917" s="17">
        <f>IF(OR(F917="",B917=""),"",IF(G917&lt;&gt;"",MAX(0,G917-B917),MAX(0,TODAY()-B917)))</f>
        <v/>
      </c>
    </row>
    <row r="918">
      <c r="A918" s="14" t="n"/>
      <c r="B918" s="15" t="n"/>
      <c r="C918" s="14" t="n"/>
      <c r="D918" s="14" t="n"/>
      <c r="E918" s="14" t="n"/>
      <c r="F918" s="16" t="n"/>
      <c r="G918" s="15" t="n"/>
      <c r="H918" s="16" t="n"/>
      <c r="I918" s="14">
        <f>IF(F918="","",IF(G918&lt;&gt;"",IF(A918="A pagar","Pago","Recebido"),IF(B918&lt;TODAY(),"Vencido",IF(B918-TODAY()&lt;=7,"Vence em até 7 dias","Em aberto"))))</f>
        <v/>
      </c>
      <c r="J918" s="17">
        <f>IF(OR(F918="",B918=""),"",IF(G918&lt;&gt;"",MAX(0,G918-B918),MAX(0,TODAY()-B918)))</f>
        <v/>
      </c>
    </row>
    <row r="919">
      <c r="A919" s="14" t="n"/>
      <c r="B919" s="15" t="n"/>
      <c r="C919" s="14" t="n"/>
      <c r="D919" s="14" t="n"/>
      <c r="E919" s="14" t="n"/>
      <c r="F919" s="16" t="n"/>
      <c r="G919" s="15" t="n"/>
      <c r="H919" s="16" t="n"/>
      <c r="I919" s="14">
        <f>IF(F919="","",IF(G919&lt;&gt;"",IF(A919="A pagar","Pago","Recebido"),IF(B919&lt;TODAY(),"Vencido",IF(B919-TODAY()&lt;=7,"Vence em até 7 dias","Em aberto"))))</f>
        <v/>
      </c>
      <c r="J919" s="17">
        <f>IF(OR(F919="",B919=""),"",IF(G919&lt;&gt;"",MAX(0,G919-B919),MAX(0,TODAY()-B919)))</f>
        <v/>
      </c>
    </row>
    <row r="920">
      <c r="A920" s="14" t="n"/>
      <c r="B920" s="15" t="n"/>
      <c r="C920" s="14" t="n"/>
      <c r="D920" s="14" t="n"/>
      <c r="E920" s="14" t="n"/>
      <c r="F920" s="16" t="n"/>
      <c r="G920" s="15" t="n"/>
      <c r="H920" s="16" t="n"/>
      <c r="I920" s="14">
        <f>IF(F920="","",IF(G920&lt;&gt;"",IF(A920="A pagar","Pago","Recebido"),IF(B920&lt;TODAY(),"Vencido",IF(B920-TODAY()&lt;=7,"Vence em até 7 dias","Em aberto"))))</f>
        <v/>
      </c>
      <c r="J920" s="17">
        <f>IF(OR(F920="",B920=""),"",IF(G920&lt;&gt;"",MAX(0,G920-B920),MAX(0,TODAY()-B920)))</f>
        <v/>
      </c>
    </row>
    <row r="921">
      <c r="A921" s="14" t="n"/>
      <c r="B921" s="15" t="n"/>
      <c r="C921" s="14" t="n"/>
      <c r="D921" s="14" t="n"/>
      <c r="E921" s="14" t="n"/>
      <c r="F921" s="16" t="n"/>
      <c r="G921" s="15" t="n"/>
      <c r="H921" s="16" t="n"/>
      <c r="I921" s="14">
        <f>IF(F921="","",IF(G921&lt;&gt;"",IF(A921="A pagar","Pago","Recebido"),IF(B921&lt;TODAY(),"Vencido",IF(B921-TODAY()&lt;=7,"Vence em até 7 dias","Em aberto"))))</f>
        <v/>
      </c>
      <c r="J921" s="17">
        <f>IF(OR(F921="",B921=""),"",IF(G921&lt;&gt;"",MAX(0,G921-B921),MAX(0,TODAY()-B921)))</f>
        <v/>
      </c>
    </row>
    <row r="922">
      <c r="A922" s="14" t="n"/>
      <c r="B922" s="15" t="n"/>
      <c r="C922" s="14" t="n"/>
      <c r="D922" s="14" t="n"/>
      <c r="E922" s="14" t="n"/>
      <c r="F922" s="16" t="n"/>
      <c r="G922" s="15" t="n"/>
      <c r="H922" s="16" t="n"/>
      <c r="I922" s="14">
        <f>IF(F922="","",IF(G922&lt;&gt;"",IF(A922="A pagar","Pago","Recebido"),IF(B922&lt;TODAY(),"Vencido",IF(B922-TODAY()&lt;=7,"Vence em até 7 dias","Em aberto"))))</f>
        <v/>
      </c>
      <c r="J922" s="17">
        <f>IF(OR(F922="",B922=""),"",IF(G922&lt;&gt;"",MAX(0,G922-B922),MAX(0,TODAY()-B922)))</f>
        <v/>
      </c>
    </row>
    <row r="923">
      <c r="A923" s="14" t="n"/>
      <c r="B923" s="15" t="n"/>
      <c r="C923" s="14" t="n"/>
      <c r="D923" s="14" t="n"/>
      <c r="E923" s="14" t="n"/>
      <c r="F923" s="16" t="n"/>
      <c r="G923" s="15" t="n"/>
      <c r="H923" s="16" t="n"/>
      <c r="I923" s="14">
        <f>IF(F923="","",IF(G923&lt;&gt;"",IF(A923="A pagar","Pago","Recebido"),IF(B923&lt;TODAY(),"Vencido",IF(B923-TODAY()&lt;=7,"Vence em até 7 dias","Em aberto"))))</f>
        <v/>
      </c>
      <c r="J923" s="17">
        <f>IF(OR(F923="",B923=""),"",IF(G923&lt;&gt;"",MAX(0,G923-B923),MAX(0,TODAY()-B923)))</f>
        <v/>
      </c>
    </row>
    <row r="924">
      <c r="A924" s="14" t="n"/>
      <c r="B924" s="15" t="n"/>
      <c r="C924" s="14" t="n"/>
      <c r="D924" s="14" t="n"/>
      <c r="E924" s="14" t="n"/>
      <c r="F924" s="16" t="n"/>
      <c r="G924" s="15" t="n"/>
      <c r="H924" s="16" t="n"/>
      <c r="I924" s="14">
        <f>IF(F924="","",IF(G924&lt;&gt;"",IF(A924="A pagar","Pago","Recebido"),IF(B924&lt;TODAY(),"Vencido",IF(B924-TODAY()&lt;=7,"Vence em até 7 dias","Em aberto"))))</f>
        <v/>
      </c>
      <c r="J924" s="17">
        <f>IF(OR(F924="",B924=""),"",IF(G924&lt;&gt;"",MAX(0,G924-B924),MAX(0,TODAY()-B924)))</f>
        <v/>
      </c>
    </row>
    <row r="925">
      <c r="A925" s="14" t="n"/>
      <c r="B925" s="15" t="n"/>
      <c r="C925" s="14" t="n"/>
      <c r="D925" s="14" t="n"/>
      <c r="E925" s="14" t="n"/>
      <c r="F925" s="16" t="n"/>
      <c r="G925" s="15" t="n"/>
      <c r="H925" s="16" t="n"/>
      <c r="I925" s="14">
        <f>IF(F925="","",IF(G925&lt;&gt;"",IF(A925="A pagar","Pago","Recebido"),IF(B925&lt;TODAY(),"Vencido",IF(B925-TODAY()&lt;=7,"Vence em até 7 dias","Em aberto"))))</f>
        <v/>
      </c>
      <c r="J925" s="17">
        <f>IF(OR(F925="",B925=""),"",IF(G925&lt;&gt;"",MAX(0,G925-B925),MAX(0,TODAY()-B925)))</f>
        <v/>
      </c>
    </row>
    <row r="926">
      <c r="A926" s="14" t="n"/>
      <c r="B926" s="15" t="n"/>
      <c r="C926" s="14" t="n"/>
      <c r="D926" s="14" t="n"/>
      <c r="E926" s="14" t="n"/>
      <c r="F926" s="16" t="n"/>
      <c r="G926" s="15" t="n"/>
      <c r="H926" s="16" t="n"/>
      <c r="I926" s="14">
        <f>IF(F926="","",IF(G926&lt;&gt;"",IF(A926="A pagar","Pago","Recebido"),IF(B926&lt;TODAY(),"Vencido",IF(B926-TODAY()&lt;=7,"Vence em até 7 dias","Em aberto"))))</f>
        <v/>
      </c>
      <c r="J926" s="17">
        <f>IF(OR(F926="",B926=""),"",IF(G926&lt;&gt;"",MAX(0,G926-B926),MAX(0,TODAY()-B926)))</f>
        <v/>
      </c>
    </row>
    <row r="927">
      <c r="A927" s="14" t="n"/>
      <c r="B927" s="15" t="n"/>
      <c r="C927" s="14" t="n"/>
      <c r="D927" s="14" t="n"/>
      <c r="E927" s="14" t="n"/>
      <c r="F927" s="16" t="n"/>
      <c r="G927" s="15" t="n"/>
      <c r="H927" s="16" t="n"/>
      <c r="I927" s="14">
        <f>IF(F927="","",IF(G927&lt;&gt;"",IF(A927="A pagar","Pago","Recebido"),IF(B927&lt;TODAY(),"Vencido",IF(B927-TODAY()&lt;=7,"Vence em até 7 dias","Em aberto"))))</f>
        <v/>
      </c>
      <c r="J927" s="17">
        <f>IF(OR(F927="",B927=""),"",IF(G927&lt;&gt;"",MAX(0,G927-B927),MAX(0,TODAY()-B927)))</f>
        <v/>
      </c>
    </row>
    <row r="928">
      <c r="A928" s="14" t="n"/>
      <c r="B928" s="15" t="n"/>
      <c r="C928" s="14" t="n"/>
      <c r="D928" s="14" t="n"/>
      <c r="E928" s="14" t="n"/>
      <c r="F928" s="16" t="n"/>
      <c r="G928" s="15" t="n"/>
      <c r="H928" s="16" t="n"/>
      <c r="I928" s="14">
        <f>IF(F928="","",IF(G928&lt;&gt;"",IF(A928="A pagar","Pago","Recebido"),IF(B928&lt;TODAY(),"Vencido",IF(B928-TODAY()&lt;=7,"Vence em até 7 dias","Em aberto"))))</f>
        <v/>
      </c>
      <c r="J928" s="17">
        <f>IF(OR(F928="",B928=""),"",IF(G928&lt;&gt;"",MAX(0,G928-B928),MAX(0,TODAY()-B928)))</f>
        <v/>
      </c>
    </row>
    <row r="929">
      <c r="A929" s="14" t="n"/>
      <c r="B929" s="15" t="n"/>
      <c r="C929" s="14" t="n"/>
      <c r="D929" s="14" t="n"/>
      <c r="E929" s="14" t="n"/>
      <c r="F929" s="16" t="n"/>
      <c r="G929" s="15" t="n"/>
      <c r="H929" s="16" t="n"/>
      <c r="I929" s="14">
        <f>IF(F929="","",IF(G929&lt;&gt;"",IF(A929="A pagar","Pago","Recebido"),IF(B929&lt;TODAY(),"Vencido",IF(B929-TODAY()&lt;=7,"Vence em até 7 dias","Em aberto"))))</f>
        <v/>
      </c>
      <c r="J929" s="17">
        <f>IF(OR(F929="",B929=""),"",IF(G929&lt;&gt;"",MAX(0,G929-B929),MAX(0,TODAY()-B929)))</f>
        <v/>
      </c>
    </row>
    <row r="930">
      <c r="A930" s="14" t="n"/>
      <c r="B930" s="15" t="n"/>
      <c r="C930" s="14" t="n"/>
      <c r="D930" s="14" t="n"/>
      <c r="E930" s="14" t="n"/>
      <c r="F930" s="16" t="n"/>
      <c r="G930" s="15" t="n"/>
      <c r="H930" s="16" t="n"/>
      <c r="I930" s="14">
        <f>IF(F930="","",IF(G930&lt;&gt;"",IF(A930="A pagar","Pago","Recebido"),IF(B930&lt;TODAY(),"Vencido",IF(B930-TODAY()&lt;=7,"Vence em até 7 dias","Em aberto"))))</f>
        <v/>
      </c>
      <c r="J930" s="17">
        <f>IF(OR(F930="",B930=""),"",IF(G930&lt;&gt;"",MAX(0,G930-B930),MAX(0,TODAY()-B930)))</f>
        <v/>
      </c>
    </row>
    <row r="931">
      <c r="A931" s="14" t="n"/>
      <c r="B931" s="15" t="n"/>
      <c r="C931" s="14" t="n"/>
      <c r="D931" s="14" t="n"/>
      <c r="E931" s="14" t="n"/>
      <c r="F931" s="16" t="n"/>
      <c r="G931" s="15" t="n"/>
      <c r="H931" s="16" t="n"/>
      <c r="I931" s="14">
        <f>IF(F931="","",IF(G931&lt;&gt;"",IF(A931="A pagar","Pago","Recebido"),IF(B931&lt;TODAY(),"Vencido",IF(B931-TODAY()&lt;=7,"Vence em até 7 dias","Em aberto"))))</f>
        <v/>
      </c>
      <c r="J931" s="17">
        <f>IF(OR(F931="",B931=""),"",IF(G931&lt;&gt;"",MAX(0,G931-B931),MAX(0,TODAY()-B931)))</f>
        <v/>
      </c>
    </row>
    <row r="932">
      <c r="A932" s="14" t="n"/>
      <c r="B932" s="15" t="n"/>
      <c r="C932" s="14" t="n"/>
      <c r="D932" s="14" t="n"/>
      <c r="E932" s="14" t="n"/>
      <c r="F932" s="16" t="n"/>
      <c r="G932" s="15" t="n"/>
      <c r="H932" s="16" t="n"/>
      <c r="I932" s="14">
        <f>IF(F932="","",IF(G932&lt;&gt;"",IF(A932="A pagar","Pago","Recebido"),IF(B932&lt;TODAY(),"Vencido",IF(B932-TODAY()&lt;=7,"Vence em até 7 dias","Em aberto"))))</f>
        <v/>
      </c>
      <c r="J932" s="17">
        <f>IF(OR(F932="",B932=""),"",IF(G932&lt;&gt;"",MAX(0,G932-B932),MAX(0,TODAY()-B932)))</f>
        <v/>
      </c>
    </row>
    <row r="933">
      <c r="A933" s="14" t="n"/>
      <c r="B933" s="15" t="n"/>
      <c r="C933" s="14" t="n"/>
      <c r="D933" s="14" t="n"/>
      <c r="E933" s="14" t="n"/>
      <c r="F933" s="16" t="n"/>
      <c r="G933" s="15" t="n"/>
      <c r="H933" s="16" t="n"/>
      <c r="I933" s="14">
        <f>IF(F933="","",IF(G933&lt;&gt;"",IF(A933="A pagar","Pago","Recebido"),IF(B933&lt;TODAY(),"Vencido",IF(B933-TODAY()&lt;=7,"Vence em até 7 dias","Em aberto"))))</f>
        <v/>
      </c>
      <c r="J933" s="17">
        <f>IF(OR(F933="",B933=""),"",IF(G933&lt;&gt;"",MAX(0,G933-B933),MAX(0,TODAY()-B933)))</f>
        <v/>
      </c>
    </row>
    <row r="934">
      <c r="A934" s="14" t="n"/>
      <c r="B934" s="15" t="n"/>
      <c r="C934" s="14" t="n"/>
      <c r="D934" s="14" t="n"/>
      <c r="E934" s="14" t="n"/>
      <c r="F934" s="16" t="n"/>
      <c r="G934" s="15" t="n"/>
      <c r="H934" s="16" t="n"/>
      <c r="I934" s="14">
        <f>IF(F934="","",IF(G934&lt;&gt;"",IF(A934="A pagar","Pago","Recebido"),IF(B934&lt;TODAY(),"Vencido",IF(B934-TODAY()&lt;=7,"Vence em até 7 dias","Em aberto"))))</f>
        <v/>
      </c>
      <c r="J934" s="17">
        <f>IF(OR(F934="",B934=""),"",IF(G934&lt;&gt;"",MAX(0,G934-B934),MAX(0,TODAY()-B934)))</f>
        <v/>
      </c>
    </row>
    <row r="935">
      <c r="A935" s="14" t="n"/>
      <c r="B935" s="15" t="n"/>
      <c r="C935" s="14" t="n"/>
      <c r="D935" s="14" t="n"/>
      <c r="E935" s="14" t="n"/>
      <c r="F935" s="16" t="n"/>
      <c r="G935" s="15" t="n"/>
      <c r="H935" s="16" t="n"/>
      <c r="I935" s="14">
        <f>IF(F935="","",IF(G935&lt;&gt;"",IF(A935="A pagar","Pago","Recebido"),IF(B935&lt;TODAY(),"Vencido",IF(B935-TODAY()&lt;=7,"Vence em até 7 dias","Em aberto"))))</f>
        <v/>
      </c>
      <c r="J935" s="17">
        <f>IF(OR(F935="",B935=""),"",IF(G935&lt;&gt;"",MAX(0,G935-B935),MAX(0,TODAY()-B935)))</f>
        <v/>
      </c>
    </row>
    <row r="936">
      <c r="A936" s="14" t="n"/>
      <c r="B936" s="15" t="n"/>
      <c r="C936" s="14" t="n"/>
      <c r="D936" s="14" t="n"/>
      <c r="E936" s="14" t="n"/>
      <c r="F936" s="16" t="n"/>
      <c r="G936" s="15" t="n"/>
      <c r="H936" s="16" t="n"/>
      <c r="I936" s="14">
        <f>IF(F936="","",IF(G936&lt;&gt;"",IF(A936="A pagar","Pago","Recebido"),IF(B936&lt;TODAY(),"Vencido",IF(B936-TODAY()&lt;=7,"Vence em até 7 dias","Em aberto"))))</f>
        <v/>
      </c>
      <c r="J936" s="17">
        <f>IF(OR(F936="",B936=""),"",IF(G936&lt;&gt;"",MAX(0,G936-B936),MAX(0,TODAY()-B936)))</f>
        <v/>
      </c>
    </row>
    <row r="937">
      <c r="A937" s="14" t="n"/>
      <c r="B937" s="15" t="n"/>
      <c r="C937" s="14" t="n"/>
      <c r="D937" s="14" t="n"/>
      <c r="E937" s="14" t="n"/>
      <c r="F937" s="16" t="n"/>
      <c r="G937" s="15" t="n"/>
      <c r="H937" s="16" t="n"/>
      <c r="I937" s="14">
        <f>IF(F937="","",IF(G937&lt;&gt;"",IF(A937="A pagar","Pago","Recebido"),IF(B937&lt;TODAY(),"Vencido",IF(B937-TODAY()&lt;=7,"Vence em até 7 dias","Em aberto"))))</f>
        <v/>
      </c>
      <c r="J937" s="17">
        <f>IF(OR(F937="",B937=""),"",IF(G937&lt;&gt;"",MAX(0,G937-B937),MAX(0,TODAY()-B937)))</f>
        <v/>
      </c>
    </row>
    <row r="938">
      <c r="A938" s="14" t="n"/>
      <c r="B938" s="15" t="n"/>
      <c r="C938" s="14" t="n"/>
      <c r="D938" s="14" t="n"/>
      <c r="E938" s="14" t="n"/>
      <c r="F938" s="16" t="n"/>
      <c r="G938" s="15" t="n"/>
      <c r="H938" s="16" t="n"/>
      <c r="I938" s="14">
        <f>IF(F938="","",IF(G938&lt;&gt;"",IF(A938="A pagar","Pago","Recebido"),IF(B938&lt;TODAY(),"Vencido",IF(B938-TODAY()&lt;=7,"Vence em até 7 dias","Em aberto"))))</f>
        <v/>
      </c>
      <c r="J938" s="17">
        <f>IF(OR(F938="",B938=""),"",IF(G938&lt;&gt;"",MAX(0,G938-B938),MAX(0,TODAY()-B938)))</f>
        <v/>
      </c>
    </row>
    <row r="939">
      <c r="A939" s="14" t="n"/>
      <c r="B939" s="15" t="n"/>
      <c r="C939" s="14" t="n"/>
      <c r="D939" s="14" t="n"/>
      <c r="E939" s="14" t="n"/>
      <c r="F939" s="16" t="n"/>
      <c r="G939" s="15" t="n"/>
      <c r="H939" s="16" t="n"/>
      <c r="I939" s="14">
        <f>IF(F939="","",IF(G939&lt;&gt;"",IF(A939="A pagar","Pago","Recebido"),IF(B939&lt;TODAY(),"Vencido",IF(B939-TODAY()&lt;=7,"Vence em até 7 dias","Em aberto"))))</f>
        <v/>
      </c>
      <c r="J939" s="17">
        <f>IF(OR(F939="",B939=""),"",IF(G939&lt;&gt;"",MAX(0,G939-B939),MAX(0,TODAY()-B939)))</f>
        <v/>
      </c>
    </row>
    <row r="940">
      <c r="A940" s="14" t="n"/>
      <c r="B940" s="15" t="n"/>
      <c r="C940" s="14" t="n"/>
      <c r="D940" s="14" t="n"/>
      <c r="E940" s="14" t="n"/>
      <c r="F940" s="16" t="n"/>
      <c r="G940" s="15" t="n"/>
      <c r="H940" s="16" t="n"/>
      <c r="I940" s="14">
        <f>IF(F940="","",IF(G940&lt;&gt;"",IF(A940="A pagar","Pago","Recebido"),IF(B940&lt;TODAY(),"Vencido",IF(B940-TODAY()&lt;=7,"Vence em até 7 dias","Em aberto"))))</f>
        <v/>
      </c>
      <c r="J940" s="17">
        <f>IF(OR(F940="",B940=""),"",IF(G940&lt;&gt;"",MAX(0,G940-B940),MAX(0,TODAY()-B940)))</f>
        <v/>
      </c>
    </row>
    <row r="941">
      <c r="A941" s="14" t="n"/>
      <c r="B941" s="15" t="n"/>
      <c r="C941" s="14" t="n"/>
      <c r="D941" s="14" t="n"/>
      <c r="E941" s="14" t="n"/>
      <c r="F941" s="16" t="n"/>
      <c r="G941" s="15" t="n"/>
      <c r="H941" s="16" t="n"/>
      <c r="I941" s="14">
        <f>IF(F941="","",IF(G941&lt;&gt;"",IF(A941="A pagar","Pago","Recebido"),IF(B941&lt;TODAY(),"Vencido",IF(B941-TODAY()&lt;=7,"Vence em até 7 dias","Em aberto"))))</f>
        <v/>
      </c>
      <c r="J941" s="17">
        <f>IF(OR(F941="",B941=""),"",IF(G941&lt;&gt;"",MAX(0,G941-B941),MAX(0,TODAY()-B941)))</f>
        <v/>
      </c>
    </row>
    <row r="942">
      <c r="A942" s="14" t="n"/>
      <c r="B942" s="15" t="n"/>
      <c r="C942" s="14" t="n"/>
      <c r="D942" s="14" t="n"/>
      <c r="E942" s="14" t="n"/>
      <c r="F942" s="16" t="n"/>
      <c r="G942" s="15" t="n"/>
      <c r="H942" s="16" t="n"/>
      <c r="I942" s="14">
        <f>IF(F942="","",IF(G942&lt;&gt;"",IF(A942="A pagar","Pago","Recebido"),IF(B942&lt;TODAY(),"Vencido",IF(B942-TODAY()&lt;=7,"Vence em até 7 dias","Em aberto"))))</f>
        <v/>
      </c>
      <c r="J942" s="17">
        <f>IF(OR(F942="",B942=""),"",IF(G942&lt;&gt;"",MAX(0,G942-B942),MAX(0,TODAY()-B942)))</f>
        <v/>
      </c>
    </row>
    <row r="943">
      <c r="A943" s="14" t="n"/>
      <c r="B943" s="15" t="n"/>
      <c r="C943" s="14" t="n"/>
      <c r="D943" s="14" t="n"/>
      <c r="E943" s="14" t="n"/>
      <c r="F943" s="16" t="n"/>
      <c r="G943" s="15" t="n"/>
      <c r="H943" s="16" t="n"/>
      <c r="I943" s="14">
        <f>IF(F943="","",IF(G943&lt;&gt;"",IF(A943="A pagar","Pago","Recebido"),IF(B943&lt;TODAY(),"Vencido",IF(B943-TODAY()&lt;=7,"Vence em até 7 dias","Em aberto"))))</f>
        <v/>
      </c>
      <c r="J943" s="17">
        <f>IF(OR(F943="",B943=""),"",IF(G943&lt;&gt;"",MAX(0,G943-B943),MAX(0,TODAY()-B943)))</f>
        <v/>
      </c>
    </row>
    <row r="944">
      <c r="A944" s="14" t="n"/>
      <c r="B944" s="15" t="n"/>
      <c r="C944" s="14" t="n"/>
      <c r="D944" s="14" t="n"/>
      <c r="E944" s="14" t="n"/>
      <c r="F944" s="16" t="n"/>
      <c r="G944" s="15" t="n"/>
      <c r="H944" s="16" t="n"/>
      <c r="I944" s="14">
        <f>IF(F944="","",IF(G944&lt;&gt;"",IF(A944="A pagar","Pago","Recebido"),IF(B944&lt;TODAY(),"Vencido",IF(B944-TODAY()&lt;=7,"Vence em até 7 dias","Em aberto"))))</f>
        <v/>
      </c>
      <c r="J944" s="17">
        <f>IF(OR(F944="",B944=""),"",IF(G944&lt;&gt;"",MAX(0,G944-B944),MAX(0,TODAY()-B944)))</f>
        <v/>
      </c>
    </row>
    <row r="945">
      <c r="A945" s="14" t="n"/>
      <c r="B945" s="15" t="n"/>
      <c r="C945" s="14" t="n"/>
      <c r="D945" s="14" t="n"/>
      <c r="E945" s="14" t="n"/>
      <c r="F945" s="16" t="n"/>
      <c r="G945" s="15" t="n"/>
      <c r="H945" s="16" t="n"/>
      <c r="I945" s="14">
        <f>IF(F945="","",IF(G945&lt;&gt;"",IF(A945="A pagar","Pago","Recebido"),IF(B945&lt;TODAY(),"Vencido",IF(B945-TODAY()&lt;=7,"Vence em até 7 dias","Em aberto"))))</f>
        <v/>
      </c>
      <c r="J945" s="17">
        <f>IF(OR(F945="",B945=""),"",IF(G945&lt;&gt;"",MAX(0,G945-B945),MAX(0,TODAY()-B945)))</f>
        <v/>
      </c>
    </row>
    <row r="946">
      <c r="A946" s="14" t="n"/>
      <c r="B946" s="15" t="n"/>
      <c r="C946" s="14" t="n"/>
      <c r="D946" s="14" t="n"/>
      <c r="E946" s="14" t="n"/>
      <c r="F946" s="16" t="n"/>
      <c r="G946" s="15" t="n"/>
      <c r="H946" s="16" t="n"/>
      <c r="I946" s="14">
        <f>IF(F946="","",IF(G946&lt;&gt;"",IF(A946="A pagar","Pago","Recebido"),IF(B946&lt;TODAY(),"Vencido",IF(B946-TODAY()&lt;=7,"Vence em até 7 dias","Em aberto"))))</f>
        <v/>
      </c>
      <c r="J946" s="17">
        <f>IF(OR(F946="",B946=""),"",IF(G946&lt;&gt;"",MAX(0,G946-B946),MAX(0,TODAY()-B946)))</f>
        <v/>
      </c>
    </row>
    <row r="947">
      <c r="A947" s="14" t="n"/>
      <c r="B947" s="15" t="n"/>
      <c r="C947" s="14" t="n"/>
      <c r="D947" s="14" t="n"/>
      <c r="E947" s="14" t="n"/>
      <c r="F947" s="16" t="n"/>
      <c r="G947" s="15" t="n"/>
      <c r="H947" s="16" t="n"/>
      <c r="I947" s="14">
        <f>IF(F947="","",IF(G947&lt;&gt;"",IF(A947="A pagar","Pago","Recebido"),IF(B947&lt;TODAY(),"Vencido",IF(B947-TODAY()&lt;=7,"Vence em até 7 dias","Em aberto"))))</f>
        <v/>
      </c>
      <c r="J947" s="17">
        <f>IF(OR(F947="",B947=""),"",IF(G947&lt;&gt;"",MAX(0,G947-B947),MAX(0,TODAY()-B947)))</f>
        <v/>
      </c>
    </row>
    <row r="948">
      <c r="A948" s="14" t="n"/>
      <c r="B948" s="15" t="n"/>
      <c r="C948" s="14" t="n"/>
      <c r="D948" s="14" t="n"/>
      <c r="E948" s="14" t="n"/>
      <c r="F948" s="16" t="n"/>
      <c r="G948" s="15" t="n"/>
      <c r="H948" s="16" t="n"/>
      <c r="I948" s="14">
        <f>IF(F948="","",IF(G948&lt;&gt;"",IF(A948="A pagar","Pago","Recebido"),IF(B948&lt;TODAY(),"Vencido",IF(B948-TODAY()&lt;=7,"Vence em até 7 dias","Em aberto"))))</f>
        <v/>
      </c>
      <c r="J948" s="17">
        <f>IF(OR(F948="",B948=""),"",IF(G948&lt;&gt;"",MAX(0,G948-B948),MAX(0,TODAY()-B948)))</f>
        <v/>
      </c>
    </row>
    <row r="949">
      <c r="A949" s="14" t="n"/>
      <c r="B949" s="15" t="n"/>
      <c r="C949" s="14" t="n"/>
      <c r="D949" s="14" t="n"/>
      <c r="E949" s="14" t="n"/>
      <c r="F949" s="16" t="n"/>
      <c r="G949" s="15" t="n"/>
      <c r="H949" s="16" t="n"/>
      <c r="I949" s="14">
        <f>IF(F949="","",IF(G949&lt;&gt;"",IF(A949="A pagar","Pago","Recebido"),IF(B949&lt;TODAY(),"Vencido",IF(B949-TODAY()&lt;=7,"Vence em até 7 dias","Em aberto"))))</f>
        <v/>
      </c>
      <c r="J949" s="17">
        <f>IF(OR(F949="",B949=""),"",IF(G949&lt;&gt;"",MAX(0,G949-B949),MAX(0,TODAY()-B949)))</f>
        <v/>
      </c>
    </row>
    <row r="950">
      <c r="A950" s="14" t="n"/>
      <c r="B950" s="15" t="n"/>
      <c r="C950" s="14" t="n"/>
      <c r="D950" s="14" t="n"/>
      <c r="E950" s="14" t="n"/>
      <c r="F950" s="16" t="n"/>
      <c r="G950" s="15" t="n"/>
      <c r="H950" s="16" t="n"/>
      <c r="I950" s="14">
        <f>IF(F950="","",IF(G950&lt;&gt;"",IF(A950="A pagar","Pago","Recebido"),IF(B950&lt;TODAY(),"Vencido",IF(B950-TODAY()&lt;=7,"Vence em até 7 dias","Em aberto"))))</f>
        <v/>
      </c>
      <c r="J950" s="17">
        <f>IF(OR(F950="",B950=""),"",IF(G950&lt;&gt;"",MAX(0,G950-B950),MAX(0,TODAY()-B950)))</f>
        <v/>
      </c>
    </row>
    <row r="951">
      <c r="A951" s="14" t="n"/>
      <c r="B951" s="15" t="n"/>
      <c r="C951" s="14" t="n"/>
      <c r="D951" s="14" t="n"/>
      <c r="E951" s="14" t="n"/>
      <c r="F951" s="16" t="n"/>
      <c r="G951" s="15" t="n"/>
      <c r="H951" s="16" t="n"/>
      <c r="I951" s="14">
        <f>IF(F951="","",IF(G951&lt;&gt;"",IF(A951="A pagar","Pago","Recebido"),IF(B951&lt;TODAY(),"Vencido",IF(B951-TODAY()&lt;=7,"Vence em até 7 dias","Em aberto"))))</f>
        <v/>
      </c>
      <c r="J951" s="17">
        <f>IF(OR(F951="",B951=""),"",IF(G951&lt;&gt;"",MAX(0,G951-B951),MAX(0,TODAY()-B951)))</f>
        <v/>
      </c>
    </row>
    <row r="952">
      <c r="A952" s="14" t="n"/>
      <c r="B952" s="15" t="n"/>
      <c r="C952" s="14" t="n"/>
      <c r="D952" s="14" t="n"/>
      <c r="E952" s="14" t="n"/>
      <c r="F952" s="16" t="n"/>
      <c r="G952" s="15" t="n"/>
      <c r="H952" s="16" t="n"/>
      <c r="I952" s="14">
        <f>IF(F952="","",IF(G952&lt;&gt;"",IF(A952="A pagar","Pago","Recebido"),IF(B952&lt;TODAY(),"Vencido",IF(B952-TODAY()&lt;=7,"Vence em até 7 dias","Em aberto"))))</f>
        <v/>
      </c>
      <c r="J952" s="17">
        <f>IF(OR(F952="",B952=""),"",IF(G952&lt;&gt;"",MAX(0,G952-B952),MAX(0,TODAY()-B952)))</f>
        <v/>
      </c>
    </row>
    <row r="953">
      <c r="A953" s="14" t="n"/>
      <c r="B953" s="15" t="n"/>
      <c r="C953" s="14" t="n"/>
      <c r="D953" s="14" t="n"/>
      <c r="E953" s="14" t="n"/>
      <c r="F953" s="16" t="n"/>
      <c r="G953" s="15" t="n"/>
      <c r="H953" s="16" t="n"/>
      <c r="I953" s="14">
        <f>IF(F953="","",IF(G953&lt;&gt;"",IF(A953="A pagar","Pago","Recebido"),IF(B953&lt;TODAY(),"Vencido",IF(B953-TODAY()&lt;=7,"Vence em até 7 dias","Em aberto"))))</f>
        <v/>
      </c>
      <c r="J953" s="17">
        <f>IF(OR(F953="",B953=""),"",IF(G953&lt;&gt;"",MAX(0,G953-B953),MAX(0,TODAY()-B953)))</f>
        <v/>
      </c>
    </row>
    <row r="954">
      <c r="A954" s="14" t="n"/>
      <c r="B954" s="15" t="n"/>
      <c r="C954" s="14" t="n"/>
      <c r="D954" s="14" t="n"/>
      <c r="E954" s="14" t="n"/>
      <c r="F954" s="16" t="n"/>
      <c r="G954" s="15" t="n"/>
      <c r="H954" s="16" t="n"/>
      <c r="I954" s="14">
        <f>IF(F954="","",IF(G954&lt;&gt;"",IF(A954="A pagar","Pago","Recebido"),IF(B954&lt;TODAY(),"Vencido",IF(B954-TODAY()&lt;=7,"Vence em até 7 dias","Em aberto"))))</f>
        <v/>
      </c>
      <c r="J954" s="17">
        <f>IF(OR(F954="",B954=""),"",IF(G954&lt;&gt;"",MAX(0,G954-B954),MAX(0,TODAY()-B954)))</f>
        <v/>
      </c>
    </row>
    <row r="955">
      <c r="A955" s="14" t="n"/>
      <c r="B955" s="15" t="n"/>
      <c r="C955" s="14" t="n"/>
      <c r="D955" s="14" t="n"/>
      <c r="E955" s="14" t="n"/>
      <c r="F955" s="16" t="n"/>
      <c r="G955" s="15" t="n"/>
      <c r="H955" s="16" t="n"/>
      <c r="I955" s="14">
        <f>IF(F955="","",IF(G955&lt;&gt;"",IF(A955="A pagar","Pago","Recebido"),IF(B955&lt;TODAY(),"Vencido",IF(B955-TODAY()&lt;=7,"Vence em até 7 dias","Em aberto"))))</f>
        <v/>
      </c>
      <c r="J955" s="17">
        <f>IF(OR(F955="",B955=""),"",IF(G955&lt;&gt;"",MAX(0,G955-B955),MAX(0,TODAY()-B955)))</f>
        <v/>
      </c>
    </row>
    <row r="956">
      <c r="A956" s="14" t="n"/>
      <c r="B956" s="15" t="n"/>
      <c r="C956" s="14" t="n"/>
      <c r="D956" s="14" t="n"/>
      <c r="E956" s="14" t="n"/>
      <c r="F956" s="16" t="n"/>
      <c r="G956" s="15" t="n"/>
      <c r="H956" s="16" t="n"/>
      <c r="I956" s="14">
        <f>IF(F956="","",IF(G956&lt;&gt;"",IF(A956="A pagar","Pago","Recebido"),IF(B956&lt;TODAY(),"Vencido",IF(B956-TODAY()&lt;=7,"Vence em até 7 dias","Em aberto"))))</f>
        <v/>
      </c>
      <c r="J956" s="17">
        <f>IF(OR(F956="",B956=""),"",IF(G956&lt;&gt;"",MAX(0,G956-B956),MAX(0,TODAY()-B956)))</f>
        <v/>
      </c>
    </row>
    <row r="957">
      <c r="A957" s="14" t="n"/>
      <c r="B957" s="15" t="n"/>
      <c r="C957" s="14" t="n"/>
      <c r="D957" s="14" t="n"/>
      <c r="E957" s="14" t="n"/>
      <c r="F957" s="16" t="n"/>
      <c r="G957" s="15" t="n"/>
      <c r="H957" s="16" t="n"/>
      <c r="I957" s="14">
        <f>IF(F957="","",IF(G957&lt;&gt;"",IF(A957="A pagar","Pago","Recebido"),IF(B957&lt;TODAY(),"Vencido",IF(B957-TODAY()&lt;=7,"Vence em até 7 dias","Em aberto"))))</f>
        <v/>
      </c>
      <c r="J957" s="17">
        <f>IF(OR(F957="",B957=""),"",IF(G957&lt;&gt;"",MAX(0,G957-B957),MAX(0,TODAY()-B957)))</f>
        <v/>
      </c>
    </row>
    <row r="958">
      <c r="A958" s="14" t="n"/>
      <c r="B958" s="15" t="n"/>
      <c r="C958" s="14" t="n"/>
      <c r="D958" s="14" t="n"/>
      <c r="E958" s="14" t="n"/>
      <c r="F958" s="16" t="n"/>
      <c r="G958" s="15" t="n"/>
      <c r="H958" s="16" t="n"/>
      <c r="I958" s="14">
        <f>IF(F958="","",IF(G958&lt;&gt;"",IF(A958="A pagar","Pago","Recebido"),IF(B958&lt;TODAY(),"Vencido",IF(B958-TODAY()&lt;=7,"Vence em até 7 dias","Em aberto"))))</f>
        <v/>
      </c>
      <c r="J958" s="17">
        <f>IF(OR(F958="",B958=""),"",IF(G958&lt;&gt;"",MAX(0,G958-B958),MAX(0,TODAY()-B958)))</f>
        <v/>
      </c>
    </row>
    <row r="959">
      <c r="A959" s="14" t="n"/>
      <c r="B959" s="15" t="n"/>
      <c r="C959" s="14" t="n"/>
      <c r="D959" s="14" t="n"/>
      <c r="E959" s="14" t="n"/>
      <c r="F959" s="16" t="n"/>
      <c r="G959" s="15" t="n"/>
      <c r="H959" s="16" t="n"/>
      <c r="I959" s="14">
        <f>IF(F959="","",IF(G959&lt;&gt;"",IF(A959="A pagar","Pago","Recebido"),IF(B959&lt;TODAY(),"Vencido",IF(B959-TODAY()&lt;=7,"Vence em até 7 dias","Em aberto"))))</f>
        <v/>
      </c>
      <c r="J959" s="17">
        <f>IF(OR(F959="",B959=""),"",IF(G959&lt;&gt;"",MAX(0,G959-B959),MAX(0,TODAY()-B959)))</f>
        <v/>
      </c>
    </row>
    <row r="960">
      <c r="A960" s="14" t="n"/>
      <c r="B960" s="15" t="n"/>
      <c r="C960" s="14" t="n"/>
      <c r="D960" s="14" t="n"/>
      <c r="E960" s="14" t="n"/>
      <c r="F960" s="16" t="n"/>
      <c r="G960" s="15" t="n"/>
      <c r="H960" s="16" t="n"/>
      <c r="I960" s="14">
        <f>IF(F960="","",IF(G960&lt;&gt;"",IF(A960="A pagar","Pago","Recebido"),IF(B960&lt;TODAY(),"Vencido",IF(B960-TODAY()&lt;=7,"Vence em até 7 dias","Em aberto"))))</f>
        <v/>
      </c>
      <c r="J960" s="17">
        <f>IF(OR(F960="",B960=""),"",IF(G960&lt;&gt;"",MAX(0,G960-B960),MAX(0,TODAY()-B960)))</f>
        <v/>
      </c>
    </row>
    <row r="961">
      <c r="A961" s="14" t="n"/>
      <c r="B961" s="15" t="n"/>
      <c r="C961" s="14" t="n"/>
      <c r="D961" s="14" t="n"/>
      <c r="E961" s="14" t="n"/>
      <c r="F961" s="16" t="n"/>
      <c r="G961" s="15" t="n"/>
      <c r="H961" s="16" t="n"/>
      <c r="I961" s="14">
        <f>IF(F961="","",IF(G961&lt;&gt;"",IF(A961="A pagar","Pago","Recebido"),IF(B961&lt;TODAY(),"Vencido",IF(B961-TODAY()&lt;=7,"Vence em até 7 dias","Em aberto"))))</f>
        <v/>
      </c>
      <c r="J961" s="17">
        <f>IF(OR(F961="",B961=""),"",IF(G961&lt;&gt;"",MAX(0,G961-B961),MAX(0,TODAY()-B961)))</f>
        <v/>
      </c>
    </row>
    <row r="962">
      <c r="A962" s="14" t="n"/>
      <c r="B962" s="15" t="n"/>
      <c r="C962" s="14" t="n"/>
      <c r="D962" s="14" t="n"/>
      <c r="E962" s="14" t="n"/>
      <c r="F962" s="16" t="n"/>
      <c r="G962" s="15" t="n"/>
      <c r="H962" s="16" t="n"/>
      <c r="I962" s="14">
        <f>IF(F962="","",IF(G962&lt;&gt;"",IF(A962="A pagar","Pago","Recebido"),IF(B962&lt;TODAY(),"Vencido",IF(B962-TODAY()&lt;=7,"Vence em até 7 dias","Em aberto"))))</f>
        <v/>
      </c>
      <c r="J962" s="17">
        <f>IF(OR(F962="",B962=""),"",IF(G962&lt;&gt;"",MAX(0,G962-B962),MAX(0,TODAY()-B962)))</f>
        <v/>
      </c>
    </row>
    <row r="963">
      <c r="A963" s="14" t="n"/>
      <c r="B963" s="15" t="n"/>
      <c r="C963" s="14" t="n"/>
      <c r="D963" s="14" t="n"/>
      <c r="E963" s="14" t="n"/>
      <c r="F963" s="16" t="n"/>
      <c r="G963" s="15" t="n"/>
      <c r="H963" s="16" t="n"/>
      <c r="I963" s="14">
        <f>IF(F963="","",IF(G963&lt;&gt;"",IF(A963="A pagar","Pago","Recebido"),IF(B963&lt;TODAY(),"Vencido",IF(B963-TODAY()&lt;=7,"Vence em até 7 dias","Em aberto"))))</f>
        <v/>
      </c>
      <c r="J963" s="17">
        <f>IF(OR(F963="",B963=""),"",IF(G963&lt;&gt;"",MAX(0,G963-B963),MAX(0,TODAY()-B963)))</f>
        <v/>
      </c>
    </row>
    <row r="964">
      <c r="A964" s="14" t="n"/>
      <c r="B964" s="15" t="n"/>
      <c r="C964" s="14" t="n"/>
      <c r="D964" s="14" t="n"/>
      <c r="E964" s="14" t="n"/>
      <c r="F964" s="16" t="n"/>
      <c r="G964" s="15" t="n"/>
      <c r="H964" s="16" t="n"/>
      <c r="I964" s="14">
        <f>IF(F964="","",IF(G964&lt;&gt;"",IF(A964="A pagar","Pago","Recebido"),IF(B964&lt;TODAY(),"Vencido",IF(B964-TODAY()&lt;=7,"Vence em até 7 dias","Em aberto"))))</f>
        <v/>
      </c>
      <c r="J964" s="17">
        <f>IF(OR(F964="",B964=""),"",IF(G964&lt;&gt;"",MAX(0,G964-B964),MAX(0,TODAY()-B964)))</f>
        <v/>
      </c>
    </row>
    <row r="965">
      <c r="A965" s="14" t="n"/>
      <c r="B965" s="15" t="n"/>
      <c r="C965" s="14" t="n"/>
      <c r="D965" s="14" t="n"/>
      <c r="E965" s="14" t="n"/>
      <c r="F965" s="16" t="n"/>
      <c r="G965" s="15" t="n"/>
      <c r="H965" s="16" t="n"/>
      <c r="I965" s="14">
        <f>IF(F965="","",IF(G965&lt;&gt;"",IF(A965="A pagar","Pago","Recebido"),IF(B965&lt;TODAY(),"Vencido",IF(B965-TODAY()&lt;=7,"Vence em até 7 dias","Em aberto"))))</f>
        <v/>
      </c>
      <c r="J965" s="17">
        <f>IF(OR(F965="",B965=""),"",IF(G965&lt;&gt;"",MAX(0,G965-B965),MAX(0,TODAY()-B965)))</f>
        <v/>
      </c>
    </row>
    <row r="966">
      <c r="A966" s="14" t="n"/>
      <c r="B966" s="15" t="n"/>
      <c r="C966" s="14" t="n"/>
      <c r="D966" s="14" t="n"/>
      <c r="E966" s="14" t="n"/>
      <c r="F966" s="16" t="n"/>
      <c r="G966" s="15" t="n"/>
      <c r="H966" s="16" t="n"/>
      <c r="I966" s="14">
        <f>IF(F966="","",IF(G966&lt;&gt;"",IF(A966="A pagar","Pago","Recebido"),IF(B966&lt;TODAY(),"Vencido",IF(B966-TODAY()&lt;=7,"Vence em até 7 dias","Em aberto"))))</f>
        <v/>
      </c>
      <c r="J966" s="17">
        <f>IF(OR(F966="",B966=""),"",IF(G966&lt;&gt;"",MAX(0,G966-B966),MAX(0,TODAY()-B966)))</f>
        <v/>
      </c>
    </row>
    <row r="967">
      <c r="A967" s="14" t="n"/>
      <c r="B967" s="15" t="n"/>
      <c r="C967" s="14" t="n"/>
      <c r="D967" s="14" t="n"/>
      <c r="E967" s="14" t="n"/>
      <c r="F967" s="16" t="n"/>
      <c r="G967" s="15" t="n"/>
      <c r="H967" s="16" t="n"/>
      <c r="I967" s="14">
        <f>IF(F967="","",IF(G967&lt;&gt;"",IF(A967="A pagar","Pago","Recebido"),IF(B967&lt;TODAY(),"Vencido",IF(B967-TODAY()&lt;=7,"Vence em até 7 dias","Em aberto"))))</f>
        <v/>
      </c>
      <c r="J967" s="17">
        <f>IF(OR(F967="",B967=""),"",IF(G967&lt;&gt;"",MAX(0,G967-B967),MAX(0,TODAY()-B967)))</f>
        <v/>
      </c>
    </row>
    <row r="968">
      <c r="A968" s="14" t="n"/>
      <c r="B968" s="15" t="n"/>
      <c r="C968" s="14" t="n"/>
      <c r="D968" s="14" t="n"/>
      <c r="E968" s="14" t="n"/>
      <c r="F968" s="16" t="n"/>
      <c r="G968" s="15" t="n"/>
      <c r="H968" s="16" t="n"/>
      <c r="I968" s="14">
        <f>IF(F968="","",IF(G968&lt;&gt;"",IF(A968="A pagar","Pago","Recebido"),IF(B968&lt;TODAY(),"Vencido",IF(B968-TODAY()&lt;=7,"Vence em até 7 dias","Em aberto"))))</f>
        <v/>
      </c>
      <c r="J968" s="17">
        <f>IF(OR(F968="",B968=""),"",IF(G968&lt;&gt;"",MAX(0,G968-B968),MAX(0,TODAY()-B968)))</f>
        <v/>
      </c>
    </row>
    <row r="969">
      <c r="A969" s="14" t="n"/>
      <c r="B969" s="15" t="n"/>
      <c r="C969" s="14" t="n"/>
      <c r="D969" s="14" t="n"/>
      <c r="E969" s="14" t="n"/>
      <c r="F969" s="16" t="n"/>
      <c r="G969" s="15" t="n"/>
      <c r="H969" s="16" t="n"/>
      <c r="I969" s="14">
        <f>IF(F969="","",IF(G969&lt;&gt;"",IF(A969="A pagar","Pago","Recebido"),IF(B969&lt;TODAY(),"Vencido",IF(B969-TODAY()&lt;=7,"Vence em até 7 dias","Em aberto"))))</f>
        <v/>
      </c>
      <c r="J969" s="17">
        <f>IF(OR(F969="",B969=""),"",IF(G969&lt;&gt;"",MAX(0,G969-B969),MAX(0,TODAY()-B969)))</f>
        <v/>
      </c>
    </row>
    <row r="970">
      <c r="A970" s="14" t="n"/>
      <c r="B970" s="15" t="n"/>
      <c r="C970" s="14" t="n"/>
      <c r="D970" s="14" t="n"/>
      <c r="E970" s="14" t="n"/>
      <c r="F970" s="16" t="n"/>
      <c r="G970" s="15" t="n"/>
      <c r="H970" s="16" t="n"/>
      <c r="I970" s="14">
        <f>IF(F970="","",IF(G970&lt;&gt;"",IF(A970="A pagar","Pago","Recebido"),IF(B970&lt;TODAY(),"Vencido",IF(B970-TODAY()&lt;=7,"Vence em até 7 dias","Em aberto"))))</f>
        <v/>
      </c>
      <c r="J970" s="17">
        <f>IF(OR(F970="",B970=""),"",IF(G970&lt;&gt;"",MAX(0,G970-B970),MAX(0,TODAY()-B970)))</f>
        <v/>
      </c>
    </row>
    <row r="971">
      <c r="A971" s="14" t="n"/>
      <c r="B971" s="15" t="n"/>
      <c r="C971" s="14" t="n"/>
      <c r="D971" s="14" t="n"/>
      <c r="E971" s="14" t="n"/>
      <c r="F971" s="16" t="n"/>
      <c r="G971" s="15" t="n"/>
      <c r="H971" s="16" t="n"/>
      <c r="I971" s="14">
        <f>IF(F971="","",IF(G971&lt;&gt;"",IF(A971="A pagar","Pago","Recebido"),IF(B971&lt;TODAY(),"Vencido",IF(B971-TODAY()&lt;=7,"Vence em até 7 dias","Em aberto"))))</f>
        <v/>
      </c>
      <c r="J971" s="17">
        <f>IF(OR(F971="",B971=""),"",IF(G971&lt;&gt;"",MAX(0,G971-B971),MAX(0,TODAY()-B971)))</f>
        <v/>
      </c>
    </row>
    <row r="972">
      <c r="A972" s="14" t="n"/>
      <c r="B972" s="15" t="n"/>
      <c r="C972" s="14" t="n"/>
      <c r="D972" s="14" t="n"/>
      <c r="E972" s="14" t="n"/>
      <c r="F972" s="16" t="n"/>
      <c r="G972" s="15" t="n"/>
      <c r="H972" s="16" t="n"/>
      <c r="I972" s="14">
        <f>IF(F972="","",IF(G972&lt;&gt;"",IF(A972="A pagar","Pago","Recebido"),IF(B972&lt;TODAY(),"Vencido",IF(B972-TODAY()&lt;=7,"Vence em até 7 dias","Em aberto"))))</f>
        <v/>
      </c>
      <c r="J972" s="17">
        <f>IF(OR(F972="",B972=""),"",IF(G972&lt;&gt;"",MAX(0,G972-B972),MAX(0,TODAY()-B972)))</f>
        <v/>
      </c>
    </row>
    <row r="973">
      <c r="A973" s="14" t="n"/>
      <c r="B973" s="15" t="n"/>
      <c r="C973" s="14" t="n"/>
      <c r="D973" s="14" t="n"/>
      <c r="E973" s="14" t="n"/>
      <c r="F973" s="16" t="n"/>
      <c r="G973" s="15" t="n"/>
      <c r="H973" s="16" t="n"/>
      <c r="I973" s="14">
        <f>IF(F973="","",IF(G973&lt;&gt;"",IF(A973="A pagar","Pago","Recebido"),IF(B973&lt;TODAY(),"Vencido",IF(B973-TODAY()&lt;=7,"Vence em até 7 dias","Em aberto"))))</f>
        <v/>
      </c>
      <c r="J973" s="17">
        <f>IF(OR(F973="",B973=""),"",IF(G973&lt;&gt;"",MAX(0,G973-B973),MAX(0,TODAY()-B973)))</f>
        <v/>
      </c>
    </row>
    <row r="974">
      <c r="A974" s="14" t="n"/>
      <c r="B974" s="15" t="n"/>
      <c r="C974" s="14" t="n"/>
      <c r="D974" s="14" t="n"/>
      <c r="E974" s="14" t="n"/>
      <c r="F974" s="16" t="n"/>
      <c r="G974" s="15" t="n"/>
      <c r="H974" s="16" t="n"/>
      <c r="I974" s="14">
        <f>IF(F974="","",IF(G974&lt;&gt;"",IF(A974="A pagar","Pago","Recebido"),IF(B974&lt;TODAY(),"Vencido",IF(B974-TODAY()&lt;=7,"Vence em até 7 dias","Em aberto"))))</f>
        <v/>
      </c>
      <c r="J974" s="17">
        <f>IF(OR(F974="",B974=""),"",IF(G974&lt;&gt;"",MAX(0,G974-B974),MAX(0,TODAY()-B974)))</f>
        <v/>
      </c>
    </row>
    <row r="975">
      <c r="A975" s="14" t="n"/>
      <c r="B975" s="15" t="n"/>
      <c r="C975" s="14" t="n"/>
      <c r="D975" s="14" t="n"/>
      <c r="E975" s="14" t="n"/>
      <c r="F975" s="16" t="n"/>
      <c r="G975" s="15" t="n"/>
      <c r="H975" s="16" t="n"/>
      <c r="I975" s="14">
        <f>IF(F975="","",IF(G975&lt;&gt;"",IF(A975="A pagar","Pago","Recebido"),IF(B975&lt;TODAY(),"Vencido",IF(B975-TODAY()&lt;=7,"Vence em até 7 dias","Em aberto"))))</f>
        <v/>
      </c>
      <c r="J975" s="17">
        <f>IF(OR(F975="",B975=""),"",IF(G975&lt;&gt;"",MAX(0,G975-B975),MAX(0,TODAY()-B975)))</f>
        <v/>
      </c>
    </row>
    <row r="976">
      <c r="A976" s="14" t="n"/>
      <c r="B976" s="15" t="n"/>
      <c r="C976" s="14" t="n"/>
      <c r="D976" s="14" t="n"/>
      <c r="E976" s="14" t="n"/>
      <c r="F976" s="16" t="n"/>
      <c r="G976" s="15" t="n"/>
      <c r="H976" s="16" t="n"/>
      <c r="I976" s="14">
        <f>IF(F976="","",IF(G976&lt;&gt;"",IF(A976="A pagar","Pago","Recebido"),IF(B976&lt;TODAY(),"Vencido",IF(B976-TODAY()&lt;=7,"Vence em até 7 dias","Em aberto"))))</f>
        <v/>
      </c>
      <c r="J976" s="17">
        <f>IF(OR(F976="",B976=""),"",IF(G976&lt;&gt;"",MAX(0,G976-B976),MAX(0,TODAY()-B976)))</f>
        <v/>
      </c>
    </row>
    <row r="977">
      <c r="A977" s="14" t="n"/>
      <c r="B977" s="15" t="n"/>
      <c r="C977" s="14" t="n"/>
      <c r="D977" s="14" t="n"/>
      <c r="E977" s="14" t="n"/>
      <c r="F977" s="16" t="n"/>
      <c r="G977" s="15" t="n"/>
      <c r="H977" s="16" t="n"/>
      <c r="I977" s="14">
        <f>IF(F977="","",IF(G977&lt;&gt;"",IF(A977="A pagar","Pago","Recebido"),IF(B977&lt;TODAY(),"Vencido",IF(B977-TODAY()&lt;=7,"Vence em até 7 dias","Em aberto"))))</f>
        <v/>
      </c>
      <c r="J977" s="17">
        <f>IF(OR(F977="",B977=""),"",IF(G977&lt;&gt;"",MAX(0,G977-B977),MAX(0,TODAY()-B977)))</f>
        <v/>
      </c>
    </row>
    <row r="978">
      <c r="A978" s="14" t="n"/>
      <c r="B978" s="15" t="n"/>
      <c r="C978" s="14" t="n"/>
      <c r="D978" s="14" t="n"/>
      <c r="E978" s="14" t="n"/>
      <c r="F978" s="16" t="n"/>
      <c r="G978" s="15" t="n"/>
      <c r="H978" s="16" t="n"/>
      <c r="I978" s="14">
        <f>IF(F978="","",IF(G978&lt;&gt;"",IF(A978="A pagar","Pago","Recebido"),IF(B978&lt;TODAY(),"Vencido",IF(B978-TODAY()&lt;=7,"Vence em até 7 dias","Em aberto"))))</f>
        <v/>
      </c>
      <c r="J978" s="17">
        <f>IF(OR(F978="",B978=""),"",IF(G978&lt;&gt;"",MAX(0,G978-B978),MAX(0,TODAY()-B978)))</f>
        <v/>
      </c>
    </row>
    <row r="979">
      <c r="A979" s="14" t="n"/>
      <c r="B979" s="15" t="n"/>
      <c r="C979" s="14" t="n"/>
      <c r="D979" s="14" t="n"/>
      <c r="E979" s="14" t="n"/>
      <c r="F979" s="16" t="n"/>
      <c r="G979" s="15" t="n"/>
      <c r="H979" s="16" t="n"/>
      <c r="I979" s="14">
        <f>IF(F979="","",IF(G979&lt;&gt;"",IF(A979="A pagar","Pago","Recebido"),IF(B979&lt;TODAY(),"Vencido",IF(B979-TODAY()&lt;=7,"Vence em até 7 dias","Em aberto"))))</f>
        <v/>
      </c>
      <c r="J979" s="17">
        <f>IF(OR(F979="",B979=""),"",IF(G979&lt;&gt;"",MAX(0,G979-B979),MAX(0,TODAY()-B979)))</f>
        <v/>
      </c>
    </row>
    <row r="980">
      <c r="A980" s="14" t="n"/>
      <c r="B980" s="15" t="n"/>
      <c r="C980" s="14" t="n"/>
      <c r="D980" s="14" t="n"/>
      <c r="E980" s="14" t="n"/>
      <c r="F980" s="16" t="n"/>
      <c r="G980" s="15" t="n"/>
      <c r="H980" s="16" t="n"/>
      <c r="I980" s="14">
        <f>IF(F980="","",IF(G980&lt;&gt;"",IF(A980="A pagar","Pago","Recebido"),IF(B980&lt;TODAY(),"Vencido",IF(B980-TODAY()&lt;=7,"Vence em até 7 dias","Em aberto"))))</f>
        <v/>
      </c>
      <c r="J980" s="17">
        <f>IF(OR(F980="",B980=""),"",IF(G980&lt;&gt;"",MAX(0,G980-B980),MAX(0,TODAY()-B980)))</f>
        <v/>
      </c>
    </row>
    <row r="981">
      <c r="A981" s="14" t="n"/>
      <c r="B981" s="15" t="n"/>
      <c r="C981" s="14" t="n"/>
      <c r="D981" s="14" t="n"/>
      <c r="E981" s="14" t="n"/>
      <c r="F981" s="16" t="n"/>
      <c r="G981" s="15" t="n"/>
      <c r="H981" s="16" t="n"/>
      <c r="I981" s="14">
        <f>IF(F981="","",IF(G981&lt;&gt;"",IF(A981="A pagar","Pago","Recebido"),IF(B981&lt;TODAY(),"Vencido",IF(B981-TODAY()&lt;=7,"Vence em até 7 dias","Em aberto"))))</f>
        <v/>
      </c>
      <c r="J981" s="17">
        <f>IF(OR(F981="",B981=""),"",IF(G981&lt;&gt;"",MAX(0,G981-B981),MAX(0,TODAY()-B981)))</f>
        <v/>
      </c>
    </row>
    <row r="982">
      <c r="A982" s="14" t="n"/>
      <c r="B982" s="15" t="n"/>
      <c r="C982" s="14" t="n"/>
      <c r="D982" s="14" t="n"/>
      <c r="E982" s="14" t="n"/>
      <c r="F982" s="16" t="n"/>
      <c r="G982" s="15" t="n"/>
      <c r="H982" s="16" t="n"/>
      <c r="I982" s="14">
        <f>IF(F982="","",IF(G982&lt;&gt;"",IF(A982="A pagar","Pago","Recebido"),IF(B982&lt;TODAY(),"Vencido",IF(B982-TODAY()&lt;=7,"Vence em até 7 dias","Em aberto"))))</f>
        <v/>
      </c>
      <c r="J982" s="17">
        <f>IF(OR(F982="",B982=""),"",IF(G982&lt;&gt;"",MAX(0,G982-B982),MAX(0,TODAY()-B982)))</f>
        <v/>
      </c>
    </row>
    <row r="983">
      <c r="A983" s="14" t="n"/>
      <c r="B983" s="15" t="n"/>
      <c r="C983" s="14" t="n"/>
      <c r="D983" s="14" t="n"/>
      <c r="E983" s="14" t="n"/>
      <c r="F983" s="16" t="n"/>
      <c r="G983" s="15" t="n"/>
      <c r="H983" s="16" t="n"/>
      <c r="I983" s="14">
        <f>IF(F983="","",IF(G983&lt;&gt;"",IF(A983="A pagar","Pago","Recebido"),IF(B983&lt;TODAY(),"Vencido",IF(B983-TODAY()&lt;=7,"Vence em até 7 dias","Em aberto"))))</f>
        <v/>
      </c>
      <c r="J983" s="17">
        <f>IF(OR(F983="",B983=""),"",IF(G983&lt;&gt;"",MAX(0,G983-B983),MAX(0,TODAY()-B983)))</f>
        <v/>
      </c>
    </row>
    <row r="984">
      <c r="A984" s="14" t="n"/>
      <c r="B984" s="15" t="n"/>
      <c r="C984" s="14" t="n"/>
      <c r="D984" s="14" t="n"/>
      <c r="E984" s="14" t="n"/>
      <c r="F984" s="16" t="n"/>
      <c r="G984" s="15" t="n"/>
      <c r="H984" s="16" t="n"/>
      <c r="I984" s="14">
        <f>IF(F984="","",IF(G984&lt;&gt;"",IF(A984="A pagar","Pago","Recebido"),IF(B984&lt;TODAY(),"Vencido",IF(B984-TODAY()&lt;=7,"Vence em até 7 dias","Em aberto"))))</f>
        <v/>
      </c>
      <c r="J984" s="17">
        <f>IF(OR(F984="",B984=""),"",IF(G984&lt;&gt;"",MAX(0,G984-B984),MAX(0,TODAY()-B984)))</f>
        <v/>
      </c>
    </row>
    <row r="985">
      <c r="A985" s="14" t="n"/>
      <c r="B985" s="15" t="n"/>
      <c r="C985" s="14" t="n"/>
      <c r="D985" s="14" t="n"/>
      <c r="E985" s="14" t="n"/>
      <c r="F985" s="16" t="n"/>
      <c r="G985" s="15" t="n"/>
      <c r="H985" s="16" t="n"/>
      <c r="I985" s="14">
        <f>IF(F985="","",IF(G985&lt;&gt;"",IF(A985="A pagar","Pago","Recebido"),IF(B985&lt;TODAY(),"Vencido",IF(B985-TODAY()&lt;=7,"Vence em até 7 dias","Em aberto"))))</f>
        <v/>
      </c>
      <c r="J985" s="17">
        <f>IF(OR(F985="",B985=""),"",IF(G985&lt;&gt;"",MAX(0,G985-B985),MAX(0,TODAY()-B985)))</f>
        <v/>
      </c>
    </row>
    <row r="986">
      <c r="A986" s="14" t="n"/>
      <c r="B986" s="15" t="n"/>
      <c r="C986" s="14" t="n"/>
      <c r="D986" s="14" t="n"/>
      <c r="E986" s="14" t="n"/>
      <c r="F986" s="16" t="n"/>
      <c r="G986" s="15" t="n"/>
      <c r="H986" s="16" t="n"/>
      <c r="I986" s="14">
        <f>IF(F986="","",IF(G986&lt;&gt;"",IF(A986="A pagar","Pago","Recebido"),IF(B986&lt;TODAY(),"Vencido",IF(B986-TODAY()&lt;=7,"Vence em até 7 dias","Em aberto"))))</f>
        <v/>
      </c>
      <c r="J986" s="17">
        <f>IF(OR(F986="",B986=""),"",IF(G986&lt;&gt;"",MAX(0,G986-B986),MAX(0,TODAY()-B986)))</f>
        <v/>
      </c>
    </row>
    <row r="987">
      <c r="A987" s="14" t="n"/>
      <c r="B987" s="15" t="n"/>
      <c r="C987" s="14" t="n"/>
      <c r="D987" s="14" t="n"/>
      <c r="E987" s="14" t="n"/>
      <c r="F987" s="16" t="n"/>
      <c r="G987" s="15" t="n"/>
      <c r="H987" s="16" t="n"/>
      <c r="I987" s="14">
        <f>IF(F987="","",IF(G987&lt;&gt;"",IF(A987="A pagar","Pago","Recebido"),IF(B987&lt;TODAY(),"Vencido",IF(B987-TODAY()&lt;=7,"Vence em até 7 dias","Em aberto"))))</f>
        <v/>
      </c>
      <c r="J987" s="17">
        <f>IF(OR(F987="",B987=""),"",IF(G987&lt;&gt;"",MAX(0,G987-B987),MAX(0,TODAY()-B987)))</f>
        <v/>
      </c>
    </row>
    <row r="988">
      <c r="A988" s="14" t="n"/>
      <c r="B988" s="15" t="n"/>
      <c r="C988" s="14" t="n"/>
      <c r="D988" s="14" t="n"/>
      <c r="E988" s="14" t="n"/>
      <c r="F988" s="16" t="n"/>
      <c r="G988" s="15" t="n"/>
      <c r="H988" s="16" t="n"/>
      <c r="I988" s="14">
        <f>IF(F988="","",IF(G988&lt;&gt;"",IF(A988="A pagar","Pago","Recebido"),IF(B988&lt;TODAY(),"Vencido",IF(B988-TODAY()&lt;=7,"Vence em até 7 dias","Em aberto"))))</f>
        <v/>
      </c>
      <c r="J988" s="17">
        <f>IF(OR(F988="",B988=""),"",IF(G988&lt;&gt;"",MAX(0,G988-B988),MAX(0,TODAY()-B988)))</f>
        <v/>
      </c>
    </row>
    <row r="989">
      <c r="A989" s="14" t="n"/>
      <c r="B989" s="15" t="n"/>
      <c r="C989" s="14" t="n"/>
      <c r="D989" s="14" t="n"/>
      <c r="E989" s="14" t="n"/>
      <c r="F989" s="16" t="n"/>
      <c r="G989" s="15" t="n"/>
      <c r="H989" s="16" t="n"/>
      <c r="I989" s="14">
        <f>IF(F989="","",IF(G989&lt;&gt;"",IF(A989="A pagar","Pago","Recebido"),IF(B989&lt;TODAY(),"Vencido",IF(B989-TODAY()&lt;=7,"Vence em até 7 dias","Em aberto"))))</f>
        <v/>
      </c>
      <c r="J989" s="17">
        <f>IF(OR(F989="",B989=""),"",IF(G989&lt;&gt;"",MAX(0,G989-B989),MAX(0,TODAY()-B989)))</f>
        <v/>
      </c>
    </row>
    <row r="990">
      <c r="A990" s="14" t="n"/>
      <c r="B990" s="15" t="n"/>
      <c r="C990" s="14" t="n"/>
      <c r="D990" s="14" t="n"/>
      <c r="E990" s="14" t="n"/>
      <c r="F990" s="16" t="n"/>
      <c r="G990" s="15" t="n"/>
      <c r="H990" s="16" t="n"/>
      <c r="I990" s="14">
        <f>IF(F990="","",IF(G990&lt;&gt;"",IF(A990="A pagar","Pago","Recebido"),IF(B990&lt;TODAY(),"Vencido",IF(B990-TODAY()&lt;=7,"Vence em até 7 dias","Em aberto"))))</f>
        <v/>
      </c>
      <c r="J990" s="17">
        <f>IF(OR(F990="",B990=""),"",IF(G990&lt;&gt;"",MAX(0,G990-B990),MAX(0,TODAY()-B990)))</f>
        <v/>
      </c>
    </row>
    <row r="991">
      <c r="A991" s="14" t="n"/>
      <c r="B991" s="15" t="n"/>
      <c r="C991" s="14" t="n"/>
      <c r="D991" s="14" t="n"/>
      <c r="E991" s="14" t="n"/>
      <c r="F991" s="16" t="n"/>
      <c r="G991" s="15" t="n"/>
      <c r="H991" s="16" t="n"/>
      <c r="I991" s="14">
        <f>IF(F991="","",IF(G991&lt;&gt;"",IF(A991="A pagar","Pago","Recebido"),IF(B991&lt;TODAY(),"Vencido",IF(B991-TODAY()&lt;=7,"Vence em até 7 dias","Em aberto"))))</f>
        <v/>
      </c>
      <c r="J991" s="17">
        <f>IF(OR(F991="",B991=""),"",IF(G991&lt;&gt;"",MAX(0,G991-B991),MAX(0,TODAY()-B991)))</f>
        <v/>
      </c>
    </row>
    <row r="992">
      <c r="A992" s="14" t="n"/>
      <c r="B992" s="15" t="n"/>
      <c r="C992" s="14" t="n"/>
      <c r="D992" s="14" t="n"/>
      <c r="E992" s="14" t="n"/>
      <c r="F992" s="16" t="n"/>
      <c r="G992" s="15" t="n"/>
      <c r="H992" s="16" t="n"/>
      <c r="I992" s="14">
        <f>IF(F992="","",IF(G992&lt;&gt;"",IF(A992="A pagar","Pago","Recebido"),IF(B992&lt;TODAY(),"Vencido",IF(B992-TODAY()&lt;=7,"Vence em até 7 dias","Em aberto"))))</f>
        <v/>
      </c>
      <c r="J992" s="17">
        <f>IF(OR(F992="",B992=""),"",IF(G992&lt;&gt;"",MAX(0,G992-B992),MAX(0,TODAY()-B992)))</f>
        <v/>
      </c>
    </row>
    <row r="993">
      <c r="A993" s="14" t="n"/>
      <c r="B993" s="15" t="n"/>
      <c r="C993" s="14" t="n"/>
      <c r="D993" s="14" t="n"/>
      <c r="E993" s="14" t="n"/>
      <c r="F993" s="16" t="n"/>
      <c r="G993" s="15" t="n"/>
      <c r="H993" s="16" t="n"/>
      <c r="I993" s="14">
        <f>IF(F993="","",IF(G993&lt;&gt;"",IF(A993="A pagar","Pago","Recebido"),IF(B993&lt;TODAY(),"Vencido",IF(B993-TODAY()&lt;=7,"Vence em até 7 dias","Em aberto"))))</f>
        <v/>
      </c>
      <c r="J993" s="17">
        <f>IF(OR(F993="",B993=""),"",IF(G993&lt;&gt;"",MAX(0,G993-B993),MAX(0,TODAY()-B993)))</f>
        <v/>
      </c>
    </row>
    <row r="994">
      <c r="A994" s="14" t="n"/>
      <c r="B994" s="15" t="n"/>
      <c r="C994" s="14" t="n"/>
      <c r="D994" s="14" t="n"/>
      <c r="E994" s="14" t="n"/>
      <c r="F994" s="16" t="n"/>
      <c r="G994" s="15" t="n"/>
      <c r="H994" s="16" t="n"/>
      <c r="I994" s="14">
        <f>IF(F994="","",IF(G994&lt;&gt;"",IF(A994="A pagar","Pago","Recebido"),IF(B994&lt;TODAY(),"Vencido",IF(B994-TODAY()&lt;=7,"Vence em até 7 dias","Em aberto"))))</f>
        <v/>
      </c>
      <c r="J994" s="17">
        <f>IF(OR(F994="",B994=""),"",IF(G994&lt;&gt;"",MAX(0,G994-B994),MAX(0,TODAY()-B994)))</f>
        <v/>
      </c>
    </row>
    <row r="995">
      <c r="A995" s="14" t="n"/>
      <c r="B995" s="15" t="n"/>
      <c r="C995" s="14" t="n"/>
      <c r="D995" s="14" t="n"/>
      <c r="E995" s="14" t="n"/>
      <c r="F995" s="16" t="n"/>
      <c r="G995" s="15" t="n"/>
      <c r="H995" s="16" t="n"/>
      <c r="I995" s="14">
        <f>IF(F995="","",IF(G995&lt;&gt;"",IF(A995="A pagar","Pago","Recebido"),IF(B995&lt;TODAY(),"Vencido",IF(B995-TODAY()&lt;=7,"Vence em até 7 dias","Em aberto"))))</f>
        <v/>
      </c>
      <c r="J995" s="17">
        <f>IF(OR(F995="",B995=""),"",IF(G995&lt;&gt;"",MAX(0,G995-B995),MAX(0,TODAY()-B995)))</f>
        <v/>
      </c>
    </row>
    <row r="996">
      <c r="A996" s="14" t="n"/>
      <c r="B996" s="15" t="n"/>
      <c r="C996" s="14" t="n"/>
      <c r="D996" s="14" t="n"/>
      <c r="E996" s="14" t="n"/>
      <c r="F996" s="16" t="n"/>
      <c r="G996" s="15" t="n"/>
      <c r="H996" s="16" t="n"/>
      <c r="I996" s="14">
        <f>IF(F996="","",IF(G996&lt;&gt;"",IF(A996="A pagar","Pago","Recebido"),IF(B996&lt;TODAY(),"Vencido",IF(B996-TODAY()&lt;=7,"Vence em até 7 dias","Em aberto"))))</f>
        <v/>
      </c>
      <c r="J996" s="17">
        <f>IF(OR(F996="",B996=""),"",IF(G996&lt;&gt;"",MAX(0,G996-B996),MAX(0,TODAY()-B996)))</f>
        <v/>
      </c>
    </row>
    <row r="997">
      <c r="A997" s="14" t="n"/>
      <c r="B997" s="15" t="n"/>
      <c r="C997" s="14" t="n"/>
      <c r="D997" s="14" t="n"/>
      <c r="E997" s="14" t="n"/>
      <c r="F997" s="16" t="n"/>
      <c r="G997" s="15" t="n"/>
      <c r="H997" s="16" t="n"/>
      <c r="I997" s="14">
        <f>IF(F997="","",IF(G997&lt;&gt;"",IF(A997="A pagar","Pago","Recebido"),IF(B997&lt;TODAY(),"Vencido",IF(B997-TODAY()&lt;=7,"Vence em até 7 dias","Em aberto"))))</f>
        <v/>
      </c>
      <c r="J997" s="17">
        <f>IF(OR(F997="",B997=""),"",IF(G997&lt;&gt;"",MAX(0,G997-B997),MAX(0,TODAY()-B997)))</f>
        <v/>
      </c>
    </row>
    <row r="998">
      <c r="A998" s="14" t="n"/>
      <c r="B998" s="15" t="n"/>
      <c r="C998" s="14" t="n"/>
      <c r="D998" s="14" t="n"/>
      <c r="E998" s="14" t="n"/>
      <c r="F998" s="16" t="n"/>
      <c r="G998" s="15" t="n"/>
      <c r="H998" s="16" t="n"/>
      <c r="I998" s="14">
        <f>IF(F998="","",IF(G998&lt;&gt;"",IF(A998="A pagar","Pago","Recebido"),IF(B998&lt;TODAY(),"Vencido",IF(B998-TODAY()&lt;=7,"Vence em até 7 dias","Em aberto"))))</f>
        <v/>
      </c>
      <c r="J998" s="17">
        <f>IF(OR(F998="",B998=""),"",IF(G998&lt;&gt;"",MAX(0,G998-B998),MAX(0,TODAY()-B998)))</f>
        <v/>
      </c>
    </row>
    <row r="999">
      <c r="A999" s="14" t="n"/>
      <c r="B999" s="15" t="n"/>
      <c r="C999" s="14" t="n"/>
      <c r="D999" s="14" t="n"/>
      <c r="E999" s="14" t="n"/>
      <c r="F999" s="16" t="n"/>
      <c r="G999" s="15" t="n"/>
      <c r="H999" s="16" t="n"/>
      <c r="I999" s="14">
        <f>IF(F999="","",IF(G999&lt;&gt;"",IF(A999="A pagar","Pago","Recebido"),IF(B999&lt;TODAY(),"Vencido",IF(B999-TODAY()&lt;=7,"Vence em até 7 dias","Em aberto"))))</f>
        <v/>
      </c>
      <c r="J999" s="17">
        <f>IF(OR(F999="",B999=""),"",IF(G999&lt;&gt;"",MAX(0,G999-B999),MAX(0,TODAY()-B999)))</f>
        <v/>
      </c>
    </row>
    <row r="1000">
      <c r="A1000" s="14" t="n"/>
      <c r="B1000" s="15" t="n"/>
      <c r="C1000" s="14" t="n"/>
      <c r="D1000" s="14" t="n"/>
      <c r="E1000" s="14" t="n"/>
      <c r="F1000" s="16" t="n"/>
      <c r="G1000" s="15" t="n"/>
      <c r="H1000" s="16" t="n"/>
      <c r="I1000" s="14">
        <f>IF(F1000="","",IF(G1000&lt;&gt;"",IF(A1000="A pagar","Pago","Recebido"),IF(B1000&lt;TODAY(),"Vencido",IF(B1000-TODAY()&lt;=7,"Vence em até 7 dias","Em aberto"))))</f>
        <v/>
      </c>
      <c r="J1000" s="17">
        <f>IF(OR(F1000="",B1000=""),"",IF(G1000&lt;&gt;"",MAX(0,G1000-B1000),MAX(0,TODAY()-B1000)))</f>
        <v/>
      </c>
    </row>
    <row r="1001">
      <c r="A1001" s="14" t="n"/>
      <c r="B1001" s="15" t="n"/>
      <c r="C1001" s="14" t="n"/>
      <c r="D1001" s="14" t="n"/>
      <c r="E1001" s="14" t="n"/>
      <c r="F1001" s="16" t="n"/>
      <c r="G1001" s="15" t="n"/>
      <c r="H1001" s="16" t="n"/>
      <c r="I1001" s="14">
        <f>IF(F1001="","",IF(G1001&lt;&gt;"",IF(A1001="A pagar","Pago","Recebido"),IF(B1001&lt;TODAY(),"Vencido",IF(B1001-TODAY()&lt;=7,"Vence em até 7 dias","Em aberto"))))</f>
        <v/>
      </c>
      <c r="J1001" s="17">
        <f>IF(OR(F1001="",B1001=""),"",IF(G1001&lt;&gt;"",MAX(0,G1001-B1001),MAX(0,TODAY()-B1001)))</f>
        <v/>
      </c>
    </row>
    <row r="1002">
      <c r="A1002" s="14" t="n"/>
      <c r="B1002" s="15" t="n"/>
      <c r="C1002" s="14" t="n"/>
      <c r="D1002" s="14" t="n"/>
      <c r="E1002" s="14" t="n"/>
      <c r="F1002" s="16" t="n"/>
      <c r="G1002" s="15" t="n"/>
      <c r="H1002" s="16" t="n"/>
      <c r="I1002" s="14">
        <f>IF(F1002="","",IF(G1002&lt;&gt;"",IF(A1002="A pagar","Pago","Recebido"),IF(B1002&lt;TODAY(),"Vencido",IF(B1002-TODAY()&lt;=7,"Vence em até 7 dias","Em aberto"))))</f>
        <v/>
      </c>
      <c r="J1002" s="17">
        <f>IF(OR(F1002="",B1002=""),"",IF(G1002&lt;&gt;"",MAX(0,G1002-B1002),MAX(0,TODAY()-B1002)))</f>
        <v/>
      </c>
    </row>
    <row r="1003">
      <c r="A1003" s="14" t="n"/>
      <c r="B1003" s="15" t="n"/>
      <c r="C1003" s="14" t="n"/>
      <c r="D1003" s="14" t="n"/>
      <c r="E1003" s="14" t="n"/>
      <c r="F1003" s="16" t="n"/>
      <c r="G1003" s="15" t="n"/>
      <c r="H1003" s="16" t="n"/>
      <c r="I1003" s="14">
        <f>IF(F1003="","",IF(G1003&lt;&gt;"",IF(A1003="A pagar","Pago","Recebido"),IF(B1003&lt;TODAY(),"Vencido",IF(B1003-TODAY()&lt;=7,"Vence em até 7 dias","Em aberto"))))</f>
        <v/>
      </c>
      <c r="J1003" s="17">
        <f>IF(OR(F1003="",B1003=""),"",IF(G1003&lt;&gt;"",MAX(0,G1003-B1003),MAX(0,TODAY()-B1003)))</f>
        <v/>
      </c>
    </row>
    <row r="1004">
      <c r="A1004" s="14" t="n"/>
      <c r="B1004" s="15" t="n"/>
      <c r="C1004" s="14" t="n"/>
      <c r="D1004" s="14" t="n"/>
      <c r="E1004" s="14" t="n"/>
      <c r="F1004" s="16" t="n"/>
      <c r="G1004" s="15" t="n"/>
      <c r="H1004" s="16" t="n"/>
      <c r="I1004" s="14">
        <f>IF(F1004="","",IF(G1004&lt;&gt;"",IF(A1004="A pagar","Pago","Recebido"),IF(B1004&lt;TODAY(),"Vencido",IF(B1004-TODAY()&lt;=7,"Vence em até 7 dias","Em aberto"))))</f>
        <v/>
      </c>
      <c r="J1004" s="17">
        <f>IF(OR(F1004="",B1004=""),"",IF(G1004&lt;&gt;"",MAX(0,G1004-B1004),MAX(0,TODAY()-B1004)))</f>
        <v/>
      </c>
    </row>
    <row r="1005">
      <c r="A1005" s="14" t="n"/>
      <c r="B1005" s="15" t="n"/>
      <c r="C1005" s="14" t="n"/>
      <c r="D1005" s="14" t="n"/>
      <c r="E1005" s="14" t="n"/>
      <c r="F1005" s="16" t="n"/>
      <c r="G1005" s="15" t="n"/>
      <c r="H1005" s="16" t="n"/>
      <c r="I1005" s="14">
        <f>IF(F1005="","",IF(G1005&lt;&gt;"",IF(A1005="A pagar","Pago","Recebido"),IF(B1005&lt;TODAY(),"Vencido",IF(B1005-TODAY()&lt;=7,"Vence em até 7 dias","Em aberto"))))</f>
        <v/>
      </c>
      <c r="J1005" s="17">
        <f>IF(OR(F1005="",B1005=""),"",IF(G1005&lt;&gt;"",MAX(0,G1005-B1005),MAX(0,TODAY()-B1005)))</f>
        <v/>
      </c>
    </row>
    <row r="1006">
      <c r="A1006" s="14" t="n"/>
      <c r="B1006" s="15" t="n"/>
      <c r="C1006" s="14" t="n"/>
      <c r="D1006" s="14" t="n"/>
      <c r="E1006" s="14" t="n"/>
      <c r="F1006" s="16" t="n"/>
      <c r="G1006" s="15" t="n"/>
      <c r="H1006" s="16" t="n"/>
      <c r="I1006" s="14">
        <f>IF(F1006="","",IF(G1006&lt;&gt;"",IF(A1006="A pagar","Pago","Recebido"),IF(B1006&lt;TODAY(),"Vencido",IF(B1006-TODAY()&lt;=7,"Vence em até 7 dias","Em aberto"))))</f>
        <v/>
      </c>
      <c r="J1006" s="17">
        <f>IF(OR(F1006="",B1006=""),"",IF(G1006&lt;&gt;"",MAX(0,G1006-B1006),MAX(0,TODAY()-B1006)))</f>
        <v/>
      </c>
    </row>
    <row r="1007">
      <c r="A1007" s="14" t="n"/>
      <c r="B1007" s="15" t="n"/>
      <c r="C1007" s="14" t="n"/>
      <c r="D1007" s="14" t="n"/>
      <c r="E1007" s="14" t="n"/>
      <c r="F1007" s="16" t="n"/>
      <c r="G1007" s="15" t="n"/>
      <c r="H1007" s="16" t="n"/>
      <c r="I1007" s="14">
        <f>IF(F1007="","",IF(G1007&lt;&gt;"",IF(A1007="A pagar","Pago","Recebido"),IF(B1007&lt;TODAY(),"Vencido",IF(B1007-TODAY()&lt;=7,"Vence em até 7 dias","Em aberto"))))</f>
        <v/>
      </c>
      <c r="J1007" s="17">
        <f>IF(OR(F1007="",B1007=""),"",IF(G1007&lt;&gt;"",MAX(0,G1007-B1007),MAX(0,TODAY()-B1007)))</f>
        <v/>
      </c>
    </row>
    <row r="1008">
      <c r="A1008" s="14" t="n"/>
      <c r="B1008" s="15" t="n"/>
      <c r="C1008" s="14" t="n"/>
      <c r="D1008" s="14" t="n"/>
      <c r="E1008" s="14" t="n"/>
      <c r="F1008" s="16" t="n"/>
      <c r="G1008" s="15" t="n"/>
      <c r="H1008" s="16" t="n"/>
      <c r="I1008" s="14">
        <f>IF(F1008="","",IF(G1008&lt;&gt;"",IF(A1008="A pagar","Pago","Recebido"),IF(B1008&lt;TODAY(),"Vencido",IF(B1008-TODAY()&lt;=7,"Vence em até 7 dias","Em aberto"))))</f>
        <v/>
      </c>
      <c r="J1008" s="17">
        <f>IF(OR(F1008="",B1008=""),"",IF(G1008&lt;&gt;"",MAX(0,G1008-B1008),MAX(0,TODAY()-B1008)))</f>
        <v/>
      </c>
    </row>
    <row r="1009">
      <c r="A1009" s="14" t="n"/>
      <c r="B1009" s="15" t="n"/>
      <c r="C1009" s="14" t="n"/>
      <c r="D1009" s="14" t="n"/>
      <c r="E1009" s="14" t="n"/>
      <c r="F1009" s="16" t="n"/>
      <c r="G1009" s="15" t="n"/>
      <c r="H1009" s="16" t="n"/>
      <c r="I1009" s="14">
        <f>IF(F1009="","",IF(G1009&lt;&gt;"",IF(A1009="A pagar","Pago","Recebido"),IF(B1009&lt;TODAY(),"Vencido",IF(B1009-TODAY()&lt;=7,"Vence em até 7 dias","Em aberto"))))</f>
        <v/>
      </c>
      <c r="J1009" s="17">
        <f>IF(OR(F1009="",B1009=""),"",IF(G1009&lt;&gt;"",MAX(0,G1009-B1009),MAX(0,TODAY()-B1009)))</f>
        <v/>
      </c>
    </row>
    <row r="1010">
      <c r="A1010" s="14" t="n"/>
      <c r="B1010" s="15" t="n"/>
      <c r="C1010" s="14" t="n"/>
      <c r="D1010" s="14" t="n"/>
      <c r="E1010" s="14" t="n"/>
      <c r="F1010" s="16" t="n"/>
      <c r="G1010" s="15" t="n"/>
      <c r="H1010" s="16" t="n"/>
      <c r="I1010" s="14">
        <f>IF(F1010="","",IF(G1010&lt;&gt;"",IF(A1010="A pagar","Pago","Recebido"),IF(B1010&lt;TODAY(),"Vencido",IF(B1010-TODAY()&lt;=7,"Vence em até 7 dias","Em aberto"))))</f>
        <v/>
      </c>
      <c r="J1010" s="17">
        <f>IF(OR(F1010="",B1010=""),"",IF(G1010&lt;&gt;"",MAX(0,G1010-B1010),MAX(0,TODAY()-B1010)))</f>
        <v/>
      </c>
    </row>
    <row r="1011">
      <c r="A1011" s="14" t="n"/>
      <c r="B1011" s="15" t="n"/>
      <c r="C1011" s="14" t="n"/>
      <c r="D1011" s="14" t="n"/>
      <c r="E1011" s="14" t="n"/>
      <c r="F1011" s="16" t="n"/>
      <c r="G1011" s="15" t="n"/>
      <c r="H1011" s="16" t="n"/>
      <c r="I1011" s="14">
        <f>IF(F1011="","",IF(G1011&lt;&gt;"",IF(A1011="A pagar","Pago","Recebido"),IF(B1011&lt;TODAY(),"Vencido",IF(B1011-TODAY()&lt;=7,"Vence em até 7 dias","Em aberto"))))</f>
        <v/>
      </c>
      <c r="J1011" s="17">
        <f>IF(OR(F1011="",B1011=""),"",IF(G1011&lt;&gt;"",MAX(0,G1011-B1011),MAX(0,TODAY()-B1011)))</f>
        <v/>
      </c>
    </row>
    <row r="1012">
      <c r="A1012" s="14" t="n"/>
      <c r="B1012" s="15" t="n"/>
      <c r="C1012" s="14" t="n"/>
      <c r="D1012" s="14" t="n"/>
      <c r="E1012" s="14" t="n"/>
      <c r="F1012" s="16" t="n"/>
      <c r="G1012" s="15" t="n"/>
      <c r="H1012" s="16" t="n"/>
      <c r="I1012" s="14">
        <f>IF(F1012="","",IF(G1012&lt;&gt;"",IF(A1012="A pagar","Pago","Recebido"),IF(B1012&lt;TODAY(),"Vencido",IF(B1012-TODAY()&lt;=7,"Vence em até 7 dias","Em aberto"))))</f>
        <v/>
      </c>
      <c r="J1012" s="17">
        <f>IF(OR(F1012="",B1012=""),"",IF(G1012&lt;&gt;"",MAX(0,G1012-B1012),MAX(0,TODAY()-B1012)))</f>
        <v/>
      </c>
    </row>
    <row r="1013">
      <c r="A1013" s="14" t="n"/>
      <c r="B1013" s="15" t="n"/>
      <c r="C1013" s="14" t="n"/>
      <c r="D1013" s="14" t="n"/>
      <c r="E1013" s="14" t="n"/>
      <c r="F1013" s="16" t="n"/>
      <c r="G1013" s="15" t="n"/>
      <c r="H1013" s="16" t="n"/>
      <c r="I1013" s="14">
        <f>IF(F1013="","",IF(G1013&lt;&gt;"",IF(A1013="A pagar","Pago","Recebido"),IF(B1013&lt;TODAY(),"Vencido",IF(B1013-TODAY()&lt;=7,"Vence em até 7 dias","Em aberto"))))</f>
        <v/>
      </c>
      <c r="J1013" s="17">
        <f>IF(OR(F1013="",B1013=""),"",IF(G1013&lt;&gt;"",MAX(0,G1013-B1013),MAX(0,TODAY()-B1013)))</f>
        <v/>
      </c>
    </row>
    <row r="1014">
      <c r="A1014" s="14" t="n"/>
      <c r="B1014" s="15" t="n"/>
      <c r="C1014" s="14" t="n"/>
      <c r="D1014" s="14" t="n"/>
      <c r="E1014" s="14" t="n"/>
      <c r="F1014" s="16" t="n"/>
      <c r="G1014" s="15" t="n"/>
      <c r="H1014" s="16" t="n"/>
      <c r="I1014" s="14">
        <f>IF(F1014="","",IF(G1014&lt;&gt;"",IF(A1014="A pagar","Pago","Recebido"),IF(B1014&lt;TODAY(),"Vencido",IF(B1014-TODAY()&lt;=7,"Vence em até 7 dias","Em aberto"))))</f>
        <v/>
      </c>
      <c r="J1014" s="17">
        <f>IF(OR(F1014="",B1014=""),"",IF(G1014&lt;&gt;"",MAX(0,G1014-B1014),MAX(0,TODAY()-B1014)))</f>
        <v/>
      </c>
    </row>
    <row r="1015">
      <c r="A1015" s="14" t="n"/>
      <c r="B1015" s="15" t="n"/>
      <c r="C1015" s="14" t="n"/>
      <c r="D1015" s="14" t="n"/>
      <c r="E1015" s="14" t="n"/>
      <c r="F1015" s="16" t="n"/>
      <c r="G1015" s="15" t="n"/>
      <c r="H1015" s="16" t="n"/>
      <c r="I1015" s="14">
        <f>IF(F1015="","",IF(G1015&lt;&gt;"",IF(A1015="A pagar","Pago","Recebido"),IF(B1015&lt;TODAY(),"Vencido",IF(B1015-TODAY()&lt;=7,"Vence em até 7 dias","Em aberto"))))</f>
        <v/>
      </c>
      <c r="J1015" s="17">
        <f>IF(OR(F1015="",B1015=""),"",IF(G1015&lt;&gt;"",MAX(0,G1015-B1015),MAX(0,TODAY()-B1015)))</f>
        <v/>
      </c>
    </row>
    <row r="1016">
      <c r="A1016" s="14" t="n"/>
      <c r="B1016" s="15" t="n"/>
      <c r="C1016" s="14" t="n"/>
      <c r="D1016" s="14" t="n"/>
      <c r="E1016" s="14" t="n"/>
      <c r="F1016" s="16" t="n"/>
      <c r="G1016" s="15" t="n"/>
      <c r="H1016" s="16" t="n"/>
      <c r="I1016" s="14">
        <f>IF(F1016="","",IF(G1016&lt;&gt;"",IF(A1016="A pagar","Pago","Recebido"),IF(B1016&lt;TODAY(),"Vencido",IF(B1016-TODAY()&lt;=7,"Vence em até 7 dias","Em aberto"))))</f>
        <v/>
      </c>
      <c r="J1016" s="17">
        <f>IF(OR(F1016="",B1016=""),"",IF(G1016&lt;&gt;"",MAX(0,G1016-B1016),MAX(0,TODAY()-B1016)))</f>
        <v/>
      </c>
    </row>
    <row r="1017">
      <c r="A1017" s="14" t="n"/>
      <c r="B1017" s="15" t="n"/>
      <c r="C1017" s="14" t="n"/>
      <c r="D1017" s="14" t="n"/>
      <c r="E1017" s="14" t="n"/>
      <c r="F1017" s="16" t="n"/>
      <c r="G1017" s="15" t="n"/>
      <c r="H1017" s="16" t="n"/>
      <c r="I1017" s="14">
        <f>IF(F1017="","",IF(G1017&lt;&gt;"",IF(A1017="A pagar","Pago","Recebido"),IF(B1017&lt;TODAY(),"Vencido",IF(B1017-TODAY()&lt;=7,"Vence em até 7 dias","Em aberto"))))</f>
        <v/>
      </c>
      <c r="J1017" s="17">
        <f>IF(OR(F1017="",B1017=""),"",IF(G1017&lt;&gt;"",MAX(0,G1017-B1017),MAX(0,TODAY()-B1017)))</f>
        <v/>
      </c>
    </row>
    <row r="1018">
      <c r="A1018" s="14" t="n"/>
      <c r="B1018" s="15" t="n"/>
      <c r="C1018" s="14" t="n"/>
      <c r="D1018" s="14" t="n"/>
      <c r="E1018" s="14" t="n"/>
      <c r="F1018" s="16" t="n"/>
      <c r="G1018" s="15" t="n"/>
      <c r="H1018" s="16" t="n"/>
      <c r="I1018" s="14">
        <f>IF(F1018="","",IF(G1018&lt;&gt;"",IF(A1018="A pagar","Pago","Recebido"),IF(B1018&lt;TODAY(),"Vencido",IF(B1018-TODAY()&lt;=7,"Vence em até 7 dias","Em aberto"))))</f>
        <v/>
      </c>
      <c r="J1018" s="17">
        <f>IF(OR(F1018="",B1018=""),"",IF(G1018&lt;&gt;"",MAX(0,G1018-B1018),MAX(0,TODAY()-B1018)))</f>
        <v/>
      </c>
    </row>
    <row r="1019">
      <c r="A1019" s="14" t="n"/>
      <c r="B1019" s="15" t="n"/>
      <c r="C1019" s="14" t="n"/>
      <c r="D1019" s="14" t="n"/>
      <c r="E1019" s="14" t="n"/>
      <c r="F1019" s="16" t="n"/>
      <c r="G1019" s="15" t="n"/>
      <c r="H1019" s="16" t="n"/>
      <c r="I1019" s="14">
        <f>IF(F1019="","",IF(G1019&lt;&gt;"",IF(A1019="A pagar","Pago","Recebido"),IF(B1019&lt;TODAY(),"Vencido",IF(B1019-TODAY()&lt;=7,"Vence em até 7 dias","Em aberto"))))</f>
        <v/>
      </c>
      <c r="J1019" s="17">
        <f>IF(OR(F1019="",B1019=""),"",IF(G1019&lt;&gt;"",MAX(0,G1019-B1019),MAX(0,TODAY()-B1019)))</f>
        <v/>
      </c>
    </row>
    <row r="1020">
      <c r="A1020" s="14" t="n"/>
      <c r="B1020" s="15" t="n"/>
      <c r="C1020" s="14" t="n"/>
      <c r="D1020" s="14" t="n"/>
      <c r="E1020" s="14" t="n"/>
      <c r="F1020" s="16" t="n"/>
      <c r="G1020" s="15" t="n"/>
      <c r="H1020" s="16" t="n"/>
      <c r="I1020" s="14">
        <f>IF(F1020="","",IF(G1020&lt;&gt;"",IF(A1020="A pagar","Pago","Recebido"),IF(B1020&lt;TODAY(),"Vencido",IF(B1020-TODAY()&lt;=7,"Vence em até 7 dias","Em aberto"))))</f>
        <v/>
      </c>
      <c r="J1020" s="17">
        <f>IF(OR(F1020="",B1020=""),"",IF(G1020&lt;&gt;"",MAX(0,G1020-B1020),MAX(0,TODAY()-B1020)))</f>
        <v/>
      </c>
    </row>
    <row r="1021">
      <c r="A1021" s="14" t="n"/>
      <c r="B1021" s="15" t="n"/>
      <c r="C1021" s="14" t="n"/>
      <c r="D1021" s="14" t="n"/>
      <c r="E1021" s="14" t="n"/>
      <c r="F1021" s="16" t="n"/>
      <c r="G1021" s="15" t="n"/>
      <c r="H1021" s="16" t="n"/>
      <c r="I1021" s="14">
        <f>IF(F1021="","",IF(G1021&lt;&gt;"",IF(A1021="A pagar","Pago","Recebido"),IF(B1021&lt;TODAY(),"Vencido",IF(B1021-TODAY()&lt;=7,"Vence em até 7 dias","Em aberto"))))</f>
        <v/>
      </c>
      <c r="J1021" s="17">
        <f>IF(OR(F1021="",B1021=""),"",IF(G1021&lt;&gt;"",MAX(0,G1021-B1021),MAX(0,TODAY()-B1021)))</f>
        <v/>
      </c>
    </row>
    <row r="1022">
      <c r="A1022" s="14" t="n"/>
      <c r="B1022" s="15" t="n"/>
      <c r="C1022" s="14" t="n"/>
      <c r="D1022" s="14" t="n"/>
      <c r="E1022" s="14" t="n"/>
      <c r="F1022" s="16" t="n"/>
      <c r="G1022" s="15" t="n"/>
      <c r="H1022" s="16" t="n"/>
      <c r="I1022" s="14">
        <f>IF(F1022="","",IF(G1022&lt;&gt;"",IF(A1022="A pagar","Pago","Recebido"),IF(B1022&lt;TODAY(),"Vencido",IF(B1022-TODAY()&lt;=7,"Vence em até 7 dias","Em aberto"))))</f>
        <v/>
      </c>
      <c r="J1022" s="17">
        <f>IF(OR(F1022="",B1022=""),"",IF(G1022&lt;&gt;"",MAX(0,G1022-B1022),MAX(0,TODAY()-B1022)))</f>
        <v/>
      </c>
    </row>
    <row r="1023">
      <c r="A1023" s="14" t="n"/>
      <c r="B1023" s="15" t="n"/>
      <c r="C1023" s="14" t="n"/>
      <c r="D1023" s="14" t="n"/>
      <c r="E1023" s="14" t="n"/>
      <c r="F1023" s="16" t="n"/>
      <c r="G1023" s="15" t="n"/>
      <c r="H1023" s="16" t="n"/>
      <c r="I1023" s="14">
        <f>IF(F1023="","",IF(G1023&lt;&gt;"",IF(A1023="A pagar","Pago","Recebido"),IF(B1023&lt;TODAY(),"Vencido",IF(B1023-TODAY()&lt;=7,"Vence em até 7 dias","Em aberto"))))</f>
        <v/>
      </c>
      <c r="J1023" s="17">
        <f>IF(OR(F1023="",B1023=""),"",IF(G1023&lt;&gt;"",MAX(0,G1023-B1023),MAX(0,TODAY()-B1023)))</f>
        <v/>
      </c>
    </row>
    <row r="1024">
      <c r="A1024" s="14" t="n"/>
      <c r="B1024" s="15" t="n"/>
      <c r="C1024" s="14" t="n"/>
      <c r="D1024" s="14" t="n"/>
      <c r="E1024" s="14" t="n"/>
      <c r="F1024" s="16" t="n"/>
      <c r="G1024" s="15" t="n"/>
      <c r="H1024" s="16" t="n"/>
      <c r="I1024" s="14">
        <f>IF(F1024="","",IF(G1024&lt;&gt;"",IF(A1024="A pagar","Pago","Recebido"),IF(B1024&lt;TODAY(),"Vencido",IF(B1024-TODAY()&lt;=7,"Vence em até 7 dias","Em aberto"))))</f>
        <v/>
      </c>
      <c r="J1024" s="17">
        <f>IF(OR(F1024="",B1024=""),"",IF(G1024&lt;&gt;"",MAX(0,G1024-B1024),MAX(0,TODAY()-B1024)))</f>
        <v/>
      </c>
    </row>
    <row r="1025">
      <c r="A1025" s="14" t="n"/>
      <c r="B1025" s="15" t="n"/>
      <c r="C1025" s="14" t="n"/>
      <c r="D1025" s="14" t="n"/>
      <c r="E1025" s="14" t="n"/>
      <c r="F1025" s="16" t="n"/>
      <c r="G1025" s="15" t="n"/>
      <c r="H1025" s="16" t="n"/>
      <c r="I1025" s="14">
        <f>IF(F1025="","",IF(G1025&lt;&gt;"",IF(A1025="A pagar","Pago","Recebido"),IF(B1025&lt;TODAY(),"Vencido",IF(B1025-TODAY()&lt;=7,"Vence em até 7 dias","Em aberto"))))</f>
        <v/>
      </c>
      <c r="J1025" s="17">
        <f>IF(OR(F1025="",B1025=""),"",IF(G1025&lt;&gt;"",MAX(0,G1025-B1025),MAX(0,TODAY()-B1025)))</f>
        <v/>
      </c>
    </row>
    <row r="1026">
      <c r="A1026" s="14" t="n"/>
      <c r="B1026" s="15" t="n"/>
      <c r="C1026" s="14" t="n"/>
      <c r="D1026" s="14" t="n"/>
      <c r="E1026" s="14" t="n"/>
      <c r="F1026" s="16" t="n"/>
      <c r="G1026" s="15" t="n"/>
      <c r="H1026" s="16" t="n"/>
      <c r="I1026" s="14">
        <f>IF(F1026="","",IF(G1026&lt;&gt;"",IF(A1026="A pagar","Pago","Recebido"),IF(B1026&lt;TODAY(),"Vencido",IF(B1026-TODAY()&lt;=7,"Vence em até 7 dias","Em aberto"))))</f>
        <v/>
      </c>
      <c r="J1026" s="17">
        <f>IF(OR(F1026="",B1026=""),"",IF(G1026&lt;&gt;"",MAX(0,G1026-B1026),MAX(0,TODAY()-B1026)))</f>
        <v/>
      </c>
    </row>
    <row r="1027">
      <c r="A1027" s="14" t="n"/>
      <c r="B1027" s="15" t="n"/>
      <c r="C1027" s="14" t="n"/>
      <c r="D1027" s="14" t="n"/>
      <c r="E1027" s="14" t="n"/>
      <c r="F1027" s="16" t="n"/>
      <c r="G1027" s="15" t="n"/>
      <c r="H1027" s="16" t="n"/>
      <c r="I1027" s="14">
        <f>IF(F1027="","",IF(G1027&lt;&gt;"",IF(A1027="A pagar","Pago","Recebido"),IF(B1027&lt;TODAY(),"Vencido",IF(B1027-TODAY()&lt;=7,"Vence em até 7 dias","Em aberto"))))</f>
        <v/>
      </c>
      <c r="J1027" s="17">
        <f>IF(OR(F1027="",B1027=""),"",IF(G1027&lt;&gt;"",MAX(0,G1027-B1027),MAX(0,TODAY()-B1027)))</f>
        <v/>
      </c>
    </row>
    <row r="1028">
      <c r="A1028" s="14" t="n"/>
      <c r="B1028" s="15" t="n"/>
      <c r="C1028" s="14" t="n"/>
      <c r="D1028" s="14" t="n"/>
      <c r="E1028" s="14" t="n"/>
      <c r="F1028" s="16" t="n"/>
      <c r="G1028" s="15" t="n"/>
      <c r="H1028" s="16" t="n"/>
      <c r="I1028" s="14">
        <f>IF(F1028="","",IF(G1028&lt;&gt;"",IF(A1028="A pagar","Pago","Recebido"),IF(B1028&lt;TODAY(),"Vencido",IF(B1028-TODAY()&lt;=7,"Vence em até 7 dias","Em aberto"))))</f>
        <v/>
      </c>
      <c r="J1028" s="17">
        <f>IF(OR(F1028="",B1028=""),"",IF(G1028&lt;&gt;"",MAX(0,G1028-B1028),MAX(0,TODAY()-B1028)))</f>
        <v/>
      </c>
    </row>
    <row r="1029">
      <c r="A1029" s="14" t="n"/>
      <c r="B1029" s="15" t="n"/>
      <c r="C1029" s="14" t="n"/>
      <c r="D1029" s="14" t="n"/>
      <c r="E1029" s="14" t="n"/>
      <c r="F1029" s="16" t="n"/>
      <c r="G1029" s="15" t="n"/>
      <c r="H1029" s="16" t="n"/>
      <c r="I1029" s="14">
        <f>IF(F1029="","",IF(G1029&lt;&gt;"",IF(A1029="A pagar","Pago","Recebido"),IF(B1029&lt;TODAY(),"Vencido",IF(B1029-TODAY()&lt;=7,"Vence em até 7 dias","Em aberto"))))</f>
        <v/>
      </c>
      <c r="J1029" s="17">
        <f>IF(OR(F1029="",B1029=""),"",IF(G1029&lt;&gt;"",MAX(0,G1029-B1029),MAX(0,TODAY()-B1029)))</f>
        <v/>
      </c>
    </row>
    <row r="1030">
      <c r="A1030" s="14" t="n"/>
      <c r="B1030" s="15" t="n"/>
      <c r="C1030" s="14" t="n"/>
      <c r="D1030" s="14" t="n"/>
      <c r="E1030" s="14" t="n"/>
      <c r="F1030" s="16" t="n"/>
      <c r="G1030" s="15" t="n"/>
      <c r="H1030" s="16" t="n"/>
      <c r="I1030" s="14">
        <f>IF(F1030="","",IF(G1030&lt;&gt;"",IF(A1030="A pagar","Pago","Recebido"),IF(B1030&lt;TODAY(),"Vencido",IF(B1030-TODAY()&lt;=7,"Vence em até 7 dias","Em aberto"))))</f>
        <v/>
      </c>
      <c r="J1030" s="17">
        <f>IF(OR(F1030="",B1030=""),"",IF(G1030&lt;&gt;"",MAX(0,G1030-B1030),MAX(0,TODAY()-B1030)))</f>
        <v/>
      </c>
    </row>
    <row r="1031">
      <c r="A1031" s="14" t="n"/>
      <c r="B1031" s="15" t="n"/>
      <c r="C1031" s="14" t="n"/>
      <c r="D1031" s="14" t="n"/>
      <c r="E1031" s="14" t="n"/>
      <c r="F1031" s="16" t="n"/>
      <c r="G1031" s="15" t="n"/>
      <c r="H1031" s="16" t="n"/>
      <c r="I1031" s="14">
        <f>IF(F1031="","",IF(G1031&lt;&gt;"",IF(A1031="A pagar","Pago","Recebido"),IF(B1031&lt;TODAY(),"Vencido",IF(B1031-TODAY()&lt;=7,"Vence em até 7 dias","Em aberto"))))</f>
        <v/>
      </c>
      <c r="J1031" s="17">
        <f>IF(OR(F1031="",B1031=""),"",IF(G1031&lt;&gt;"",MAX(0,G1031-B1031),MAX(0,TODAY()-B1031)))</f>
        <v/>
      </c>
    </row>
    <row r="1032">
      <c r="A1032" s="14" t="n"/>
      <c r="B1032" s="15" t="n"/>
      <c r="C1032" s="14" t="n"/>
      <c r="D1032" s="14" t="n"/>
      <c r="E1032" s="14" t="n"/>
      <c r="F1032" s="16" t="n"/>
      <c r="G1032" s="15" t="n"/>
      <c r="H1032" s="16" t="n"/>
      <c r="I1032" s="14">
        <f>IF(F1032="","",IF(G1032&lt;&gt;"",IF(A1032="A pagar","Pago","Recebido"),IF(B1032&lt;TODAY(),"Vencido",IF(B1032-TODAY()&lt;=7,"Vence em até 7 dias","Em aberto"))))</f>
        <v/>
      </c>
      <c r="J1032" s="17">
        <f>IF(OR(F1032="",B1032=""),"",IF(G1032&lt;&gt;"",MAX(0,G1032-B1032),MAX(0,TODAY()-B1032)))</f>
        <v/>
      </c>
    </row>
    <row r="1033">
      <c r="A1033" s="14" t="n"/>
      <c r="B1033" s="15" t="n"/>
      <c r="C1033" s="14" t="n"/>
      <c r="D1033" s="14" t="n"/>
      <c r="E1033" s="14" t="n"/>
      <c r="F1033" s="16" t="n"/>
      <c r="G1033" s="15" t="n"/>
      <c r="H1033" s="16" t="n"/>
      <c r="I1033" s="14">
        <f>IF(F1033="","",IF(G1033&lt;&gt;"",IF(A1033="A pagar","Pago","Recebido"),IF(B1033&lt;TODAY(),"Vencido",IF(B1033-TODAY()&lt;=7,"Vence em até 7 dias","Em aberto"))))</f>
        <v/>
      </c>
      <c r="J1033" s="17">
        <f>IF(OR(F1033="",B1033=""),"",IF(G1033&lt;&gt;"",MAX(0,G1033-B1033),MAX(0,TODAY()-B1033)))</f>
        <v/>
      </c>
    </row>
    <row r="1034">
      <c r="A1034" s="14" t="n"/>
      <c r="B1034" s="15" t="n"/>
      <c r="C1034" s="14" t="n"/>
      <c r="D1034" s="14" t="n"/>
      <c r="E1034" s="14" t="n"/>
      <c r="F1034" s="16" t="n"/>
      <c r="G1034" s="15" t="n"/>
      <c r="H1034" s="16" t="n"/>
      <c r="I1034" s="14">
        <f>IF(F1034="","",IF(G1034&lt;&gt;"",IF(A1034="A pagar","Pago","Recebido"),IF(B1034&lt;TODAY(),"Vencido",IF(B1034-TODAY()&lt;=7,"Vence em até 7 dias","Em aberto"))))</f>
        <v/>
      </c>
      <c r="J1034" s="17">
        <f>IF(OR(F1034="",B1034=""),"",IF(G1034&lt;&gt;"",MAX(0,G1034-B1034),MAX(0,TODAY()-B1034)))</f>
        <v/>
      </c>
    </row>
    <row r="1035">
      <c r="A1035" s="14" t="n"/>
      <c r="B1035" s="15" t="n"/>
      <c r="C1035" s="14" t="n"/>
      <c r="D1035" s="14" t="n"/>
      <c r="E1035" s="14" t="n"/>
      <c r="F1035" s="16" t="n"/>
      <c r="G1035" s="15" t="n"/>
      <c r="H1035" s="16" t="n"/>
      <c r="I1035" s="14">
        <f>IF(F1035="","",IF(G1035&lt;&gt;"",IF(A1035="A pagar","Pago","Recebido"),IF(B1035&lt;TODAY(),"Vencido",IF(B1035-TODAY()&lt;=7,"Vence em até 7 dias","Em aberto"))))</f>
        <v/>
      </c>
      <c r="J1035" s="17">
        <f>IF(OR(F1035="",B1035=""),"",IF(G1035&lt;&gt;"",MAX(0,G1035-B1035),MAX(0,TODAY()-B1035)))</f>
        <v/>
      </c>
    </row>
    <row r="1036">
      <c r="A1036" s="14" t="n"/>
      <c r="B1036" s="15" t="n"/>
      <c r="C1036" s="14" t="n"/>
      <c r="D1036" s="14" t="n"/>
      <c r="E1036" s="14" t="n"/>
      <c r="F1036" s="16" t="n"/>
      <c r="G1036" s="15" t="n"/>
      <c r="H1036" s="16" t="n"/>
      <c r="I1036" s="14">
        <f>IF(F1036="","",IF(G1036&lt;&gt;"",IF(A1036="A pagar","Pago","Recebido"),IF(B1036&lt;TODAY(),"Vencido",IF(B1036-TODAY()&lt;=7,"Vence em até 7 dias","Em aberto"))))</f>
        <v/>
      </c>
      <c r="J1036" s="17">
        <f>IF(OR(F1036="",B1036=""),"",IF(G1036&lt;&gt;"",MAX(0,G1036-B1036),MAX(0,TODAY()-B1036)))</f>
        <v/>
      </c>
    </row>
    <row r="1037">
      <c r="A1037" s="14" t="n"/>
      <c r="B1037" s="15" t="n"/>
      <c r="C1037" s="14" t="n"/>
      <c r="D1037" s="14" t="n"/>
      <c r="E1037" s="14" t="n"/>
      <c r="F1037" s="16" t="n"/>
      <c r="G1037" s="15" t="n"/>
      <c r="H1037" s="16" t="n"/>
      <c r="I1037" s="14">
        <f>IF(F1037="","",IF(G1037&lt;&gt;"",IF(A1037="A pagar","Pago","Recebido"),IF(B1037&lt;TODAY(),"Vencido",IF(B1037-TODAY()&lt;=7,"Vence em até 7 dias","Em aberto"))))</f>
        <v/>
      </c>
      <c r="J1037" s="17">
        <f>IF(OR(F1037="",B1037=""),"",IF(G1037&lt;&gt;"",MAX(0,G1037-B1037),MAX(0,TODAY()-B1037)))</f>
        <v/>
      </c>
    </row>
    <row r="1038">
      <c r="A1038" s="14" t="n"/>
      <c r="B1038" s="15" t="n"/>
      <c r="C1038" s="14" t="n"/>
      <c r="D1038" s="14" t="n"/>
      <c r="E1038" s="14" t="n"/>
      <c r="F1038" s="16" t="n"/>
      <c r="G1038" s="15" t="n"/>
      <c r="H1038" s="16" t="n"/>
      <c r="I1038" s="14">
        <f>IF(F1038="","",IF(G1038&lt;&gt;"",IF(A1038="A pagar","Pago","Recebido"),IF(B1038&lt;TODAY(),"Vencido",IF(B1038-TODAY()&lt;=7,"Vence em até 7 dias","Em aberto"))))</f>
        <v/>
      </c>
      <c r="J1038" s="17">
        <f>IF(OR(F1038="",B1038=""),"",IF(G1038&lt;&gt;"",MAX(0,G1038-B1038),MAX(0,TODAY()-B1038)))</f>
        <v/>
      </c>
    </row>
    <row r="1039">
      <c r="A1039" s="14" t="n"/>
      <c r="B1039" s="15" t="n"/>
      <c r="C1039" s="14" t="n"/>
      <c r="D1039" s="14" t="n"/>
      <c r="E1039" s="14" t="n"/>
      <c r="F1039" s="16" t="n"/>
      <c r="G1039" s="15" t="n"/>
      <c r="H1039" s="16" t="n"/>
      <c r="I1039" s="14">
        <f>IF(F1039="","",IF(G1039&lt;&gt;"",IF(A1039="A pagar","Pago","Recebido"),IF(B1039&lt;TODAY(),"Vencido",IF(B1039-TODAY()&lt;=7,"Vence em até 7 dias","Em aberto"))))</f>
        <v/>
      </c>
      <c r="J1039" s="17">
        <f>IF(OR(F1039="",B1039=""),"",IF(G1039&lt;&gt;"",MAX(0,G1039-B1039),MAX(0,TODAY()-B1039)))</f>
        <v/>
      </c>
    </row>
    <row r="1040">
      <c r="A1040" s="14" t="n"/>
      <c r="B1040" s="15" t="n"/>
      <c r="C1040" s="14" t="n"/>
      <c r="D1040" s="14" t="n"/>
      <c r="E1040" s="14" t="n"/>
      <c r="F1040" s="16" t="n"/>
      <c r="G1040" s="15" t="n"/>
      <c r="H1040" s="16" t="n"/>
      <c r="I1040" s="14">
        <f>IF(F1040="","",IF(G1040&lt;&gt;"",IF(A1040="A pagar","Pago","Recebido"),IF(B1040&lt;TODAY(),"Vencido",IF(B1040-TODAY()&lt;=7,"Vence em até 7 dias","Em aberto"))))</f>
        <v/>
      </c>
      <c r="J1040" s="17">
        <f>IF(OR(F1040="",B1040=""),"",IF(G1040&lt;&gt;"",MAX(0,G1040-B1040),MAX(0,TODAY()-B1040)))</f>
        <v/>
      </c>
    </row>
    <row r="1041">
      <c r="A1041" s="14" t="n"/>
      <c r="B1041" s="15" t="n"/>
      <c r="C1041" s="14" t="n"/>
      <c r="D1041" s="14" t="n"/>
      <c r="E1041" s="14" t="n"/>
      <c r="F1041" s="16" t="n"/>
      <c r="G1041" s="15" t="n"/>
      <c r="H1041" s="16" t="n"/>
      <c r="I1041" s="14">
        <f>IF(F1041="","",IF(G1041&lt;&gt;"",IF(A1041="A pagar","Pago","Recebido"),IF(B1041&lt;TODAY(),"Vencido",IF(B1041-TODAY()&lt;=7,"Vence em até 7 dias","Em aberto"))))</f>
        <v/>
      </c>
      <c r="J1041" s="17">
        <f>IF(OR(F1041="",B1041=""),"",IF(G1041&lt;&gt;"",MAX(0,G1041-B1041),MAX(0,TODAY()-B1041)))</f>
        <v/>
      </c>
    </row>
    <row r="1042">
      <c r="A1042" s="14" t="n"/>
      <c r="B1042" s="15" t="n"/>
      <c r="C1042" s="14" t="n"/>
      <c r="D1042" s="14" t="n"/>
      <c r="E1042" s="14" t="n"/>
      <c r="F1042" s="16" t="n"/>
      <c r="G1042" s="15" t="n"/>
      <c r="H1042" s="16" t="n"/>
      <c r="I1042" s="14">
        <f>IF(F1042="","",IF(G1042&lt;&gt;"",IF(A1042="A pagar","Pago","Recebido"),IF(B1042&lt;TODAY(),"Vencido",IF(B1042-TODAY()&lt;=7,"Vence em até 7 dias","Em aberto"))))</f>
        <v/>
      </c>
      <c r="J1042" s="17">
        <f>IF(OR(F1042="",B1042=""),"",IF(G1042&lt;&gt;"",MAX(0,G1042-B1042),MAX(0,TODAY()-B1042)))</f>
        <v/>
      </c>
    </row>
    <row r="1043">
      <c r="A1043" s="14" t="n"/>
      <c r="B1043" s="15" t="n"/>
      <c r="C1043" s="14" t="n"/>
      <c r="D1043" s="14" t="n"/>
      <c r="E1043" s="14" t="n"/>
      <c r="F1043" s="16" t="n"/>
      <c r="G1043" s="15" t="n"/>
      <c r="H1043" s="16" t="n"/>
      <c r="I1043" s="14">
        <f>IF(F1043="","",IF(G1043&lt;&gt;"",IF(A1043="A pagar","Pago","Recebido"),IF(B1043&lt;TODAY(),"Vencido",IF(B1043-TODAY()&lt;=7,"Vence em até 7 dias","Em aberto"))))</f>
        <v/>
      </c>
      <c r="J1043" s="17">
        <f>IF(OR(F1043="",B1043=""),"",IF(G1043&lt;&gt;"",MAX(0,G1043-B1043),MAX(0,TODAY()-B1043)))</f>
        <v/>
      </c>
    </row>
    <row r="1044">
      <c r="A1044" s="14" t="n"/>
      <c r="B1044" s="15" t="n"/>
      <c r="C1044" s="14" t="n"/>
      <c r="D1044" s="14" t="n"/>
      <c r="E1044" s="14" t="n"/>
      <c r="F1044" s="16" t="n"/>
      <c r="G1044" s="15" t="n"/>
      <c r="H1044" s="16" t="n"/>
      <c r="I1044" s="14">
        <f>IF(F1044="","",IF(G1044&lt;&gt;"",IF(A1044="A pagar","Pago","Recebido"),IF(B1044&lt;TODAY(),"Vencido",IF(B1044-TODAY()&lt;=7,"Vence em até 7 dias","Em aberto"))))</f>
        <v/>
      </c>
      <c r="J1044" s="17">
        <f>IF(OR(F1044="",B1044=""),"",IF(G1044&lt;&gt;"",MAX(0,G1044-B1044),MAX(0,TODAY()-B1044)))</f>
        <v/>
      </c>
    </row>
    <row r="1045">
      <c r="A1045" s="14" t="n"/>
      <c r="B1045" s="15" t="n"/>
      <c r="C1045" s="14" t="n"/>
      <c r="D1045" s="14" t="n"/>
      <c r="E1045" s="14" t="n"/>
      <c r="F1045" s="16" t="n"/>
      <c r="G1045" s="15" t="n"/>
      <c r="H1045" s="16" t="n"/>
      <c r="I1045" s="14">
        <f>IF(F1045="","",IF(G1045&lt;&gt;"",IF(A1045="A pagar","Pago","Recebido"),IF(B1045&lt;TODAY(),"Vencido",IF(B1045-TODAY()&lt;=7,"Vence em até 7 dias","Em aberto"))))</f>
        <v/>
      </c>
      <c r="J1045" s="17">
        <f>IF(OR(F1045="",B1045=""),"",IF(G1045&lt;&gt;"",MAX(0,G1045-B1045),MAX(0,TODAY()-B1045)))</f>
        <v/>
      </c>
    </row>
    <row r="1046">
      <c r="A1046" s="14" t="n"/>
      <c r="B1046" s="15" t="n"/>
      <c r="C1046" s="14" t="n"/>
      <c r="D1046" s="14" t="n"/>
      <c r="E1046" s="14" t="n"/>
      <c r="F1046" s="16" t="n"/>
      <c r="G1046" s="15" t="n"/>
      <c r="H1046" s="16" t="n"/>
      <c r="I1046" s="14">
        <f>IF(F1046="","",IF(G1046&lt;&gt;"",IF(A1046="A pagar","Pago","Recebido"),IF(B1046&lt;TODAY(),"Vencido",IF(B1046-TODAY()&lt;=7,"Vence em até 7 dias","Em aberto"))))</f>
        <v/>
      </c>
      <c r="J1046" s="17">
        <f>IF(OR(F1046="",B1046=""),"",IF(G1046&lt;&gt;"",MAX(0,G1046-B1046),MAX(0,TODAY()-B1046)))</f>
        <v/>
      </c>
    </row>
    <row r="1047">
      <c r="A1047" s="14" t="n"/>
      <c r="B1047" s="15" t="n"/>
      <c r="C1047" s="14" t="n"/>
      <c r="D1047" s="14" t="n"/>
      <c r="E1047" s="14" t="n"/>
      <c r="F1047" s="16" t="n"/>
      <c r="G1047" s="15" t="n"/>
      <c r="H1047" s="16" t="n"/>
      <c r="I1047" s="14">
        <f>IF(F1047="","",IF(G1047&lt;&gt;"",IF(A1047="A pagar","Pago","Recebido"),IF(B1047&lt;TODAY(),"Vencido",IF(B1047-TODAY()&lt;=7,"Vence em até 7 dias","Em aberto"))))</f>
        <v/>
      </c>
      <c r="J1047" s="17">
        <f>IF(OR(F1047="",B1047=""),"",IF(G1047&lt;&gt;"",MAX(0,G1047-B1047),MAX(0,TODAY()-B1047)))</f>
        <v/>
      </c>
    </row>
    <row r="1048">
      <c r="A1048" s="14" t="n"/>
      <c r="B1048" s="15" t="n"/>
      <c r="C1048" s="14" t="n"/>
      <c r="D1048" s="14" t="n"/>
      <c r="E1048" s="14" t="n"/>
      <c r="F1048" s="16" t="n"/>
      <c r="G1048" s="15" t="n"/>
      <c r="H1048" s="16" t="n"/>
      <c r="I1048" s="14">
        <f>IF(F1048="","",IF(G1048&lt;&gt;"",IF(A1048="A pagar","Pago","Recebido"),IF(B1048&lt;TODAY(),"Vencido",IF(B1048-TODAY()&lt;=7,"Vence em até 7 dias","Em aberto"))))</f>
        <v/>
      </c>
      <c r="J1048" s="17">
        <f>IF(OR(F1048="",B1048=""),"",IF(G1048&lt;&gt;"",MAX(0,G1048-B1048),MAX(0,TODAY()-B1048)))</f>
        <v/>
      </c>
    </row>
    <row r="1049">
      <c r="A1049" s="14" t="n"/>
      <c r="B1049" s="15" t="n"/>
      <c r="C1049" s="14" t="n"/>
      <c r="D1049" s="14" t="n"/>
      <c r="E1049" s="14" t="n"/>
      <c r="F1049" s="16" t="n"/>
      <c r="G1049" s="15" t="n"/>
      <c r="H1049" s="16" t="n"/>
      <c r="I1049" s="14">
        <f>IF(F1049="","",IF(G1049&lt;&gt;"",IF(A1049="A pagar","Pago","Recebido"),IF(B1049&lt;TODAY(),"Vencido",IF(B1049-TODAY()&lt;=7,"Vence em até 7 dias","Em aberto"))))</f>
        <v/>
      </c>
      <c r="J1049" s="17">
        <f>IF(OR(F1049="",B1049=""),"",IF(G1049&lt;&gt;"",MAX(0,G1049-B1049),MAX(0,TODAY()-B1049)))</f>
        <v/>
      </c>
    </row>
    <row r="1050">
      <c r="A1050" s="14" t="n"/>
      <c r="B1050" s="15" t="n"/>
      <c r="C1050" s="14" t="n"/>
      <c r="D1050" s="14" t="n"/>
      <c r="E1050" s="14" t="n"/>
      <c r="F1050" s="16" t="n"/>
      <c r="G1050" s="15" t="n"/>
      <c r="H1050" s="16" t="n"/>
      <c r="I1050" s="14">
        <f>IF(F1050="","",IF(G1050&lt;&gt;"",IF(A1050="A pagar","Pago","Recebido"),IF(B1050&lt;TODAY(),"Vencido",IF(B1050-TODAY()&lt;=7,"Vence em até 7 dias","Em aberto"))))</f>
        <v/>
      </c>
      <c r="J1050" s="17">
        <f>IF(OR(F1050="",B1050=""),"",IF(G1050&lt;&gt;"",MAX(0,G1050-B1050),MAX(0,TODAY()-B1050)))</f>
        <v/>
      </c>
    </row>
    <row r="1051">
      <c r="A1051" s="14" t="n"/>
      <c r="B1051" s="15" t="n"/>
      <c r="C1051" s="14" t="n"/>
      <c r="D1051" s="14" t="n"/>
      <c r="E1051" s="14" t="n"/>
      <c r="F1051" s="16" t="n"/>
      <c r="G1051" s="15" t="n"/>
      <c r="H1051" s="16" t="n"/>
      <c r="I1051" s="14">
        <f>IF(F1051="","",IF(G1051&lt;&gt;"",IF(A1051="A pagar","Pago","Recebido"),IF(B1051&lt;TODAY(),"Vencido",IF(B1051-TODAY()&lt;=7,"Vence em até 7 dias","Em aberto"))))</f>
        <v/>
      </c>
      <c r="J1051" s="17">
        <f>IF(OR(F1051="",B1051=""),"",IF(G1051&lt;&gt;"",MAX(0,G1051-B1051),MAX(0,TODAY()-B1051)))</f>
        <v/>
      </c>
    </row>
    <row r="1052">
      <c r="A1052" s="14" t="n"/>
      <c r="B1052" s="15" t="n"/>
      <c r="C1052" s="14" t="n"/>
      <c r="D1052" s="14" t="n"/>
      <c r="E1052" s="14" t="n"/>
      <c r="F1052" s="16" t="n"/>
      <c r="G1052" s="15" t="n"/>
      <c r="H1052" s="16" t="n"/>
      <c r="I1052" s="14">
        <f>IF(F1052="","",IF(G1052&lt;&gt;"",IF(A1052="A pagar","Pago","Recebido"),IF(B1052&lt;TODAY(),"Vencido",IF(B1052-TODAY()&lt;=7,"Vence em até 7 dias","Em aberto"))))</f>
        <v/>
      </c>
      <c r="J1052" s="17">
        <f>IF(OR(F1052="",B1052=""),"",IF(G1052&lt;&gt;"",MAX(0,G1052-B1052),MAX(0,TODAY()-B1052)))</f>
        <v/>
      </c>
    </row>
    <row r="1053">
      <c r="A1053" s="14" t="n"/>
      <c r="B1053" s="15" t="n"/>
      <c r="C1053" s="14" t="n"/>
      <c r="D1053" s="14" t="n"/>
      <c r="E1053" s="14" t="n"/>
      <c r="F1053" s="16" t="n"/>
      <c r="G1053" s="15" t="n"/>
      <c r="H1053" s="16" t="n"/>
      <c r="I1053" s="14">
        <f>IF(F1053="","",IF(G1053&lt;&gt;"",IF(A1053="A pagar","Pago","Recebido"),IF(B1053&lt;TODAY(),"Vencido",IF(B1053-TODAY()&lt;=7,"Vence em até 7 dias","Em aberto"))))</f>
        <v/>
      </c>
      <c r="J1053" s="17">
        <f>IF(OR(F1053="",B1053=""),"",IF(G1053&lt;&gt;"",MAX(0,G1053-B1053),MAX(0,TODAY()-B1053)))</f>
        <v/>
      </c>
    </row>
    <row r="1054">
      <c r="A1054" s="14" t="n"/>
      <c r="B1054" s="15" t="n"/>
      <c r="C1054" s="14" t="n"/>
      <c r="D1054" s="14" t="n"/>
      <c r="E1054" s="14" t="n"/>
      <c r="F1054" s="16" t="n"/>
      <c r="G1054" s="15" t="n"/>
      <c r="H1054" s="16" t="n"/>
      <c r="I1054" s="14">
        <f>IF(F1054="","",IF(G1054&lt;&gt;"",IF(A1054="A pagar","Pago","Recebido"),IF(B1054&lt;TODAY(),"Vencido",IF(B1054-TODAY()&lt;=7,"Vence em até 7 dias","Em aberto"))))</f>
        <v/>
      </c>
      <c r="J1054" s="17">
        <f>IF(OR(F1054="",B1054=""),"",IF(G1054&lt;&gt;"",MAX(0,G1054-B1054),MAX(0,TODAY()-B1054)))</f>
        <v/>
      </c>
    </row>
    <row r="1055">
      <c r="A1055" s="14" t="n"/>
      <c r="B1055" s="15" t="n"/>
      <c r="C1055" s="14" t="n"/>
      <c r="D1055" s="14" t="n"/>
      <c r="E1055" s="14" t="n"/>
      <c r="F1055" s="16" t="n"/>
      <c r="G1055" s="15" t="n"/>
      <c r="H1055" s="16" t="n"/>
      <c r="I1055" s="14">
        <f>IF(F1055="","",IF(G1055&lt;&gt;"",IF(A1055="A pagar","Pago","Recebido"),IF(B1055&lt;TODAY(),"Vencido",IF(B1055-TODAY()&lt;=7,"Vence em até 7 dias","Em aberto"))))</f>
        <v/>
      </c>
      <c r="J1055" s="17">
        <f>IF(OR(F1055="",B1055=""),"",IF(G1055&lt;&gt;"",MAX(0,G1055-B1055),MAX(0,TODAY()-B1055)))</f>
        <v/>
      </c>
    </row>
    <row r="1056">
      <c r="A1056" s="14" t="n"/>
      <c r="B1056" s="15" t="n"/>
      <c r="C1056" s="14" t="n"/>
      <c r="D1056" s="14" t="n"/>
      <c r="E1056" s="14" t="n"/>
      <c r="F1056" s="16" t="n"/>
      <c r="G1056" s="15" t="n"/>
      <c r="H1056" s="16" t="n"/>
      <c r="I1056" s="14">
        <f>IF(F1056="","",IF(G1056&lt;&gt;"",IF(A1056="A pagar","Pago","Recebido"),IF(B1056&lt;TODAY(),"Vencido",IF(B1056-TODAY()&lt;=7,"Vence em até 7 dias","Em aberto"))))</f>
        <v/>
      </c>
      <c r="J1056" s="17">
        <f>IF(OR(F1056="",B1056=""),"",IF(G1056&lt;&gt;"",MAX(0,G1056-B1056),MAX(0,TODAY()-B1056)))</f>
        <v/>
      </c>
    </row>
    <row r="1057">
      <c r="A1057" s="14" t="n"/>
      <c r="B1057" s="15" t="n"/>
      <c r="C1057" s="14" t="n"/>
      <c r="D1057" s="14" t="n"/>
      <c r="E1057" s="14" t="n"/>
      <c r="F1057" s="16" t="n"/>
      <c r="G1057" s="15" t="n"/>
      <c r="H1057" s="16" t="n"/>
      <c r="I1057" s="14">
        <f>IF(F1057="","",IF(G1057&lt;&gt;"",IF(A1057="A pagar","Pago","Recebido"),IF(B1057&lt;TODAY(),"Vencido",IF(B1057-TODAY()&lt;=7,"Vence em até 7 dias","Em aberto"))))</f>
        <v/>
      </c>
      <c r="J1057" s="17">
        <f>IF(OR(F1057="",B1057=""),"",IF(G1057&lt;&gt;"",MAX(0,G1057-B1057),MAX(0,TODAY()-B1057)))</f>
        <v/>
      </c>
    </row>
    <row r="1058">
      <c r="A1058" s="14" t="n"/>
      <c r="B1058" s="15" t="n"/>
      <c r="C1058" s="14" t="n"/>
      <c r="D1058" s="14" t="n"/>
      <c r="E1058" s="14" t="n"/>
      <c r="F1058" s="16" t="n"/>
      <c r="G1058" s="15" t="n"/>
      <c r="H1058" s="16" t="n"/>
      <c r="I1058" s="14">
        <f>IF(F1058="","",IF(G1058&lt;&gt;"",IF(A1058="A pagar","Pago","Recebido"),IF(B1058&lt;TODAY(),"Vencido",IF(B1058-TODAY()&lt;=7,"Vence em até 7 dias","Em aberto"))))</f>
        <v/>
      </c>
      <c r="J1058" s="17">
        <f>IF(OR(F1058="",B1058=""),"",IF(G1058&lt;&gt;"",MAX(0,G1058-B1058),MAX(0,TODAY()-B1058)))</f>
        <v/>
      </c>
    </row>
    <row r="1059">
      <c r="A1059" s="14" t="n"/>
      <c r="B1059" s="15" t="n"/>
      <c r="C1059" s="14" t="n"/>
      <c r="D1059" s="14" t="n"/>
      <c r="E1059" s="14" t="n"/>
      <c r="F1059" s="16" t="n"/>
      <c r="G1059" s="15" t="n"/>
      <c r="H1059" s="16" t="n"/>
      <c r="I1059" s="14">
        <f>IF(F1059="","",IF(G1059&lt;&gt;"",IF(A1059="A pagar","Pago","Recebido"),IF(B1059&lt;TODAY(),"Vencido",IF(B1059-TODAY()&lt;=7,"Vence em até 7 dias","Em aberto"))))</f>
        <v/>
      </c>
      <c r="J1059" s="17">
        <f>IF(OR(F1059="",B1059=""),"",IF(G1059&lt;&gt;"",MAX(0,G1059-B1059),MAX(0,TODAY()-B1059)))</f>
        <v/>
      </c>
    </row>
    <row r="1060">
      <c r="A1060" s="14" t="n"/>
      <c r="B1060" s="15" t="n"/>
      <c r="C1060" s="14" t="n"/>
      <c r="D1060" s="14" t="n"/>
      <c r="E1060" s="14" t="n"/>
      <c r="F1060" s="16" t="n"/>
      <c r="G1060" s="15" t="n"/>
      <c r="H1060" s="16" t="n"/>
      <c r="I1060" s="14">
        <f>IF(F1060="","",IF(G1060&lt;&gt;"",IF(A1060="A pagar","Pago","Recebido"),IF(B1060&lt;TODAY(),"Vencido",IF(B1060-TODAY()&lt;=7,"Vence em até 7 dias","Em aberto"))))</f>
        <v/>
      </c>
      <c r="J1060" s="17">
        <f>IF(OR(F1060="",B1060=""),"",IF(G1060&lt;&gt;"",MAX(0,G1060-B1060),MAX(0,TODAY()-B1060)))</f>
        <v/>
      </c>
    </row>
    <row r="1061">
      <c r="A1061" s="14" t="n"/>
      <c r="B1061" s="15" t="n"/>
      <c r="C1061" s="14" t="n"/>
      <c r="D1061" s="14" t="n"/>
      <c r="E1061" s="14" t="n"/>
      <c r="F1061" s="16" t="n"/>
      <c r="G1061" s="15" t="n"/>
      <c r="H1061" s="16" t="n"/>
      <c r="I1061" s="14">
        <f>IF(F1061="","",IF(G1061&lt;&gt;"",IF(A1061="A pagar","Pago","Recebido"),IF(B1061&lt;TODAY(),"Vencido",IF(B1061-TODAY()&lt;=7,"Vence em até 7 dias","Em aberto"))))</f>
        <v/>
      </c>
      <c r="J1061" s="17">
        <f>IF(OR(F1061="",B1061=""),"",IF(G1061&lt;&gt;"",MAX(0,G1061-B1061),MAX(0,TODAY()-B1061)))</f>
        <v/>
      </c>
    </row>
    <row r="1062">
      <c r="A1062" s="14" t="n"/>
      <c r="B1062" s="15" t="n"/>
      <c r="C1062" s="14" t="n"/>
      <c r="D1062" s="14" t="n"/>
      <c r="E1062" s="14" t="n"/>
      <c r="F1062" s="16" t="n"/>
      <c r="G1062" s="15" t="n"/>
      <c r="H1062" s="16" t="n"/>
      <c r="I1062" s="14">
        <f>IF(F1062="","",IF(G1062&lt;&gt;"",IF(A1062="A pagar","Pago","Recebido"),IF(B1062&lt;TODAY(),"Vencido",IF(B1062-TODAY()&lt;=7,"Vence em até 7 dias","Em aberto"))))</f>
        <v/>
      </c>
      <c r="J1062" s="17">
        <f>IF(OR(F1062="",B1062=""),"",IF(G1062&lt;&gt;"",MAX(0,G1062-B1062),MAX(0,TODAY()-B1062)))</f>
        <v/>
      </c>
    </row>
    <row r="1063">
      <c r="A1063" s="14" t="n"/>
      <c r="B1063" s="15" t="n"/>
      <c r="C1063" s="14" t="n"/>
      <c r="D1063" s="14" t="n"/>
      <c r="E1063" s="14" t="n"/>
      <c r="F1063" s="16" t="n"/>
      <c r="G1063" s="15" t="n"/>
      <c r="H1063" s="16" t="n"/>
      <c r="I1063" s="14">
        <f>IF(F1063="","",IF(G1063&lt;&gt;"",IF(A1063="A pagar","Pago","Recebido"),IF(B1063&lt;TODAY(),"Vencido",IF(B1063-TODAY()&lt;=7,"Vence em até 7 dias","Em aberto"))))</f>
        <v/>
      </c>
      <c r="J1063" s="17">
        <f>IF(OR(F1063="",B1063=""),"",IF(G1063&lt;&gt;"",MAX(0,G1063-B1063),MAX(0,TODAY()-B1063)))</f>
        <v/>
      </c>
    </row>
    <row r="1064">
      <c r="A1064" s="14" t="n"/>
      <c r="B1064" s="15" t="n"/>
      <c r="C1064" s="14" t="n"/>
      <c r="D1064" s="14" t="n"/>
      <c r="E1064" s="14" t="n"/>
      <c r="F1064" s="16" t="n"/>
      <c r="G1064" s="15" t="n"/>
      <c r="H1064" s="16" t="n"/>
      <c r="I1064" s="14">
        <f>IF(F1064="","",IF(G1064&lt;&gt;"",IF(A1064="A pagar","Pago","Recebido"),IF(B1064&lt;TODAY(),"Vencido",IF(B1064-TODAY()&lt;=7,"Vence em até 7 dias","Em aberto"))))</f>
        <v/>
      </c>
      <c r="J1064" s="17">
        <f>IF(OR(F1064="",B1064=""),"",IF(G1064&lt;&gt;"",MAX(0,G1064-B1064),MAX(0,TODAY()-B1064)))</f>
        <v/>
      </c>
    </row>
    <row r="1065">
      <c r="A1065" s="14" t="n"/>
      <c r="B1065" s="15" t="n"/>
      <c r="C1065" s="14" t="n"/>
      <c r="D1065" s="14" t="n"/>
      <c r="E1065" s="14" t="n"/>
      <c r="F1065" s="16" t="n"/>
      <c r="G1065" s="15" t="n"/>
      <c r="H1065" s="16" t="n"/>
      <c r="I1065" s="14">
        <f>IF(F1065="","",IF(G1065&lt;&gt;"",IF(A1065="A pagar","Pago","Recebido"),IF(B1065&lt;TODAY(),"Vencido",IF(B1065-TODAY()&lt;=7,"Vence em até 7 dias","Em aberto"))))</f>
        <v/>
      </c>
      <c r="J1065" s="17">
        <f>IF(OR(F1065="",B1065=""),"",IF(G1065&lt;&gt;"",MAX(0,G1065-B1065),MAX(0,TODAY()-B1065)))</f>
        <v/>
      </c>
    </row>
    <row r="1066">
      <c r="A1066" s="14" t="n"/>
      <c r="B1066" s="15" t="n"/>
      <c r="C1066" s="14" t="n"/>
      <c r="D1066" s="14" t="n"/>
      <c r="E1066" s="14" t="n"/>
      <c r="F1066" s="16" t="n"/>
      <c r="G1066" s="15" t="n"/>
      <c r="H1066" s="16" t="n"/>
      <c r="I1066" s="14">
        <f>IF(F1066="","",IF(G1066&lt;&gt;"",IF(A1066="A pagar","Pago","Recebido"),IF(B1066&lt;TODAY(),"Vencido",IF(B1066-TODAY()&lt;=7,"Vence em até 7 dias","Em aberto"))))</f>
        <v/>
      </c>
      <c r="J1066" s="17">
        <f>IF(OR(F1066="",B1066=""),"",IF(G1066&lt;&gt;"",MAX(0,G1066-B1066),MAX(0,TODAY()-B1066)))</f>
        <v/>
      </c>
    </row>
    <row r="1067">
      <c r="A1067" s="14" t="n"/>
      <c r="B1067" s="15" t="n"/>
      <c r="C1067" s="14" t="n"/>
      <c r="D1067" s="14" t="n"/>
      <c r="E1067" s="14" t="n"/>
      <c r="F1067" s="16" t="n"/>
      <c r="G1067" s="15" t="n"/>
      <c r="H1067" s="16" t="n"/>
      <c r="I1067" s="14">
        <f>IF(F1067="","",IF(G1067&lt;&gt;"",IF(A1067="A pagar","Pago","Recebido"),IF(B1067&lt;TODAY(),"Vencido",IF(B1067-TODAY()&lt;=7,"Vence em até 7 dias","Em aberto"))))</f>
        <v/>
      </c>
      <c r="J1067" s="17">
        <f>IF(OR(F1067="",B1067=""),"",IF(G1067&lt;&gt;"",MAX(0,G1067-B1067),MAX(0,TODAY()-B1067)))</f>
        <v/>
      </c>
    </row>
    <row r="1068">
      <c r="A1068" s="14" t="n"/>
      <c r="B1068" s="15" t="n"/>
      <c r="C1068" s="14" t="n"/>
      <c r="D1068" s="14" t="n"/>
      <c r="E1068" s="14" t="n"/>
      <c r="F1068" s="16" t="n"/>
      <c r="G1068" s="15" t="n"/>
      <c r="H1068" s="16" t="n"/>
      <c r="I1068" s="14">
        <f>IF(F1068="","",IF(G1068&lt;&gt;"",IF(A1068="A pagar","Pago","Recebido"),IF(B1068&lt;TODAY(),"Vencido",IF(B1068-TODAY()&lt;=7,"Vence em até 7 dias","Em aberto"))))</f>
        <v/>
      </c>
      <c r="J1068" s="17">
        <f>IF(OR(F1068="",B1068=""),"",IF(G1068&lt;&gt;"",MAX(0,G1068-B1068),MAX(0,TODAY()-B1068)))</f>
        <v/>
      </c>
    </row>
    <row r="1069">
      <c r="A1069" s="14" t="n"/>
      <c r="B1069" s="15" t="n"/>
      <c r="C1069" s="14" t="n"/>
      <c r="D1069" s="14" t="n"/>
      <c r="E1069" s="14" t="n"/>
      <c r="F1069" s="16" t="n"/>
      <c r="G1069" s="15" t="n"/>
      <c r="H1069" s="16" t="n"/>
      <c r="I1069" s="14">
        <f>IF(F1069="","",IF(G1069&lt;&gt;"",IF(A1069="A pagar","Pago","Recebido"),IF(B1069&lt;TODAY(),"Vencido",IF(B1069-TODAY()&lt;=7,"Vence em até 7 dias","Em aberto"))))</f>
        <v/>
      </c>
      <c r="J1069" s="17">
        <f>IF(OR(F1069="",B1069=""),"",IF(G1069&lt;&gt;"",MAX(0,G1069-B1069),MAX(0,TODAY()-B1069)))</f>
        <v/>
      </c>
    </row>
    <row r="1070">
      <c r="A1070" s="14" t="n"/>
      <c r="B1070" s="15" t="n"/>
      <c r="C1070" s="14" t="n"/>
      <c r="D1070" s="14" t="n"/>
      <c r="E1070" s="14" t="n"/>
      <c r="F1070" s="16" t="n"/>
      <c r="G1070" s="15" t="n"/>
      <c r="H1070" s="16" t="n"/>
      <c r="I1070" s="14">
        <f>IF(F1070="","",IF(G1070&lt;&gt;"",IF(A1070="A pagar","Pago","Recebido"),IF(B1070&lt;TODAY(),"Vencido",IF(B1070-TODAY()&lt;=7,"Vence em até 7 dias","Em aberto"))))</f>
        <v/>
      </c>
      <c r="J1070" s="17">
        <f>IF(OR(F1070="",B1070=""),"",IF(G1070&lt;&gt;"",MAX(0,G1070-B1070),MAX(0,TODAY()-B1070)))</f>
        <v/>
      </c>
    </row>
    <row r="1071">
      <c r="A1071" s="14" t="n"/>
      <c r="B1071" s="15" t="n"/>
      <c r="C1071" s="14" t="n"/>
      <c r="D1071" s="14" t="n"/>
      <c r="E1071" s="14" t="n"/>
      <c r="F1071" s="16" t="n"/>
      <c r="G1071" s="15" t="n"/>
      <c r="H1071" s="16" t="n"/>
      <c r="I1071" s="14">
        <f>IF(F1071="","",IF(G1071&lt;&gt;"",IF(A1071="A pagar","Pago","Recebido"),IF(B1071&lt;TODAY(),"Vencido",IF(B1071-TODAY()&lt;=7,"Vence em até 7 dias","Em aberto"))))</f>
        <v/>
      </c>
      <c r="J1071" s="17">
        <f>IF(OR(F1071="",B1071=""),"",IF(G1071&lt;&gt;"",MAX(0,G1071-B1071),MAX(0,TODAY()-B1071)))</f>
        <v/>
      </c>
    </row>
    <row r="1072">
      <c r="A1072" s="14" t="n"/>
      <c r="B1072" s="15" t="n"/>
      <c r="C1072" s="14" t="n"/>
      <c r="D1072" s="14" t="n"/>
      <c r="E1072" s="14" t="n"/>
      <c r="F1072" s="16" t="n"/>
      <c r="G1072" s="15" t="n"/>
      <c r="H1072" s="16" t="n"/>
      <c r="I1072" s="14">
        <f>IF(F1072="","",IF(G1072&lt;&gt;"",IF(A1072="A pagar","Pago","Recebido"),IF(B1072&lt;TODAY(),"Vencido",IF(B1072-TODAY()&lt;=7,"Vence em até 7 dias","Em aberto"))))</f>
        <v/>
      </c>
      <c r="J1072" s="17">
        <f>IF(OR(F1072="",B1072=""),"",IF(G1072&lt;&gt;"",MAX(0,G1072-B1072),MAX(0,TODAY()-B1072)))</f>
        <v/>
      </c>
    </row>
    <row r="1073">
      <c r="A1073" s="14" t="n"/>
      <c r="B1073" s="15" t="n"/>
      <c r="C1073" s="14" t="n"/>
      <c r="D1073" s="14" t="n"/>
      <c r="E1073" s="14" t="n"/>
      <c r="F1073" s="16" t="n"/>
      <c r="G1073" s="15" t="n"/>
      <c r="H1073" s="16" t="n"/>
      <c r="I1073" s="14">
        <f>IF(F1073="","",IF(G1073&lt;&gt;"",IF(A1073="A pagar","Pago","Recebido"),IF(B1073&lt;TODAY(),"Vencido",IF(B1073-TODAY()&lt;=7,"Vence em até 7 dias","Em aberto"))))</f>
        <v/>
      </c>
      <c r="J1073" s="17">
        <f>IF(OR(F1073="",B1073=""),"",IF(G1073&lt;&gt;"",MAX(0,G1073-B1073),MAX(0,TODAY()-B1073)))</f>
        <v/>
      </c>
    </row>
    <row r="1074">
      <c r="A1074" s="14" t="n"/>
      <c r="B1074" s="15" t="n"/>
      <c r="C1074" s="14" t="n"/>
      <c r="D1074" s="14" t="n"/>
      <c r="E1074" s="14" t="n"/>
      <c r="F1074" s="16" t="n"/>
      <c r="G1074" s="15" t="n"/>
      <c r="H1074" s="16" t="n"/>
      <c r="I1074" s="14">
        <f>IF(F1074="","",IF(G1074&lt;&gt;"",IF(A1074="A pagar","Pago","Recebido"),IF(B1074&lt;TODAY(),"Vencido",IF(B1074-TODAY()&lt;=7,"Vence em até 7 dias","Em aberto"))))</f>
        <v/>
      </c>
      <c r="J1074" s="17">
        <f>IF(OR(F1074="",B1074=""),"",IF(G1074&lt;&gt;"",MAX(0,G1074-B1074),MAX(0,TODAY()-B1074)))</f>
        <v/>
      </c>
    </row>
    <row r="1075">
      <c r="A1075" s="14" t="n"/>
      <c r="B1075" s="15" t="n"/>
      <c r="C1075" s="14" t="n"/>
      <c r="D1075" s="14" t="n"/>
      <c r="E1075" s="14" t="n"/>
      <c r="F1075" s="16" t="n"/>
      <c r="G1075" s="15" t="n"/>
      <c r="H1075" s="16" t="n"/>
      <c r="I1075" s="14">
        <f>IF(F1075="","",IF(G1075&lt;&gt;"",IF(A1075="A pagar","Pago","Recebido"),IF(B1075&lt;TODAY(),"Vencido",IF(B1075-TODAY()&lt;=7,"Vence em até 7 dias","Em aberto"))))</f>
        <v/>
      </c>
      <c r="J1075" s="17">
        <f>IF(OR(F1075="",B1075=""),"",IF(G1075&lt;&gt;"",MAX(0,G1075-B1075),MAX(0,TODAY()-B1075)))</f>
        <v/>
      </c>
    </row>
    <row r="1076">
      <c r="A1076" s="14" t="n"/>
      <c r="B1076" s="15" t="n"/>
      <c r="C1076" s="14" t="n"/>
      <c r="D1076" s="14" t="n"/>
      <c r="E1076" s="14" t="n"/>
      <c r="F1076" s="16" t="n"/>
      <c r="G1076" s="15" t="n"/>
      <c r="H1076" s="16" t="n"/>
      <c r="I1076" s="14">
        <f>IF(F1076="","",IF(G1076&lt;&gt;"",IF(A1076="A pagar","Pago","Recebido"),IF(B1076&lt;TODAY(),"Vencido",IF(B1076-TODAY()&lt;=7,"Vence em até 7 dias","Em aberto"))))</f>
        <v/>
      </c>
      <c r="J1076" s="17">
        <f>IF(OR(F1076="",B1076=""),"",IF(G1076&lt;&gt;"",MAX(0,G1076-B1076),MAX(0,TODAY()-B1076)))</f>
        <v/>
      </c>
    </row>
    <row r="1077">
      <c r="A1077" s="14" t="n"/>
      <c r="B1077" s="15" t="n"/>
      <c r="C1077" s="14" t="n"/>
      <c r="D1077" s="14" t="n"/>
      <c r="E1077" s="14" t="n"/>
      <c r="F1077" s="16" t="n"/>
      <c r="G1077" s="15" t="n"/>
      <c r="H1077" s="16" t="n"/>
      <c r="I1077" s="14">
        <f>IF(F1077="","",IF(G1077&lt;&gt;"",IF(A1077="A pagar","Pago","Recebido"),IF(B1077&lt;TODAY(),"Vencido",IF(B1077-TODAY()&lt;=7,"Vence em até 7 dias","Em aberto"))))</f>
        <v/>
      </c>
      <c r="J1077" s="17">
        <f>IF(OR(F1077="",B1077=""),"",IF(G1077&lt;&gt;"",MAX(0,G1077-B1077),MAX(0,TODAY()-B1077)))</f>
        <v/>
      </c>
    </row>
    <row r="1078">
      <c r="A1078" s="14" t="n"/>
      <c r="B1078" s="15" t="n"/>
      <c r="C1078" s="14" t="n"/>
      <c r="D1078" s="14" t="n"/>
      <c r="E1078" s="14" t="n"/>
      <c r="F1078" s="16" t="n"/>
      <c r="G1078" s="15" t="n"/>
      <c r="H1078" s="16" t="n"/>
      <c r="I1078" s="14">
        <f>IF(F1078="","",IF(G1078&lt;&gt;"",IF(A1078="A pagar","Pago","Recebido"),IF(B1078&lt;TODAY(),"Vencido",IF(B1078-TODAY()&lt;=7,"Vence em até 7 dias","Em aberto"))))</f>
        <v/>
      </c>
      <c r="J1078" s="17">
        <f>IF(OR(F1078="",B1078=""),"",IF(G1078&lt;&gt;"",MAX(0,G1078-B1078),MAX(0,TODAY()-B1078)))</f>
        <v/>
      </c>
    </row>
    <row r="1079">
      <c r="A1079" s="14" t="n"/>
      <c r="B1079" s="15" t="n"/>
      <c r="C1079" s="14" t="n"/>
      <c r="D1079" s="14" t="n"/>
      <c r="E1079" s="14" t="n"/>
      <c r="F1079" s="16" t="n"/>
      <c r="G1079" s="15" t="n"/>
      <c r="H1079" s="16" t="n"/>
      <c r="I1079" s="14">
        <f>IF(F1079="","",IF(G1079&lt;&gt;"",IF(A1079="A pagar","Pago","Recebido"),IF(B1079&lt;TODAY(),"Vencido",IF(B1079-TODAY()&lt;=7,"Vence em até 7 dias","Em aberto"))))</f>
        <v/>
      </c>
      <c r="J1079" s="17">
        <f>IF(OR(F1079="",B1079=""),"",IF(G1079&lt;&gt;"",MAX(0,G1079-B1079),MAX(0,TODAY()-B1079)))</f>
        <v/>
      </c>
    </row>
    <row r="1080">
      <c r="A1080" s="14" t="n"/>
      <c r="B1080" s="15" t="n"/>
      <c r="C1080" s="14" t="n"/>
      <c r="D1080" s="14" t="n"/>
      <c r="E1080" s="14" t="n"/>
      <c r="F1080" s="16" t="n"/>
      <c r="G1080" s="15" t="n"/>
      <c r="H1080" s="16" t="n"/>
      <c r="I1080" s="14">
        <f>IF(F1080="","",IF(G1080&lt;&gt;"",IF(A1080="A pagar","Pago","Recebido"),IF(B1080&lt;TODAY(),"Vencido",IF(B1080-TODAY()&lt;=7,"Vence em até 7 dias","Em aberto"))))</f>
        <v/>
      </c>
      <c r="J1080" s="17">
        <f>IF(OR(F1080="",B1080=""),"",IF(G1080&lt;&gt;"",MAX(0,G1080-B1080),MAX(0,TODAY()-B1080)))</f>
        <v/>
      </c>
    </row>
    <row r="1081">
      <c r="A1081" s="14" t="n"/>
      <c r="B1081" s="15" t="n"/>
      <c r="C1081" s="14" t="n"/>
      <c r="D1081" s="14" t="n"/>
      <c r="E1081" s="14" t="n"/>
      <c r="F1081" s="16" t="n"/>
      <c r="G1081" s="15" t="n"/>
      <c r="H1081" s="16" t="n"/>
      <c r="I1081" s="14">
        <f>IF(F1081="","",IF(G1081&lt;&gt;"",IF(A1081="A pagar","Pago","Recebido"),IF(B1081&lt;TODAY(),"Vencido",IF(B1081-TODAY()&lt;=7,"Vence em até 7 dias","Em aberto"))))</f>
        <v/>
      </c>
      <c r="J1081" s="17">
        <f>IF(OR(F1081="",B1081=""),"",IF(G1081&lt;&gt;"",MAX(0,G1081-B1081),MAX(0,TODAY()-B1081)))</f>
        <v/>
      </c>
    </row>
    <row r="1082">
      <c r="A1082" s="14" t="n"/>
      <c r="B1082" s="15" t="n"/>
      <c r="C1082" s="14" t="n"/>
      <c r="D1082" s="14" t="n"/>
      <c r="E1082" s="14" t="n"/>
      <c r="F1082" s="16" t="n"/>
      <c r="G1082" s="15" t="n"/>
      <c r="H1082" s="16" t="n"/>
      <c r="I1082" s="14">
        <f>IF(F1082="","",IF(G1082&lt;&gt;"",IF(A1082="A pagar","Pago","Recebido"),IF(B1082&lt;TODAY(),"Vencido",IF(B1082-TODAY()&lt;=7,"Vence em até 7 dias","Em aberto"))))</f>
        <v/>
      </c>
      <c r="J1082" s="17">
        <f>IF(OR(F1082="",B1082=""),"",IF(G1082&lt;&gt;"",MAX(0,G1082-B1082),MAX(0,TODAY()-B1082)))</f>
        <v/>
      </c>
    </row>
    <row r="1083">
      <c r="A1083" s="14" t="n"/>
      <c r="B1083" s="15" t="n"/>
      <c r="C1083" s="14" t="n"/>
      <c r="D1083" s="14" t="n"/>
      <c r="E1083" s="14" t="n"/>
      <c r="F1083" s="16" t="n"/>
      <c r="G1083" s="15" t="n"/>
      <c r="H1083" s="16" t="n"/>
      <c r="I1083" s="14">
        <f>IF(F1083="","",IF(G1083&lt;&gt;"",IF(A1083="A pagar","Pago","Recebido"),IF(B1083&lt;TODAY(),"Vencido",IF(B1083-TODAY()&lt;=7,"Vence em até 7 dias","Em aberto"))))</f>
        <v/>
      </c>
      <c r="J1083" s="17">
        <f>IF(OR(F1083="",B1083=""),"",IF(G1083&lt;&gt;"",MAX(0,G1083-B1083),MAX(0,TODAY()-B1083)))</f>
        <v/>
      </c>
    </row>
    <row r="1084">
      <c r="A1084" s="14" t="n"/>
      <c r="B1084" s="15" t="n"/>
      <c r="C1084" s="14" t="n"/>
      <c r="D1084" s="14" t="n"/>
      <c r="E1084" s="14" t="n"/>
      <c r="F1084" s="16" t="n"/>
      <c r="G1084" s="15" t="n"/>
      <c r="H1084" s="16" t="n"/>
      <c r="I1084" s="14">
        <f>IF(F1084="","",IF(G1084&lt;&gt;"",IF(A1084="A pagar","Pago","Recebido"),IF(B1084&lt;TODAY(),"Vencido",IF(B1084-TODAY()&lt;=7,"Vence em até 7 dias","Em aberto"))))</f>
        <v/>
      </c>
      <c r="J1084" s="17">
        <f>IF(OR(F1084="",B1084=""),"",IF(G1084&lt;&gt;"",MAX(0,G1084-B1084),MAX(0,TODAY()-B1084)))</f>
        <v/>
      </c>
    </row>
    <row r="1085">
      <c r="A1085" s="14" t="n"/>
      <c r="B1085" s="15" t="n"/>
      <c r="C1085" s="14" t="n"/>
      <c r="D1085" s="14" t="n"/>
      <c r="E1085" s="14" t="n"/>
      <c r="F1085" s="16" t="n"/>
      <c r="G1085" s="15" t="n"/>
      <c r="H1085" s="16" t="n"/>
      <c r="I1085" s="14">
        <f>IF(F1085="","",IF(G1085&lt;&gt;"",IF(A1085="A pagar","Pago","Recebido"),IF(B1085&lt;TODAY(),"Vencido",IF(B1085-TODAY()&lt;=7,"Vence em até 7 dias","Em aberto"))))</f>
        <v/>
      </c>
      <c r="J1085" s="17">
        <f>IF(OR(F1085="",B1085=""),"",IF(G1085&lt;&gt;"",MAX(0,G1085-B1085),MAX(0,TODAY()-B1085)))</f>
        <v/>
      </c>
    </row>
    <row r="1086">
      <c r="A1086" s="14" t="n"/>
      <c r="B1086" s="15" t="n"/>
      <c r="C1086" s="14" t="n"/>
      <c r="D1086" s="14" t="n"/>
      <c r="E1086" s="14" t="n"/>
      <c r="F1086" s="16" t="n"/>
      <c r="G1086" s="15" t="n"/>
      <c r="H1086" s="16" t="n"/>
      <c r="I1086" s="14">
        <f>IF(F1086="","",IF(G1086&lt;&gt;"",IF(A1086="A pagar","Pago","Recebido"),IF(B1086&lt;TODAY(),"Vencido",IF(B1086-TODAY()&lt;=7,"Vence em até 7 dias","Em aberto"))))</f>
        <v/>
      </c>
      <c r="J1086" s="17">
        <f>IF(OR(F1086="",B1086=""),"",IF(G1086&lt;&gt;"",MAX(0,G1086-B1086),MAX(0,TODAY()-B1086)))</f>
        <v/>
      </c>
    </row>
    <row r="1087">
      <c r="A1087" s="14" t="n"/>
      <c r="B1087" s="15" t="n"/>
      <c r="C1087" s="14" t="n"/>
      <c r="D1087" s="14" t="n"/>
      <c r="E1087" s="14" t="n"/>
      <c r="F1087" s="16" t="n"/>
      <c r="G1087" s="15" t="n"/>
      <c r="H1087" s="16" t="n"/>
      <c r="I1087" s="14">
        <f>IF(F1087="","",IF(G1087&lt;&gt;"",IF(A1087="A pagar","Pago","Recebido"),IF(B1087&lt;TODAY(),"Vencido",IF(B1087-TODAY()&lt;=7,"Vence em até 7 dias","Em aberto"))))</f>
        <v/>
      </c>
      <c r="J1087" s="17">
        <f>IF(OR(F1087="",B1087=""),"",IF(G1087&lt;&gt;"",MAX(0,G1087-B1087),MAX(0,TODAY()-B1087)))</f>
        <v/>
      </c>
    </row>
    <row r="1088">
      <c r="A1088" s="14" t="n"/>
      <c r="B1088" s="15" t="n"/>
      <c r="C1088" s="14" t="n"/>
      <c r="D1088" s="14" t="n"/>
      <c r="E1088" s="14" t="n"/>
      <c r="F1088" s="16" t="n"/>
      <c r="G1088" s="15" t="n"/>
      <c r="H1088" s="16" t="n"/>
      <c r="I1088" s="14">
        <f>IF(F1088="","",IF(G1088&lt;&gt;"",IF(A1088="A pagar","Pago","Recebido"),IF(B1088&lt;TODAY(),"Vencido",IF(B1088-TODAY()&lt;=7,"Vence em até 7 dias","Em aberto"))))</f>
        <v/>
      </c>
      <c r="J1088" s="17">
        <f>IF(OR(F1088="",B1088=""),"",IF(G1088&lt;&gt;"",MAX(0,G1088-B1088),MAX(0,TODAY()-B1088)))</f>
        <v/>
      </c>
    </row>
    <row r="1089">
      <c r="A1089" s="14" t="n"/>
      <c r="B1089" s="15" t="n"/>
      <c r="C1089" s="14" t="n"/>
      <c r="D1089" s="14" t="n"/>
      <c r="E1089" s="14" t="n"/>
      <c r="F1089" s="16" t="n"/>
      <c r="G1089" s="15" t="n"/>
      <c r="H1089" s="16" t="n"/>
      <c r="I1089" s="14">
        <f>IF(F1089="","",IF(G1089&lt;&gt;"",IF(A1089="A pagar","Pago","Recebido"),IF(B1089&lt;TODAY(),"Vencido",IF(B1089-TODAY()&lt;=7,"Vence em até 7 dias","Em aberto"))))</f>
        <v/>
      </c>
      <c r="J1089" s="17">
        <f>IF(OR(F1089="",B1089=""),"",IF(G1089&lt;&gt;"",MAX(0,G1089-B1089),MAX(0,TODAY()-B1089)))</f>
        <v/>
      </c>
    </row>
    <row r="1090">
      <c r="A1090" s="14" t="n"/>
      <c r="B1090" s="15" t="n"/>
      <c r="C1090" s="14" t="n"/>
      <c r="D1090" s="14" t="n"/>
      <c r="E1090" s="14" t="n"/>
      <c r="F1090" s="16" t="n"/>
      <c r="G1090" s="15" t="n"/>
      <c r="H1090" s="16" t="n"/>
      <c r="I1090" s="14">
        <f>IF(F1090="","",IF(G1090&lt;&gt;"",IF(A1090="A pagar","Pago","Recebido"),IF(B1090&lt;TODAY(),"Vencido",IF(B1090-TODAY()&lt;=7,"Vence em até 7 dias","Em aberto"))))</f>
        <v/>
      </c>
      <c r="J1090" s="17">
        <f>IF(OR(F1090="",B1090=""),"",IF(G1090&lt;&gt;"",MAX(0,G1090-B1090),MAX(0,TODAY()-B1090)))</f>
        <v/>
      </c>
    </row>
    <row r="1091">
      <c r="A1091" s="14" t="n"/>
      <c r="B1091" s="15" t="n"/>
      <c r="C1091" s="14" t="n"/>
      <c r="D1091" s="14" t="n"/>
      <c r="E1091" s="14" t="n"/>
      <c r="F1091" s="16" t="n"/>
      <c r="G1091" s="15" t="n"/>
      <c r="H1091" s="16" t="n"/>
      <c r="I1091" s="14">
        <f>IF(F1091="","",IF(G1091&lt;&gt;"",IF(A1091="A pagar","Pago","Recebido"),IF(B1091&lt;TODAY(),"Vencido",IF(B1091-TODAY()&lt;=7,"Vence em até 7 dias","Em aberto"))))</f>
        <v/>
      </c>
      <c r="J1091" s="17">
        <f>IF(OR(F1091="",B1091=""),"",IF(G1091&lt;&gt;"",MAX(0,G1091-B1091),MAX(0,TODAY()-B1091)))</f>
        <v/>
      </c>
    </row>
    <row r="1092">
      <c r="A1092" s="14" t="n"/>
      <c r="B1092" s="15" t="n"/>
      <c r="C1092" s="14" t="n"/>
      <c r="D1092" s="14" t="n"/>
      <c r="E1092" s="14" t="n"/>
      <c r="F1092" s="16" t="n"/>
      <c r="G1092" s="15" t="n"/>
      <c r="H1092" s="16" t="n"/>
      <c r="I1092" s="14">
        <f>IF(F1092="","",IF(G1092&lt;&gt;"",IF(A1092="A pagar","Pago","Recebido"),IF(B1092&lt;TODAY(),"Vencido",IF(B1092-TODAY()&lt;=7,"Vence em até 7 dias","Em aberto"))))</f>
        <v/>
      </c>
      <c r="J1092" s="17">
        <f>IF(OR(F1092="",B1092=""),"",IF(G1092&lt;&gt;"",MAX(0,G1092-B1092),MAX(0,TODAY()-B1092)))</f>
        <v/>
      </c>
    </row>
    <row r="1093">
      <c r="A1093" s="14" t="n"/>
      <c r="B1093" s="15" t="n"/>
      <c r="C1093" s="14" t="n"/>
      <c r="D1093" s="14" t="n"/>
      <c r="E1093" s="14" t="n"/>
      <c r="F1093" s="16" t="n"/>
      <c r="G1093" s="15" t="n"/>
      <c r="H1093" s="16" t="n"/>
      <c r="I1093" s="14">
        <f>IF(F1093="","",IF(G1093&lt;&gt;"",IF(A1093="A pagar","Pago","Recebido"),IF(B1093&lt;TODAY(),"Vencido",IF(B1093-TODAY()&lt;=7,"Vence em até 7 dias","Em aberto"))))</f>
        <v/>
      </c>
      <c r="J1093" s="17">
        <f>IF(OR(F1093="",B1093=""),"",IF(G1093&lt;&gt;"",MAX(0,G1093-B1093),MAX(0,TODAY()-B1093)))</f>
        <v/>
      </c>
    </row>
    <row r="1094">
      <c r="A1094" s="14" t="n"/>
      <c r="B1094" s="15" t="n"/>
      <c r="C1094" s="14" t="n"/>
      <c r="D1094" s="14" t="n"/>
      <c r="E1094" s="14" t="n"/>
      <c r="F1094" s="16" t="n"/>
      <c r="G1094" s="15" t="n"/>
      <c r="H1094" s="16" t="n"/>
      <c r="I1094" s="14">
        <f>IF(F1094="","",IF(G1094&lt;&gt;"",IF(A1094="A pagar","Pago","Recebido"),IF(B1094&lt;TODAY(),"Vencido",IF(B1094-TODAY()&lt;=7,"Vence em até 7 dias","Em aberto"))))</f>
        <v/>
      </c>
      <c r="J1094" s="17">
        <f>IF(OR(F1094="",B1094=""),"",IF(G1094&lt;&gt;"",MAX(0,G1094-B1094),MAX(0,TODAY()-B1094)))</f>
        <v/>
      </c>
    </row>
    <row r="1095">
      <c r="A1095" s="14" t="n"/>
      <c r="B1095" s="15" t="n"/>
      <c r="C1095" s="14" t="n"/>
      <c r="D1095" s="14" t="n"/>
      <c r="E1095" s="14" t="n"/>
      <c r="F1095" s="16" t="n"/>
      <c r="G1095" s="15" t="n"/>
      <c r="H1095" s="16" t="n"/>
      <c r="I1095" s="14">
        <f>IF(F1095="","",IF(G1095&lt;&gt;"",IF(A1095="A pagar","Pago","Recebido"),IF(B1095&lt;TODAY(),"Vencido",IF(B1095-TODAY()&lt;=7,"Vence em até 7 dias","Em aberto"))))</f>
        <v/>
      </c>
      <c r="J1095" s="17">
        <f>IF(OR(F1095="",B1095=""),"",IF(G1095&lt;&gt;"",MAX(0,G1095-B1095),MAX(0,TODAY()-B1095)))</f>
        <v/>
      </c>
    </row>
    <row r="1096">
      <c r="A1096" s="14" t="n"/>
      <c r="B1096" s="15" t="n"/>
      <c r="C1096" s="14" t="n"/>
      <c r="D1096" s="14" t="n"/>
      <c r="E1096" s="14" t="n"/>
      <c r="F1096" s="16" t="n"/>
      <c r="G1096" s="15" t="n"/>
      <c r="H1096" s="16" t="n"/>
      <c r="I1096" s="14">
        <f>IF(F1096="","",IF(G1096&lt;&gt;"",IF(A1096="A pagar","Pago","Recebido"),IF(B1096&lt;TODAY(),"Vencido",IF(B1096-TODAY()&lt;=7,"Vence em até 7 dias","Em aberto"))))</f>
        <v/>
      </c>
      <c r="J1096" s="17">
        <f>IF(OR(F1096="",B1096=""),"",IF(G1096&lt;&gt;"",MAX(0,G1096-B1096),MAX(0,TODAY()-B1096)))</f>
        <v/>
      </c>
    </row>
    <row r="1097">
      <c r="A1097" s="14" t="n"/>
      <c r="B1097" s="15" t="n"/>
      <c r="C1097" s="14" t="n"/>
      <c r="D1097" s="14" t="n"/>
      <c r="E1097" s="14" t="n"/>
      <c r="F1097" s="16" t="n"/>
      <c r="G1097" s="15" t="n"/>
      <c r="H1097" s="16" t="n"/>
      <c r="I1097" s="14">
        <f>IF(F1097="","",IF(G1097&lt;&gt;"",IF(A1097="A pagar","Pago","Recebido"),IF(B1097&lt;TODAY(),"Vencido",IF(B1097-TODAY()&lt;=7,"Vence em até 7 dias","Em aberto"))))</f>
        <v/>
      </c>
      <c r="J1097" s="17">
        <f>IF(OR(F1097="",B1097=""),"",IF(G1097&lt;&gt;"",MAX(0,G1097-B1097),MAX(0,TODAY()-B1097)))</f>
        <v/>
      </c>
    </row>
    <row r="1098">
      <c r="A1098" s="14" t="n"/>
      <c r="B1098" s="15" t="n"/>
      <c r="C1098" s="14" t="n"/>
      <c r="D1098" s="14" t="n"/>
      <c r="E1098" s="14" t="n"/>
      <c r="F1098" s="16" t="n"/>
      <c r="G1098" s="15" t="n"/>
      <c r="H1098" s="16" t="n"/>
      <c r="I1098" s="14">
        <f>IF(F1098="","",IF(G1098&lt;&gt;"",IF(A1098="A pagar","Pago","Recebido"),IF(B1098&lt;TODAY(),"Vencido",IF(B1098-TODAY()&lt;=7,"Vence em até 7 dias","Em aberto"))))</f>
        <v/>
      </c>
      <c r="J1098" s="17">
        <f>IF(OR(F1098="",B1098=""),"",IF(G1098&lt;&gt;"",MAX(0,G1098-B1098),MAX(0,TODAY()-B1098)))</f>
        <v/>
      </c>
    </row>
    <row r="1099">
      <c r="A1099" s="14" t="n"/>
      <c r="B1099" s="15" t="n"/>
      <c r="C1099" s="14" t="n"/>
      <c r="D1099" s="14" t="n"/>
      <c r="E1099" s="14" t="n"/>
      <c r="F1099" s="16" t="n"/>
      <c r="G1099" s="15" t="n"/>
      <c r="H1099" s="16" t="n"/>
      <c r="I1099" s="14">
        <f>IF(F1099="","",IF(G1099&lt;&gt;"",IF(A1099="A pagar","Pago","Recebido"),IF(B1099&lt;TODAY(),"Vencido",IF(B1099-TODAY()&lt;=7,"Vence em até 7 dias","Em aberto"))))</f>
        <v/>
      </c>
      <c r="J1099" s="17">
        <f>IF(OR(F1099="",B1099=""),"",IF(G1099&lt;&gt;"",MAX(0,G1099-B1099),MAX(0,TODAY()-B1099)))</f>
        <v/>
      </c>
    </row>
    <row r="1100">
      <c r="A1100" s="14" t="n"/>
      <c r="B1100" s="15" t="n"/>
      <c r="C1100" s="14" t="n"/>
      <c r="D1100" s="14" t="n"/>
      <c r="E1100" s="14" t="n"/>
      <c r="F1100" s="16" t="n"/>
      <c r="G1100" s="15" t="n"/>
      <c r="H1100" s="16" t="n"/>
      <c r="I1100" s="14">
        <f>IF(F1100="","",IF(G1100&lt;&gt;"",IF(A1100="A pagar","Pago","Recebido"),IF(B1100&lt;TODAY(),"Vencido",IF(B1100-TODAY()&lt;=7,"Vence em até 7 dias","Em aberto"))))</f>
        <v/>
      </c>
      <c r="J1100" s="17">
        <f>IF(OR(F1100="",B1100=""),"",IF(G1100&lt;&gt;"",MAX(0,G1100-B1100),MAX(0,TODAY()-B1100)))</f>
        <v/>
      </c>
    </row>
    <row r="1101">
      <c r="A1101" s="14" t="n"/>
      <c r="B1101" s="15" t="n"/>
      <c r="C1101" s="14" t="n"/>
      <c r="D1101" s="14" t="n"/>
      <c r="E1101" s="14" t="n"/>
      <c r="F1101" s="16" t="n"/>
      <c r="G1101" s="15" t="n"/>
      <c r="H1101" s="16" t="n"/>
      <c r="I1101" s="14">
        <f>IF(F1101="","",IF(G1101&lt;&gt;"",IF(A1101="A pagar","Pago","Recebido"),IF(B1101&lt;TODAY(),"Vencido",IF(B1101-TODAY()&lt;=7,"Vence em até 7 dias","Em aberto"))))</f>
        <v/>
      </c>
      <c r="J1101" s="17">
        <f>IF(OR(F1101="",B1101=""),"",IF(G1101&lt;&gt;"",MAX(0,G1101-B1101),MAX(0,TODAY()-B1101)))</f>
        <v/>
      </c>
    </row>
    <row r="1102">
      <c r="A1102" s="14" t="n"/>
      <c r="B1102" s="15" t="n"/>
      <c r="C1102" s="14" t="n"/>
      <c r="D1102" s="14" t="n"/>
      <c r="E1102" s="14" t="n"/>
      <c r="F1102" s="16" t="n"/>
      <c r="G1102" s="15" t="n"/>
      <c r="H1102" s="16" t="n"/>
      <c r="I1102" s="14">
        <f>IF(F1102="","",IF(G1102&lt;&gt;"",IF(A1102="A pagar","Pago","Recebido"),IF(B1102&lt;TODAY(),"Vencido",IF(B1102-TODAY()&lt;=7,"Vence em até 7 dias","Em aberto"))))</f>
        <v/>
      </c>
      <c r="J1102" s="17">
        <f>IF(OR(F1102="",B1102=""),"",IF(G1102&lt;&gt;"",MAX(0,G1102-B1102),MAX(0,TODAY()-B1102)))</f>
        <v/>
      </c>
    </row>
    <row r="1103">
      <c r="A1103" s="14" t="n"/>
      <c r="B1103" s="15" t="n"/>
      <c r="C1103" s="14" t="n"/>
      <c r="D1103" s="14" t="n"/>
      <c r="E1103" s="14" t="n"/>
      <c r="F1103" s="16" t="n"/>
      <c r="G1103" s="15" t="n"/>
      <c r="H1103" s="16" t="n"/>
      <c r="I1103" s="14">
        <f>IF(F1103="","",IF(G1103&lt;&gt;"",IF(A1103="A pagar","Pago","Recebido"),IF(B1103&lt;TODAY(),"Vencido",IF(B1103-TODAY()&lt;=7,"Vence em até 7 dias","Em aberto"))))</f>
        <v/>
      </c>
      <c r="J1103" s="17">
        <f>IF(OR(F1103="",B1103=""),"",IF(G1103&lt;&gt;"",MAX(0,G1103-B1103),MAX(0,TODAY()-B1103)))</f>
        <v/>
      </c>
    </row>
    <row r="1104">
      <c r="A1104" s="14" t="n"/>
      <c r="B1104" s="15" t="n"/>
      <c r="C1104" s="14" t="n"/>
      <c r="D1104" s="14" t="n"/>
      <c r="E1104" s="14" t="n"/>
      <c r="F1104" s="16" t="n"/>
      <c r="G1104" s="15" t="n"/>
      <c r="H1104" s="16" t="n"/>
      <c r="I1104" s="14">
        <f>IF(F1104="","",IF(G1104&lt;&gt;"",IF(A1104="A pagar","Pago","Recebido"),IF(B1104&lt;TODAY(),"Vencido",IF(B1104-TODAY()&lt;=7,"Vence em até 7 dias","Em aberto"))))</f>
        <v/>
      </c>
      <c r="J1104" s="17">
        <f>IF(OR(F1104="",B1104=""),"",IF(G1104&lt;&gt;"",MAX(0,G1104-B1104),MAX(0,TODAY()-B1104)))</f>
        <v/>
      </c>
    </row>
    <row r="1105">
      <c r="A1105" s="14" t="n"/>
      <c r="B1105" s="15" t="n"/>
      <c r="C1105" s="14" t="n"/>
      <c r="D1105" s="14" t="n"/>
      <c r="E1105" s="14" t="n"/>
      <c r="F1105" s="16" t="n"/>
      <c r="G1105" s="15" t="n"/>
      <c r="H1105" s="16" t="n"/>
      <c r="I1105" s="14">
        <f>IF(F1105="","",IF(G1105&lt;&gt;"",IF(A1105="A pagar","Pago","Recebido"),IF(B1105&lt;TODAY(),"Vencido",IF(B1105-TODAY()&lt;=7,"Vence em até 7 dias","Em aberto"))))</f>
        <v/>
      </c>
      <c r="J1105" s="17">
        <f>IF(OR(F1105="",B1105=""),"",IF(G1105&lt;&gt;"",MAX(0,G1105-B1105),MAX(0,TODAY()-B1105)))</f>
        <v/>
      </c>
    </row>
    <row r="1106">
      <c r="A1106" s="14" t="n"/>
      <c r="B1106" s="15" t="n"/>
      <c r="C1106" s="14" t="n"/>
      <c r="D1106" s="14" t="n"/>
      <c r="E1106" s="14" t="n"/>
      <c r="F1106" s="16" t="n"/>
      <c r="G1106" s="15" t="n"/>
      <c r="H1106" s="16" t="n"/>
      <c r="I1106" s="14">
        <f>IF(F1106="","",IF(G1106&lt;&gt;"",IF(A1106="A pagar","Pago","Recebido"),IF(B1106&lt;TODAY(),"Vencido",IF(B1106-TODAY()&lt;=7,"Vence em até 7 dias","Em aberto"))))</f>
        <v/>
      </c>
      <c r="J1106" s="17">
        <f>IF(OR(F1106="",B1106=""),"",IF(G1106&lt;&gt;"",MAX(0,G1106-B1106),MAX(0,TODAY()-B1106)))</f>
        <v/>
      </c>
    </row>
    <row r="1107">
      <c r="A1107" s="14" t="n"/>
      <c r="B1107" s="15" t="n"/>
      <c r="C1107" s="14" t="n"/>
      <c r="D1107" s="14" t="n"/>
      <c r="E1107" s="14" t="n"/>
      <c r="F1107" s="16" t="n"/>
      <c r="G1107" s="15" t="n"/>
      <c r="H1107" s="16" t="n"/>
      <c r="I1107" s="14">
        <f>IF(F1107="","",IF(G1107&lt;&gt;"",IF(A1107="A pagar","Pago","Recebido"),IF(B1107&lt;TODAY(),"Vencido",IF(B1107-TODAY()&lt;=7,"Vence em até 7 dias","Em aberto"))))</f>
        <v/>
      </c>
      <c r="J1107" s="17">
        <f>IF(OR(F1107="",B1107=""),"",IF(G1107&lt;&gt;"",MAX(0,G1107-B1107),MAX(0,TODAY()-B1107)))</f>
        <v/>
      </c>
    </row>
    <row r="1108">
      <c r="A1108" s="14" t="n"/>
      <c r="B1108" s="15" t="n"/>
      <c r="C1108" s="14" t="n"/>
      <c r="D1108" s="14" t="n"/>
      <c r="E1108" s="14" t="n"/>
      <c r="F1108" s="16" t="n"/>
      <c r="G1108" s="15" t="n"/>
      <c r="H1108" s="16" t="n"/>
      <c r="I1108" s="14">
        <f>IF(F1108="","",IF(G1108&lt;&gt;"",IF(A1108="A pagar","Pago","Recebido"),IF(B1108&lt;TODAY(),"Vencido",IF(B1108-TODAY()&lt;=7,"Vence em até 7 dias","Em aberto"))))</f>
        <v/>
      </c>
      <c r="J1108" s="17">
        <f>IF(OR(F1108="",B1108=""),"",IF(G1108&lt;&gt;"",MAX(0,G1108-B1108),MAX(0,TODAY()-B1108)))</f>
        <v/>
      </c>
    </row>
    <row r="1109">
      <c r="A1109" s="14" t="n"/>
      <c r="B1109" s="15" t="n"/>
      <c r="C1109" s="14" t="n"/>
      <c r="D1109" s="14" t="n"/>
      <c r="E1109" s="14" t="n"/>
      <c r="F1109" s="16" t="n"/>
      <c r="G1109" s="15" t="n"/>
      <c r="H1109" s="16" t="n"/>
      <c r="I1109" s="14">
        <f>IF(F1109="","",IF(G1109&lt;&gt;"",IF(A1109="A pagar","Pago","Recebido"),IF(B1109&lt;TODAY(),"Vencido",IF(B1109-TODAY()&lt;=7,"Vence em até 7 dias","Em aberto"))))</f>
        <v/>
      </c>
      <c r="J1109" s="17">
        <f>IF(OR(F1109="",B1109=""),"",IF(G1109&lt;&gt;"",MAX(0,G1109-B1109),MAX(0,TODAY()-B1109)))</f>
        <v/>
      </c>
    </row>
    <row r="1110">
      <c r="A1110" s="14" t="n"/>
      <c r="B1110" s="15" t="n"/>
      <c r="C1110" s="14" t="n"/>
      <c r="D1110" s="14" t="n"/>
      <c r="E1110" s="14" t="n"/>
      <c r="F1110" s="16" t="n"/>
      <c r="G1110" s="15" t="n"/>
      <c r="H1110" s="16" t="n"/>
      <c r="I1110" s="14">
        <f>IF(F1110="","",IF(G1110&lt;&gt;"",IF(A1110="A pagar","Pago","Recebido"),IF(B1110&lt;TODAY(),"Vencido",IF(B1110-TODAY()&lt;=7,"Vence em até 7 dias","Em aberto"))))</f>
        <v/>
      </c>
      <c r="J1110" s="17">
        <f>IF(OR(F1110="",B1110=""),"",IF(G1110&lt;&gt;"",MAX(0,G1110-B1110),MAX(0,TODAY()-B1110)))</f>
        <v/>
      </c>
    </row>
    <row r="1111">
      <c r="A1111" s="14" t="n"/>
      <c r="B1111" s="15" t="n"/>
      <c r="C1111" s="14" t="n"/>
      <c r="D1111" s="14" t="n"/>
      <c r="E1111" s="14" t="n"/>
      <c r="F1111" s="16" t="n"/>
      <c r="G1111" s="15" t="n"/>
      <c r="H1111" s="16" t="n"/>
      <c r="I1111" s="14">
        <f>IF(F1111="","",IF(G1111&lt;&gt;"",IF(A1111="A pagar","Pago","Recebido"),IF(B1111&lt;TODAY(),"Vencido",IF(B1111-TODAY()&lt;=7,"Vence em até 7 dias","Em aberto"))))</f>
        <v/>
      </c>
      <c r="J1111" s="17">
        <f>IF(OR(F1111="",B1111=""),"",IF(G1111&lt;&gt;"",MAX(0,G1111-B1111),MAX(0,TODAY()-B1111)))</f>
        <v/>
      </c>
    </row>
    <row r="1112">
      <c r="A1112" s="14" t="n"/>
      <c r="B1112" s="15" t="n"/>
      <c r="C1112" s="14" t="n"/>
      <c r="D1112" s="14" t="n"/>
      <c r="E1112" s="14" t="n"/>
      <c r="F1112" s="16" t="n"/>
      <c r="G1112" s="15" t="n"/>
      <c r="H1112" s="16" t="n"/>
      <c r="I1112" s="14">
        <f>IF(F1112="","",IF(G1112&lt;&gt;"",IF(A1112="A pagar","Pago","Recebido"),IF(B1112&lt;TODAY(),"Vencido",IF(B1112-TODAY()&lt;=7,"Vence em até 7 dias","Em aberto"))))</f>
        <v/>
      </c>
      <c r="J1112" s="17">
        <f>IF(OR(F1112="",B1112=""),"",IF(G1112&lt;&gt;"",MAX(0,G1112-B1112),MAX(0,TODAY()-B1112)))</f>
        <v/>
      </c>
    </row>
    <row r="1113">
      <c r="A1113" s="14" t="n"/>
      <c r="B1113" s="15" t="n"/>
      <c r="C1113" s="14" t="n"/>
      <c r="D1113" s="14" t="n"/>
      <c r="E1113" s="14" t="n"/>
      <c r="F1113" s="16" t="n"/>
      <c r="G1113" s="15" t="n"/>
      <c r="H1113" s="16" t="n"/>
      <c r="I1113" s="14">
        <f>IF(F1113="","",IF(G1113&lt;&gt;"",IF(A1113="A pagar","Pago","Recebido"),IF(B1113&lt;TODAY(),"Vencido",IF(B1113-TODAY()&lt;=7,"Vence em até 7 dias","Em aberto"))))</f>
        <v/>
      </c>
      <c r="J1113" s="17">
        <f>IF(OR(F1113="",B1113=""),"",IF(G1113&lt;&gt;"",MAX(0,G1113-B1113),MAX(0,TODAY()-B1113)))</f>
        <v/>
      </c>
    </row>
    <row r="1114">
      <c r="A1114" s="14" t="n"/>
      <c r="B1114" s="15" t="n"/>
      <c r="C1114" s="14" t="n"/>
      <c r="D1114" s="14" t="n"/>
      <c r="E1114" s="14" t="n"/>
      <c r="F1114" s="16" t="n"/>
      <c r="G1114" s="15" t="n"/>
      <c r="H1114" s="16" t="n"/>
      <c r="I1114" s="14">
        <f>IF(F1114="","",IF(G1114&lt;&gt;"",IF(A1114="A pagar","Pago","Recebido"),IF(B1114&lt;TODAY(),"Vencido",IF(B1114-TODAY()&lt;=7,"Vence em até 7 dias","Em aberto"))))</f>
        <v/>
      </c>
      <c r="J1114" s="17">
        <f>IF(OR(F1114="",B1114=""),"",IF(G1114&lt;&gt;"",MAX(0,G1114-B1114),MAX(0,TODAY()-B1114)))</f>
        <v/>
      </c>
    </row>
    <row r="1115">
      <c r="A1115" s="14" t="n"/>
      <c r="B1115" s="15" t="n"/>
      <c r="C1115" s="14" t="n"/>
      <c r="D1115" s="14" t="n"/>
      <c r="E1115" s="14" t="n"/>
      <c r="F1115" s="16" t="n"/>
      <c r="G1115" s="15" t="n"/>
      <c r="H1115" s="16" t="n"/>
      <c r="I1115" s="14">
        <f>IF(F1115="","",IF(G1115&lt;&gt;"",IF(A1115="A pagar","Pago","Recebido"),IF(B1115&lt;TODAY(),"Vencido",IF(B1115-TODAY()&lt;=7,"Vence em até 7 dias","Em aberto"))))</f>
        <v/>
      </c>
      <c r="J1115" s="17">
        <f>IF(OR(F1115="",B1115=""),"",IF(G1115&lt;&gt;"",MAX(0,G1115-B1115),MAX(0,TODAY()-B1115)))</f>
        <v/>
      </c>
    </row>
    <row r="1116">
      <c r="A1116" s="14" t="n"/>
      <c r="B1116" s="15" t="n"/>
      <c r="C1116" s="14" t="n"/>
      <c r="D1116" s="14" t="n"/>
      <c r="E1116" s="14" t="n"/>
      <c r="F1116" s="16" t="n"/>
      <c r="G1116" s="15" t="n"/>
      <c r="H1116" s="16" t="n"/>
      <c r="I1116" s="14">
        <f>IF(F1116="","",IF(G1116&lt;&gt;"",IF(A1116="A pagar","Pago","Recebido"),IF(B1116&lt;TODAY(),"Vencido",IF(B1116-TODAY()&lt;=7,"Vence em até 7 dias","Em aberto"))))</f>
        <v/>
      </c>
      <c r="J1116" s="17">
        <f>IF(OR(F1116="",B1116=""),"",IF(G1116&lt;&gt;"",MAX(0,G1116-B1116),MAX(0,TODAY()-B1116)))</f>
        <v/>
      </c>
    </row>
    <row r="1117">
      <c r="A1117" s="14" t="n"/>
      <c r="B1117" s="15" t="n"/>
      <c r="C1117" s="14" t="n"/>
      <c r="D1117" s="14" t="n"/>
      <c r="E1117" s="14" t="n"/>
      <c r="F1117" s="16" t="n"/>
      <c r="G1117" s="15" t="n"/>
      <c r="H1117" s="16" t="n"/>
      <c r="I1117" s="14">
        <f>IF(F1117="","",IF(G1117&lt;&gt;"",IF(A1117="A pagar","Pago","Recebido"),IF(B1117&lt;TODAY(),"Vencido",IF(B1117-TODAY()&lt;=7,"Vence em até 7 dias","Em aberto"))))</f>
        <v/>
      </c>
      <c r="J1117" s="17">
        <f>IF(OR(F1117="",B1117=""),"",IF(G1117&lt;&gt;"",MAX(0,G1117-B1117),MAX(0,TODAY()-B1117)))</f>
        <v/>
      </c>
    </row>
    <row r="1118">
      <c r="A1118" s="14" t="n"/>
      <c r="B1118" s="15" t="n"/>
      <c r="C1118" s="14" t="n"/>
      <c r="D1118" s="14" t="n"/>
      <c r="E1118" s="14" t="n"/>
      <c r="F1118" s="16" t="n"/>
      <c r="G1118" s="15" t="n"/>
      <c r="H1118" s="16" t="n"/>
      <c r="I1118" s="14">
        <f>IF(F1118="","",IF(G1118&lt;&gt;"",IF(A1118="A pagar","Pago","Recebido"),IF(B1118&lt;TODAY(),"Vencido",IF(B1118-TODAY()&lt;=7,"Vence em até 7 dias","Em aberto"))))</f>
        <v/>
      </c>
      <c r="J1118" s="17">
        <f>IF(OR(F1118="",B1118=""),"",IF(G1118&lt;&gt;"",MAX(0,G1118-B1118),MAX(0,TODAY()-B1118)))</f>
        <v/>
      </c>
    </row>
    <row r="1119">
      <c r="A1119" s="14" t="n"/>
      <c r="B1119" s="15" t="n"/>
      <c r="C1119" s="14" t="n"/>
      <c r="D1119" s="14" t="n"/>
      <c r="E1119" s="14" t="n"/>
      <c r="F1119" s="16" t="n"/>
      <c r="G1119" s="15" t="n"/>
      <c r="H1119" s="16" t="n"/>
      <c r="I1119" s="14">
        <f>IF(F1119="","",IF(G1119&lt;&gt;"",IF(A1119="A pagar","Pago","Recebido"),IF(B1119&lt;TODAY(),"Vencido",IF(B1119-TODAY()&lt;=7,"Vence em até 7 dias","Em aberto"))))</f>
        <v/>
      </c>
      <c r="J1119" s="17">
        <f>IF(OR(F1119="",B1119=""),"",IF(G1119&lt;&gt;"",MAX(0,G1119-B1119),MAX(0,TODAY()-B1119)))</f>
        <v/>
      </c>
    </row>
    <row r="1120">
      <c r="A1120" s="14" t="n"/>
      <c r="B1120" s="15" t="n"/>
      <c r="C1120" s="14" t="n"/>
      <c r="D1120" s="14" t="n"/>
      <c r="E1120" s="14" t="n"/>
      <c r="F1120" s="16" t="n"/>
      <c r="G1120" s="15" t="n"/>
      <c r="H1120" s="16" t="n"/>
      <c r="I1120" s="14">
        <f>IF(F1120="","",IF(G1120&lt;&gt;"",IF(A1120="A pagar","Pago","Recebido"),IF(B1120&lt;TODAY(),"Vencido",IF(B1120-TODAY()&lt;=7,"Vence em até 7 dias","Em aberto"))))</f>
        <v/>
      </c>
      <c r="J1120" s="17">
        <f>IF(OR(F1120="",B1120=""),"",IF(G1120&lt;&gt;"",MAX(0,G1120-B1120),MAX(0,TODAY()-B1120)))</f>
        <v/>
      </c>
    </row>
    <row r="1121">
      <c r="A1121" s="14" t="n"/>
      <c r="B1121" s="15" t="n"/>
      <c r="C1121" s="14" t="n"/>
      <c r="D1121" s="14" t="n"/>
      <c r="E1121" s="14" t="n"/>
      <c r="F1121" s="16" t="n"/>
      <c r="G1121" s="15" t="n"/>
      <c r="H1121" s="16" t="n"/>
      <c r="I1121" s="14">
        <f>IF(F1121="","",IF(G1121&lt;&gt;"",IF(A1121="A pagar","Pago","Recebido"),IF(B1121&lt;TODAY(),"Vencido",IF(B1121-TODAY()&lt;=7,"Vence em até 7 dias","Em aberto"))))</f>
        <v/>
      </c>
      <c r="J1121" s="17">
        <f>IF(OR(F1121="",B1121=""),"",IF(G1121&lt;&gt;"",MAX(0,G1121-B1121),MAX(0,TODAY()-B1121)))</f>
        <v/>
      </c>
    </row>
    <row r="1122">
      <c r="A1122" s="14" t="n"/>
      <c r="B1122" s="15" t="n"/>
      <c r="C1122" s="14" t="n"/>
      <c r="D1122" s="14" t="n"/>
      <c r="E1122" s="14" t="n"/>
      <c r="F1122" s="16" t="n"/>
      <c r="G1122" s="15" t="n"/>
      <c r="H1122" s="16" t="n"/>
      <c r="I1122" s="14">
        <f>IF(F1122="","",IF(G1122&lt;&gt;"",IF(A1122="A pagar","Pago","Recebido"),IF(B1122&lt;TODAY(),"Vencido",IF(B1122-TODAY()&lt;=7,"Vence em até 7 dias","Em aberto"))))</f>
        <v/>
      </c>
      <c r="J1122" s="17">
        <f>IF(OR(F1122="",B1122=""),"",IF(G1122&lt;&gt;"",MAX(0,G1122-B1122),MAX(0,TODAY()-B1122)))</f>
        <v/>
      </c>
    </row>
    <row r="1123">
      <c r="A1123" s="14" t="n"/>
      <c r="B1123" s="15" t="n"/>
      <c r="C1123" s="14" t="n"/>
      <c r="D1123" s="14" t="n"/>
      <c r="E1123" s="14" t="n"/>
      <c r="F1123" s="16" t="n"/>
      <c r="G1123" s="15" t="n"/>
      <c r="H1123" s="16" t="n"/>
      <c r="I1123" s="14">
        <f>IF(F1123="","",IF(G1123&lt;&gt;"",IF(A1123="A pagar","Pago","Recebido"),IF(B1123&lt;TODAY(),"Vencido",IF(B1123-TODAY()&lt;=7,"Vence em até 7 dias","Em aberto"))))</f>
        <v/>
      </c>
      <c r="J1123" s="17">
        <f>IF(OR(F1123="",B1123=""),"",IF(G1123&lt;&gt;"",MAX(0,G1123-B1123),MAX(0,TODAY()-B1123)))</f>
        <v/>
      </c>
    </row>
    <row r="1124">
      <c r="A1124" s="14" t="n"/>
      <c r="B1124" s="15" t="n"/>
      <c r="C1124" s="14" t="n"/>
      <c r="D1124" s="14" t="n"/>
      <c r="E1124" s="14" t="n"/>
      <c r="F1124" s="16" t="n"/>
      <c r="G1124" s="15" t="n"/>
      <c r="H1124" s="16" t="n"/>
      <c r="I1124" s="14">
        <f>IF(F1124="","",IF(G1124&lt;&gt;"",IF(A1124="A pagar","Pago","Recebido"),IF(B1124&lt;TODAY(),"Vencido",IF(B1124-TODAY()&lt;=7,"Vence em até 7 dias","Em aberto"))))</f>
        <v/>
      </c>
      <c r="J1124" s="17">
        <f>IF(OR(F1124="",B1124=""),"",IF(G1124&lt;&gt;"",MAX(0,G1124-B1124),MAX(0,TODAY()-B1124)))</f>
        <v/>
      </c>
    </row>
    <row r="1125">
      <c r="A1125" s="14" t="n"/>
      <c r="B1125" s="15" t="n"/>
      <c r="C1125" s="14" t="n"/>
      <c r="D1125" s="14" t="n"/>
      <c r="E1125" s="14" t="n"/>
      <c r="F1125" s="16" t="n"/>
      <c r="G1125" s="15" t="n"/>
      <c r="H1125" s="16" t="n"/>
      <c r="I1125" s="14">
        <f>IF(F1125="","",IF(G1125&lt;&gt;"",IF(A1125="A pagar","Pago","Recebido"),IF(B1125&lt;TODAY(),"Vencido",IF(B1125-TODAY()&lt;=7,"Vence em até 7 dias","Em aberto"))))</f>
        <v/>
      </c>
      <c r="J1125" s="17">
        <f>IF(OR(F1125="",B1125=""),"",IF(G1125&lt;&gt;"",MAX(0,G1125-B1125),MAX(0,TODAY()-B1125)))</f>
        <v/>
      </c>
    </row>
    <row r="1126">
      <c r="A1126" s="14" t="n"/>
      <c r="B1126" s="15" t="n"/>
      <c r="C1126" s="14" t="n"/>
      <c r="D1126" s="14" t="n"/>
      <c r="E1126" s="14" t="n"/>
      <c r="F1126" s="16" t="n"/>
      <c r="G1126" s="15" t="n"/>
      <c r="H1126" s="16" t="n"/>
      <c r="I1126" s="14">
        <f>IF(F1126="","",IF(G1126&lt;&gt;"",IF(A1126="A pagar","Pago","Recebido"),IF(B1126&lt;TODAY(),"Vencido",IF(B1126-TODAY()&lt;=7,"Vence em até 7 dias","Em aberto"))))</f>
        <v/>
      </c>
      <c r="J1126" s="17">
        <f>IF(OR(F1126="",B1126=""),"",IF(G1126&lt;&gt;"",MAX(0,G1126-B1126),MAX(0,TODAY()-B1126)))</f>
        <v/>
      </c>
    </row>
    <row r="1127">
      <c r="A1127" s="14" t="n"/>
      <c r="B1127" s="15" t="n"/>
      <c r="C1127" s="14" t="n"/>
      <c r="D1127" s="14" t="n"/>
      <c r="E1127" s="14" t="n"/>
      <c r="F1127" s="16" t="n"/>
      <c r="G1127" s="15" t="n"/>
      <c r="H1127" s="16" t="n"/>
      <c r="I1127" s="14">
        <f>IF(F1127="","",IF(G1127&lt;&gt;"",IF(A1127="A pagar","Pago","Recebido"),IF(B1127&lt;TODAY(),"Vencido",IF(B1127-TODAY()&lt;=7,"Vence em até 7 dias","Em aberto"))))</f>
        <v/>
      </c>
      <c r="J1127" s="17">
        <f>IF(OR(F1127="",B1127=""),"",IF(G1127&lt;&gt;"",MAX(0,G1127-B1127),MAX(0,TODAY()-B1127)))</f>
        <v/>
      </c>
    </row>
    <row r="1128">
      <c r="A1128" s="14" t="n"/>
      <c r="B1128" s="15" t="n"/>
      <c r="C1128" s="14" t="n"/>
      <c r="D1128" s="14" t="n"/>
      <c r="E1128" s="14" t="n"/>
      <c r="F1128" s="16" t="n"/>
      <c r="G1128" s="15" t="n"/>
      <c r="H1128" s="16" t="n"/>
      <c r="I1128" s="14">
        <f>IF(F1128="","",IF(G1128&lt;&gt;"",IF(A1128="A pagar","Pago","Recebido"),IF(B1128&lt;TODAY(),"Vencido",IF(B1128-TODAY()&lt;=7,"Vence em até 7 dias","Em aberto"))))</f>
        <v/>
      </c>
      <c r="J1128" s="17">
        <f>IF(OR(F1128="",B1128=""),"",IF(G1128&lt;&gt;"",MAX(0,G1128-B1128),MAX(0,TODAY()-B1128)))</f>
        <v/>
      </c>
    </row>
    <row r="1129">
      <c r="A1129" s="14" t="n"/>
      <c r="B1129" s="15" t="n"/>
      <c r="C1129" s="14" t="n"/>
      <c r="D1129" s="14" t="n"/>
      <c r="E1129" s="14" t="n"/>
      <c r="F1129" s="16" t="n"/>
      <c r="G1129" s="15" t="n"/>
      <c r="H1129" s="16" t="n"/>
      <c r="I1129" s="14">
        <f>IF(F1129="","",IF(G1129&lt;&gt;"",IF(A1129="A pagar","Pago","Recebido"),IF(B1129&lt;TODAY(),"Vencido",IF(B1129-TODAY()&lt;=7,"Vence em até 7 dias","Em aberto"))))</f>
        <v/>
      </c>
      <c r="J1129" s="17">
        <f>IF(OR(F1129="",B1129=""),"",IF(G1129&lt;&gt;"",MAX(0,G1129-B1129),MAX(0,TODAY()-B1129)))</f>
        <v/>
      </c>
    </row>
    <row r="1130">
      <c r="A1130" s="14" t="n"/>
      <c r="B1130" s="15" t="n"/>
      <c r="C1130" s="14" t="n"/>
      <c r="D1130" s="14" t="n"/>
      <c r="E1130" s="14" t="n"/>
      <c r="F1130" s="16" t="n"/>
      <c r="G1130" s="15" t="n"/>
      <c r="H1130" s="16" t="n"/>
      <c r="I1130" s="14">
        <f>IF(F1130="","",IF(G1130&lt;&gt;"",IF(A1130="A pagar","Pago","Recebido"),IF(B1130&lt;TODAY(),"Vencido",IF(B1130-TODAY()&lt;=7,"Vence em até 7 dias","Em aberto"))))</f>
        <v/>
      </c>
      <c r="J1130" s="17">
        <f>IF(OR(F1130="",B1130=""),"",IF(G1130&lt;&gt;"",MAX(0,G1130-B1130),MAX(0,TODAY()-B1130)))</f>
        <v/>
      </c>
    </row>
    <row r="1131">
      <c r="A1131" s="14" t="n"/>
      <c r="B1131" s="15" t="n"/>
      <c r="C1131" s="14" t="n"/>
      <c r="D1131" s="14" t="n"/>
      <c r="E1131" s="14" t="n"/>
      <c r="F1131" s="16" t="n"/>
      <c r="G1131" s="15" t="n"/>
      <c r="H1131" s="16" t="n"/>
      <c r="I1131" s="14">
        <f>IF(F1131="","",IF(G1131&lt;&gt;"",IF(A1131="A pagar","Pago","Recebido"),IF(B1131&lt;TODAY(),"Vencido",IF(B1131-TODAY()&lt;=7,"Vence em até 7 dias","Em aberto"))))</f>
        <v/>
      </c>
      <c r="J1131" s="17">
        <f>IF(OR(F1131="",B1131=""),"",IF(G1131&lt;&gt;"",MAX(0,G1131-B1131),MAX(0,TODAY()-B1131)))</f>
        <v/>
      </c>
    </row>
    <row r="1132">
      <c r="A1132" s="14" t="n"/>
      <c r="B1132" s="15" t="n"/>
      <c r="C1132" s="14" t="n"/>
      <c r="D1132" s="14" t="n"/>
      <c r="E1132" s="14" t="n"/>
      <c r="F1132" s="16" t="n"/>
      <c r="G1132" s="15" t="n"/>
      <c r="H1132" s="16" t="n"/>
      <c r="I1132" s="14">
        <f>IF(F1132="","",IF(G1132&lt;&gt;"",IF(A1132="A pagar","Pago","Recebido"),IF(B1132&lt;TODAY(),"Vencido",IF(B1132-TODAY()&lt;=7,"Vence em até 7 dias","Em aberto"))))</f>
        <v/>
      </c>
      <c r="J1132" s="17">
        <f>IF(OR(F1132="",B1132=""),"",IF(G1132&lt;&gt;"",MAX(0,G1132-B1132),MAX(0,TODAY()-B1132)))</f>
        <v/>
      </c>
    </row>
    <row r="1133">
      <c r="A1133" s="14" t="n"/>
      <c r="B1133" s="15" t="n"/>
      <c r="C1133" s="14" t="n"/>
      <c r="D1133" s="14" t="n"/>
      <c r="E1133" s="14" t="n"/>
      <c r="F1133" s="16" t="n"/>
      <c r="G1133" s="15" t="n"/>
      <c r="H1133" s="16" t="n"/>
      <c r="I1133" s="14">
        <f>IF(F1133="","",IF(G1133&lt;&gt;"",IF(A1133="A pagar","Pago","Recebido"),IF(B1133&lt;TODAY(),"Vencido",IF(B1133-TODAY()&lt;=7,"Vence em até 7 dias","Em aberto"))))</f>
        <v/>
      </c>
      <c r="J1133" s="17">
        <f>IF(OR(F1133="",B1133=""),"",IF(G1133&lt;&gt;"",MAX(0,G1133-B1133),MAX(0,TODAY()-B1133)))</f>
        <v/>
      </c>
    </row>
    <row r="1134">
      <c r="A1134" s="14" t="n"/>
      <c r="B1134" s="15" t="n"/>
      <c r="C1134" s="14" t="n"/>
      <c r="D1134" s="14" t="n"/>
      <c r="E1134" s="14" t="n"/>
      <c r="F1134" s="16" t="n"/>
      <c r="G1134" s="15" t="n"/>
      <c r="H1134" s="16" t="n"/>
      <c r="I1134" s="14">
        <f>IF(F1134="","",IF(G1134&lt;&gt;"",IF(A1134="A pagar","Pago","Recebido"),IF(B1134&lt;TODAY(),"Vencido",IF(B1134-TODAY()&lt;=7,"Vence em até 7 dias","Em aberto"))))</f>
        <v/>
      </c>
      <c r="J1134" s="17">
        <f>IF(OR(F1134="",B1134=""),"",IF(G1134&lt;&gt;"",MAX(0,G1134-B1134),MAX(0,TODAY()-B1134)))</f>
        <v/>
      </c>
    </row>
    <row r="1135">
      <c r="A1135" s="14" t="n"/>
      <c r="B1135" s="15" t="n"/>
      <c r="C1135" s="14" t="n"/>
      <c r="D1135" s="14" t="n"/>
      <c r="E1135" s="14" t="n"/>
      <c r="F1135" s="16" t="n"/>
      <c r="G1135" s="15" t="n"/>
      <c r="H1135" s="16" t="n"/>
      <c r="I1135" s="14">
        <f>IF(F1135="","",IF(G1135&lt;&gt;"",IF(A1135="A pagar","Pago","Recebido"),IF(B1135&lt;TODAY(),"Vencido",IF(B1135-TODAY()&lt;=7,"Vence em até 7 dias","Em aberto"))))</f>
        <v/>
      </c>
      <c r="J1135" s="17">
        <f>IF(OR(F1135="",B1135=""),"",IF(G1135&lt;&gt;"",MAX(0,G1135-B1135),MAX(0,TODAY()-B1135)))</f>
        <v/>
      </c>
    </row>
    <row r="1136">
      <c r="A1136" s="14" t="n"/>
      <c r="B1136" s="15" t="n"/>
      <c r="C1136" s="14" t="n"/>
      <c r="D1136" s="14" t="n"/>
      <c r="E1136" s="14" t="n"/>
      <c r="F1136" s="16" t="n"/>
      <c r="G1136" s="15" t="n"/>
      <c r="H1136" s="16" t="n"/>
      <c r="I1136" s="14">
        <f>IF(F1136="","",IF(G1136&lt;&gt;"",IF(A1136="A pagar","Pago","Recebido"),IF(B1136&lt;TODAY(),"Vencido",IF(B1136-TODAY()&lt;=7,"Vence em até 7 dias","Em aberto"))))</f>
        <v/>
      </c>
      <c r="J1136" s="17">
        <f>IF(OR(F1136="",B1136=""),"",IF(G1136&lt;&gt;"",MAX(0,G1136-B1136),MAX(0,TODAY()-B1136)))</f>
        <v/>
      </c>
    </row>
    <row r="1137">
      <c r="A1137" s="14" t="n"/>
      <c r="B1137" s="15" t="n"/>
      <c r="C1137" s="14" t="n"/>
      <c r="D1137" s="14" t="n"/>
      <c r="E1137" s="14" t="n"/>
      <c r="F1137" s="16" t="n"/>
      <c r="G1137" s="15" t="n"/>
      <c r="H1137" s="16" t="n"/>
      <c r="I1137" s="14">
        <f>IF(F1137="","",IF(G1137&lt;&gt;"",IF(A1137="A pagar","Pago","Recebido"),IF(B1137&lt;TODAY(),"Vencido",IF(B1137-TODAY()&lt;=7,"Vence em até 7 dias","Em aberto"))))</f>
        <v/>
      </c>
      <c r="J1137" s="17">
        <f>IF(OR(F1137="",B1137=""),"",IF(G1137&lt;&gt;"",MAX(0,G1137-B1137),MAX(0,TODAY()-B1137)))</f>
        <v/>
      </c>
    </row>
    <row r="1138">
      <c r="A1138" s="14" t="n"/>
      <c r="B1138" s="15" t="n"/>
      <c r="C1138" s="14" t="n"/>
      <c r="D1138" s="14" t="n"/>
      <c r="E1138" s="14" t="n"/>
      <c r="F1138" s="16" t="n"/>
      <c r="G1138" s="15" t="n"/>
      <c r="H1138" s="16" t="n"/>
      <c r="I1138" s="14">
        <f>IF(F1138="","",IF(G1138&lt;&gt;"",IF(A1138="A pagar","Pago","Recebido"),IF(B1138&lt;TODAY(),"Vencido",IF(B1138-TODAY()&lt;=7,"Vence em até 7 dias","Em aberto"))))</f>
        <v/>
      </c>
      <c r="J1138" s="17">
        <f>IF(OR(F1138="",B1138=""),"",IF(G1138&lt;&gt;"",MAX(0,G1138-B1138),MAX(0,TODAY()-B1138)))</f>
        <v/>
      </c>
    </row>
    <row r="1139">
      <c r="A1139" s="14" t="n"/>
      <c r="B1139" s="15" t="n"/>
      <c r="C1139" s="14" t="n"/>
      <c r="D1139" s="14" t="n"/>
      <c r="E1139" s="14" t="n"/>
      <c r="F1139" s="16" t="n"/>
      <c r="G1139" s="15" t="n"/>
      <c r="H1139" s="16" t="n"/>
      <c r="I1139" s="14">
        <f>IF(F1139="","",IF(G1139&lt;&gt;"",IF(A1139="A pagar","Pago","Recebido"),IF(B1139&lt;TODAY(),"Vencido",IF(B1139-TODAY()&lt;=7,"Vence em até 7 dias","Em aberto"))))</f>
        <v/>
      </c>
      <c r="J1139" s="17">
        <f>IF(OR(F1139="",B1139=""),"",IF(G1139&lt;&gt;"",MAX(0,G1139-B1139),MAX(0,TODAY()-B1139)))</f>
        <v/>
      </c>
    </row>
    <row r="1140">
      <c r="A1140" s="14" t="n"/>
      <c r="B1140" s="15" t="n"/>
      <c r="C1140" s="14" t="n"/>
      <c r="D1140" s="14" t="n"/>
      <c r="E1140" s="14" t="n"/>
      <c r="F1140" s="16" t="n"/>
      <c r="G1140" s="15" t="n"/>
      <c r="H1140" s="16" t="n"/>
      <c r="I1140" s="14">
        <f>IF(F1140="","",IF(G1140&lt;&gt;"",IF(A1140="A pagar","Pago","Recebido"),IF(B1140&lt;TODAY(),"Vencido",IF(B1140-TODAY()&lt;=7,"Vence em até 7 dias","Em aberto"))))</f>
        <v/>
      </c>
      <c r="J1140" s="17">
        <f>IF(OR(F1140="",B1140=""),"",IF(G1140&lt;&gt;"",MAX(0,G1140-B1140),MAX(0,TODAY()-B1140)))</f>
        <v/>
      </c>
    </row>
    <row r="1141">
      <c r="A1141" s="14" t="n"/>
      <c r="B1141" s="15" t="n"/>
      <c r="C1141" s="14" t="n"/>
      <c r="D1141" s="14" t="n"/>
      <c r="E1141" s="14" t="n"/>
      <c r="F1141" s="16" t="n"/>
      <c r="G1141" s="15" t="n"/>
      <c r="H1141" s="16" t="n"/>
      <c r="I1141" s="14">
        <f>IF(F1141="","",IF(G1141&lt;&gt;"",IF(A1141="A pagar","Pago","Recebido"),IF(B1141&lt;TODAY(),"Vencido",IF(B1141-TODAY()&lt;=7,"Vence em até 7 dias","Em aberto"))))</f>
        <v/>
      </c>
      <c r="J1141" s="17">
        <f>IF(OR(F1141="",B1141=""),"",IF(G1141&lt;&gt;"",MAX(0,G1141-B1141),MAX(0,TODAY()-B1141)))</f>
        <v/>
      </c>
    </row>
    <row r="1142">
      <c r="A1142" s="14" t="n"/>
      <c r="B1142" s="15" t="n"/>
      <c r="C1142" s="14" t="n"/>
      <c r="D1142" s="14" t="n"/>
      <c r="E1142" s="14" t="n"/>
      <c r="F1142" s="16" t="n"/>
      <c r="G1142" s="15" t="n"/>
      <c r="H1142" s="16" t="n"/>
      <c r="I1142" s="14">
        <f>IF(F1142="","",IF(G1142&lt;&gt;"",IF(A1142="A pagar","Pago","Recebido"),IF(B1142&lt;TODAY(),"Vencido",IF(B1142-TODAY()&lt;=7,"Vence em até 7 dias","Em aberto"))))</f>
        <v/>
      </c>
      <c r="J1142" s="17">
        <f>IF(OR(F1142="",B1142=""),"",IF(G1142&lt;&gt;"",MAX(0,G1142-B1142),MAX(0,TODAY()-B1142)))</f>
        <v/>
      </c>
    </row>
    <row r="1143">
      <c r="A1143" s="14" t="n"/>
      <c r="B1143" s="15" t="n"/>
      <c r="C1143" s="14" t="n"/>
      <c r="D1143" s="14" t="n"/>
      <c r="E1143" s="14" t="n"/>
      <c r="F1143" s="16" t="n"/>
      <c r="G1143" s="15" t="n"/>
      <c r="H1143" s="16" t="n"/>
      <c r="I1143" s="14">
        <f>IF(F1143="","",IF(G1143&lt;&gt;"",IF(A1143="A pagar","Pago","Recebido"),IF(B1143&lt;TODAY(),"Vencido",IF(B1143-TODAY()&lt;=7,"Vence em até 7 dias","Em aberto"))))</f>
        <v/>
      </c>
      <c r="J1143" s="17">
        <f>IF(OR(F1143="",B1143=""),"",IF(G1143&lt;&gt;"",MAX(0,G1143-B1143),MAX(0,TODAY()-B1143)))</f>
        <v/>
      </c>
    </row>
    <row r="1144">
      <c r="A1144" s="14" t="n"/>
      <c r="B1144" s="15" t="n"/>
      <c r="C1144" s="14" t="n"/>
      <c r="D1144" s="14" t="n"/>
      <c r="E1144" s="14" t="n"/>
      <c r="F1144" s="16" t="n"/>
      <c r="G1144" s="15" t="n"/>
      <c r="H1144" s="16" t="n"/>
      <c r="I1144" s="14">
        <f>IF(F1144="","",IF(G1144&lt;&gt;"",IF(A1144="A pagar","Pago","Recebido"),IF(B1144&lt;TODAY(),"Vencido",IF(B1144-TODAY()&lt;=7,"Vence em até 7 dias","Em aberto"))))</f>
        <v/>
      </c>
      <c r="J1144" s="17">
        <f>IF(OR(F1144="",B1144=""),"",IF(G1144&lt;&gt;"",MAX(0,G1144-B1144),MAX(0,TODAY()-B1144)))</f>
        <v/>
      </c>
    </row>
    <row r="1145">
      <c r="A1145" s="14" t="n"/>
      <c r="B1145" s="15" t="n"/>
      <c r="C1145" s="14" t="n"/>
      <c r="D1145" s="14" t="n"/>
      <c r="E1145" s="14" t="n"/>
      <c r="F1145" s="16" t="n"/>
      <c r="G1145" s="15" t="n"/>
      <c r="H1145" s="16" t="n"/>
      <c r="I1145" s="14">
        <f>IF(F1145="","",IF(G1145&lt;&gt;"",IF(A1145="A pagar","Pago","Recebido"),IF(B1145&lt;TODAY(),"Vencido",IF(B1145-TODAY()&lt;=7,"Vence em até 7 dias","Em aberto"))))</f>
        <v/>
      </c>
      <c r="J1145" s="17">
        <f>IF(OR(F1145="",B1145=""),"",IF(G1145&lt;&gt;"",MAX(0,G1145-B1145),MAX(0,TODAY()-B1145)))</f>
        <v/>
      </c>
    </row>
    <row r="1146">
      <c r="A1146" s="14" t="n"/>
      <c r="B1146" s="15" t="n"/>
      <c r="C1146" s="14" t="n"/>
      <c r="D1146" s="14" t="n"/>
      <c r="E1146" s="14" t="n"/>
      <c r="F1146" s="16" t="n"/>
      <c r="G1146" s="15" t="n"/>
      <c r="H1146" s="16" t="n"/>
      <c r="I1146" s="14">
        <f>IF(F1146="","",IF(G1146&lt;&gt;"",IF(A1146="A pagar","Pago","Recebido"),IF(B1146&lt;TODAY(),"Vencido",IF(B1146-TODAY()&lt;=7,"Vence em até 7 dias","Em aberto"))))</f>
        <v/>
      </c>
      <c r="J1146" s="17">
        <f>IF(OR(F1146="",B1146=""),"",IF(G1146&lt;&gt;"",MAX(0,G1146-B1146),MAX(0,TODAY()-B1146)))</f>
        <v/>
      </c>
    </row>
    <row r="1147">
      <c r="A1147" s="14" t="n"/>
      <c r="B1147" s="15" t="n"/>
      <c r="C1147" s="14" t="n"/>
      <c r="D1147" s="14" t="n"/>
      <c r="E1147" s="14" t="n"/>
      <c r="F1147" s="16" t="n"/>
      <c r="G1147" s="15" t="n"/>
      <c r="H1147" s="16" t="n"/>
      <c r="I1147" s="14">
        <f>IF(F1147="","",IF(G1147&lt;&gt;"",IF(A1147="A pagar","Pago","Recebido"),IF(B1147&lt;TODAY(),"Vencido",IF(B1147-TODAY()&lt;=7,"Vence em até 7 dias","Em aberto"))))</f>
        <v/>
      </c>
      <c r="J1147" s="17">
        <f>IF(OR(F1147="",B1147=""),"",IF(G1147&lt;&gt;"",MAX(0,G1147-B1147),MAX(0,TODAY()-B1147)))</f>
        <v/>
      </c>
    </row>
    <row r="1148">
      <c r="A1148" s="14" t="n"/>
      <c r="B1148" s="15" t="n"/>
      <c r="C1148" s="14" t="n"/>
      <c r="D1148" s="14" t="n"/>
      <c r="E1148" s="14" t="n"/>
      <c r="F1148" s="16" t="n"/>
      <c r="G1148" s="15" t="n"/>
      <c r="H1148" s="16" t="n"/>
      <c r="I1148" s="14">
        <f>IF(F1148="","",IF(G1148&lt;&gt;"",IF(A1148="A pagar","Pago","Recebido"),IF(B1148&lt;TODAY(),"Vencido",IF(B1148-TODAY()&lt;=7,"Vence em até 7 dias","Em aberto"))))</f>
        <v/>
      </c>
      <c r="J1148" s="17">
        <f>IF(OR(F1148="",B1148=""),"",IF(G1148&lt;&gt;"",MAX(0,G1148-B1148),MAX(0,TODAY()-B1148)))</f>
        <v/>
      </c>
    </row>
    <row r="1149">
      <c r="A1149" s="14" t="n"/>
      <c r="B1149" s="15" t="n"/>
      <c r="C1149" s="14" t="n"/>
      <c r="D1149" s="14" t="n"/>
      <c r="E1149" s="14" t="n"/>
      <c r="F1149" s="16" t="n"/>
      <c r="G1149" s="15" t="n"/>
      <c r="H1149" s="16" t="n"/>
      <c r="I1149" s="14">
        <f>IF(F1149="","",IF(G1149&lt;&gt;"",IF(A1149="A pagar","Pago","Recebido"),IF(B1149&lt;TODAY(),"Vencido",IF(B1149-TODAY()&lt;=7,"Vence em até 7 dias","Em aberto"))))</f>
        <v/>
      </c>
      <c r="J1149" s="17">
        <f>IF(OR(F1149="",B1149=""),"",IF(G1149&lt;&gt;"",MAX(0,G1149-B1149),MAX(0,TODAY()-B1149)))</f>
        <v/>
      </c>
    </row>
    <row r="1150">
      <c r="A1150" s="14" t="n"/>
      <c r="B1150" s="15" t="n"/>
      <c r="C1150" s="14" t="n"/>
      <c r="D1150" s="14" t="n"/>
      <c r="E1150" s="14" t="n"/>
      <c r="F1150" s="16" t="n"/>
      <c r="G1150" s="15" t="n"/>
      <c r="H1150" s="16" t="n"/>
      <c r="I1150" s="14">
        <f>IF(F1150="","",IF(G1150&lt;&gt;"",IF(A1150="A pagar","Pago","Recebido"),IF(B1150&lt;TODAY(),"Vencido",IF(B1150-TODAY()&lt;=7,"Vence em até 7 dias","Em aberto"))))</f>
        <v/>
      </c>
      <c r="J1150" s="17">
        <f>IF(OR(F1150="",B1150=""),"",IF(G1150&lt;&gt;"",MAX(0,G1150-B1150),MAX(0,TODAY()-B1150)))</f>
        <v/>
      </c>
    </row>
    <row r="1151">
      <c r="A1151" s="14" t="n"/>
      <c r="B1151" s="15" t="n"/>
      <c r="C1151" s="14" t="n"/>
      <c r="D1151" s="14" t="n"/>
      <c r="E1151" s="14" t="n"/>
      <c r="F1151" s="16" t="n"/>
      <c r="G1151" s="15" t="n"/>
      <c r="H1151" s="16" t="n"/>
      <c r="I1151" s="14">
        <f>IF(F1151="","",IF(G1151&lt;&gt;"",IF(A1151="A pagar","Pago","Recebido"),IF(B1151&lt;TODAY(),"Vencido",IF(B1151-TODAY()&lt;=7,"Vence em até 7 dias","Em aberto"))))</f>
        <v/>
      </c>
      <c r="J1151" s="17">
        <f>IF(OR(F1151="",B1151=""),"",IF(G1151&lt;&gt;"",MAX(0,G1151-B1151),MAX(0,TODAY()-B1151)))</f>
        <v/>
      </c>
    </row>
    <row r="1152">
      <c r="A1152" s="14" t="n"/>
      <c r="B1152" s="15" t="n"/>
      <c r="C1152" s="14" t="n"/>
      <c r="D1152" s="14" t="n"/>
      <c r="E1152" s="14" t="n"/>
      <c r="F1152" s="16" t="n"/>
      <c r="G1152" s="15" t="n"/>
      <c r="H1152" s="16" t="n"/>
      <c r="I1152" s="14">
        <f>IF(F1152="","",IF(G1152&lt;&gt;"",IF(A1152="A pagar","Pago","Recebido"),IF(B1152&lt;TODAY(),"Vencido",IF(B1152-TODAY()&lt;=7,"Vence em até 7 dias","Em aberto"))))</f>
        <v/>
      </c>
      <c r="J1152" s="17">
        <f>IF(OR(F1152="",B1152=""),"",IF(G1152&lt;&gt;"",MAX(0,G1152-B1152),MAX(0,TODAY()-B1152)))</f>
        <v/>
      </c>
    </row>
    <row r="1153">
      <c r="A1153" s="14" t="n"/>
      <c r="B1153" s="15" t="n"/>
      <c r="C1153" s="14" t="n"/>
      <c r="D1153" s="14" t="n"/>
      <c r="E1153" s="14" t="n"/>
      <c r="F1153" s="16" t="n"/>
      <c r="G1153" s="15" t="n"/>
      <c r="H1153" s="16" t="n"/>
      <c r="I1153" s="14">
        <f>IF(F1153="","",IF(G1153&lt;&gt;"",IF(A1153="A pagar","Pago","Recebido"),IF(B1153&lt;TODAY(),"Vencido",IF(B1153-TODAY()&lt;=7,"Vence em até 7 dias","Em aberto"))))</f>
        <v/>
      </c>
      <c r="J1153" s="17">
        <f>IF(OR(F1153="",B1153=""),"",IF(G1153&lt;&gt;"",MAX(0,G1153-B1153),MAX(0,TODAY()-B1153)))</f>
        <v/>
      </c>
    </row>
    <row r="1154">
      <c r="A1154" s="14" t="n"/>
      <c r="B1154" s="15" t="n"/>
      <c r="C1154" s="14" t="n"/>
      <c r="D1154" s="14" t="n"/>
      <c r="E1154" s="14" t="n"/>
      <c r="F1154" s="16" t="n"/>
      <c r="G1154" s="15" t="n"/>
      <c r="H1154" s="16" t="n"/>
      <c r="I1154" s="14">
        <f>IF(F1154="","",IF(G1154&lt;&gt;"",IF(A1154="A pagar","Pago","Recebido"),IF(B1154&lt;TODAY(),"Vencido",IF(B1154-TODAY()&lt;=7,"Vence em até 7 dias","Em aberto"))))</f>
        <v/>
      </c>
      <c r="J1154" s="17">
        <f>IF(OR(F1154="",B1154=""),"",IF(G1154&lt;&gt;"",MAX(0,G1154-B1154),MAX(0,TODAY()-B1154)))</f>
        <v/>
      </c>
    </row>
    <row r="1155">
      <c r="A1155" s="14" t="n"/>
      <c r="B1155" s="15" t="n"/>
      <c r="C1155" s="14" t="n"/>
      <c r="D1155" s="14" t="n"/>
      <c r="E1155" s="14" t="n"/>
      <c r="F1155" s="16" t="n"/>
      <c r="G1155" s="15" t="n"/>
      <c r="H1155" s="16" t="n"/>
      <c r="I1155" s="14">
        <f>IF(F1155="","",IF(G1155&lt;&gt;"",IF(A1155="A pagar","Pago","Recebido"),IF(B1155&lt;TODAY(),"Vencido",IF(B1155-TODAY()&lt;=7,"Vence em até 7 dias","Em aberto"))))</f>
        <v/>
      </c>
      <c r="J1155" s="17">
        <f>IF(OR(F1155="",B1155=""),"",IF(G1155&lt;&gt;"",MAX(0,G1155-B1155),MAX(0,TODAY()-B1155)))</f>
        <v/>
      </c>
    </row>
    <row r="1156">
      <c r="A1156" s="14" t="n"/>
      <c r="B1156" s="15" t="n"/>
      <c r="C1156" s="14" t="n"/>
      <c r="D1156" s="14" t="n"/>
      <c r="E1156" s="14" t="n"/>
      <c r="F1156" s="16" t="n"/>
      <c r="G1156" s="15" t="n"/>
      <c r="H1156" s="16" t="n"/>
      <c r="I1156" s="14">
        <f>IF(F1156="","",IF(G1156&lt;&gt;"",IF(A1156="A pagar","Pago","Recebido"),IF(B1156&lt;TODAY(),"Vencido",IF(B1156-TODAY()&lt;=7,"Vence em até 7 dias","Em aberto"))))</f>
        <v/>
      </c>
      <c r="J1156" s="17">
        <f>IF(OR(F1156="",B1156=""),"",IF(G1156&lt;&gt;"",MAX(0,G1156-B1156),MAX(0,TODAY()-B1156)))</f>
        <v/>
      </c>
    </row>
    <row r="1157">
      <c r="A1157" s="14" t="n"/>
      <c r="B1157" s="15" t="n"/>
      <c r="C1157" s="14" t="n"/>
      <c r="D1157" s="14" t="n"/>
      <c r="E1157" s="14" t="n"/>
      <c r="F1157" s="16" t="n"/>
      <c r="G1157" s="15" t="n"/>
      <c r="H1157" s="16" t="n"/>
      <c r="I1157" s="14">
        <f>IF(F1157="","",IF(G1157&lt;&gt;"",IF(A1157="A pagar","Pago","Recebido"),IF(B1157&lt;TODAY(),"Vencido",IF(B1157-TODAY()&lt;=7,"Vence em até 7 dias","Em aberto"))))</f>
        <v/>
      </c>
      <c r="J1157" s="17">
        <f>IF(OR(F1157="",B1157=""),"",IF(G1157&lt;&gt;"",MAX(0,G1157-B1157),MAX(0,TODAY()-B1157)))</f>
        <v/>
      </c>
    </row>
    <row r="1158">
      <c r="A1158" s="14" t="n"/>
      <c r="B1158" s="15" t="n"/>
      <c r="C1158" s="14" t="n"/>
      <c r="D1158" s="14" t="n"/>
      <c r="E1158" s="14" t="n"/>
      <c r="F1158" s="16" t="n"/>
      <c r="G1158" s="15" t="n"/>
      <c r="H1158" s="16" t="n"/>
      <c r="I1158" s="14">
        <f>IF(F1158="","",IF(G1158&lt;&gt;"",IF(A1158="A pagar","Pago","Recebido"),IF(B1158&lt;TODAY(),"Vencido",IF(B1158-TODAY()&lt;=7,"Vence em até 7 dias","Em aberto"))))</f>
        <v/>
      </c>
      <c r="J1158" s="17">
        <f>IF(OR(F1158="",B1158=""),"",IF(G1158&lt;&gt;"",MAX(0,G1158-B1158),MAX(0,TODAY()-B1158)))</f>
        <v/>
      </c>
    </row>
    <row r="1159">
      <c r="A1159" s="14" t="n"/>
      <c r="B1159" s="15" t="n"/>
      <c r="C1159" s="14" t="n"/>
      <c r="D1159" s="14" t="n"/>
      <c r="E1159" s="14" t="n"/>
      <c r="F1159" s="16" t="n"/>
      <c r="G1159" s="15" t="n"/>
      <c r="H1159" s="16" t="n"/>
      <c r="I1159" s="14">
        <f>IF(F1159="","",IF(G1159&lt;&gt;"",IF(A1159="A pagar","Pago","Recebido"),IF(B1159&lt;TODAY(),"Vencido",IF(B1159-TODAY()&lt;=7,"Vence em até 7 dias","Em aberto"))))</f>
        <v/>
      </c>
      <c r="J1159" s="17">
        <f>IF(OR(F1159="",B1159=""),"",IF(G1159&lt;&gt;"",MAX(0,G1159-B1159),MAX(0,TODAY()-B1159)))</f>
        <v/>
      </c>
    </row>
    <row r="1160">
      <c r="A1160" s="14" t="n"/>
      <c r="B1160" s="15" t="n"/>
      <c r="C1160" s="14" t="n"/>
      <c r="D1160" s="14" t="n"/>
      <c r="E1160" s="14" t="n"/>
      <c r="F1160" s="16" t="n"/>
      <c r="G1160" s="15" t="n"/>
      <c r="H1160" s="16" t="n"/>
      <c r="I1160" s="14">
        <f>IF(F1160="","",IF(G1160&lt;&gt;"",IF(A1160="A pagar","Pago","Recebido"),IF(B1160&lt;TODAY(),"Vencido",IF(B1160-TODAY()&lt;=7,"Vence em até 7 dias","Em aberto"))))</f>
        <v/>
      </c>
      <c r="J1160" s="17">
        <f>IF(OR(F1160="",B1160=""),"",IF(G1160&lt;&gt;"",MAX(0,G1160-B1160),MAX(0,TODAY()-B1160)))</f>
        <v/>
      </c>
    </row>
    <row r="1161">
      <c r="A1161" s="14" t="n"/>
      <c r="B1161" s="15" t="n"/>
      <c r="C1161" s="14" t="n"/>
      <c r="D1161" s="14" t="n"/>
      <c r="E1161" s="14" t="n"/>
      <c r="F1161" s="16" t="n"/>
      <c r="G1161" s="15" t="n"/>
      <c r="H1161" s="16" t="n"/>
      <c r="I1161" s="14">
        <f>IF(F1161="","",IF(G1161&lt;&gt;"",IF(A1161="A pagar","Pago","Recebido"),IF(B1161&lt;TODAY(),"Vencido",IF(B1161-TODAY()&lt;=7,"Vence em até 7 dias","Em aberto"))))</f>
        <v/>
      </c>
      <c r="J1161" s="17">
        <f>IF(OR(F1161="",B1161=""),"",IF(G1161&lt;&gt;"",MAX(0,G1161-B1161),MAX(0,TODAY()-B1161)))</f>
        <v/>
      </c>
    </row>
    <row r="1162">
      <c r="A1162" s="14" t="n"/>
      <c r="B1162" s="15" t="n"/>
      <c r="C1162" s="14" t="n"/>
      <c r="D1162" s="14" t="n"/>
      <c r="E1162" s="14" t="n"/>
      <c r="F1162" s="16" t="n"/>
      <c r="G1162" s="15" t="n"/>
      <c r="H1162" s="16" t="n"/>
      <c r="I1162" s="14">
        <f>IF(F1162="","",IF(G1162&lt;&gt;"",IF(A1162="A pagar","Pago","Recebido"),IF(B1162&lt;TODAY(),"Vencido",IF(B1162-TODAY()&lt;=7,"Vence em até 7 dias","Em aberto"))))</f>
        <v/>
      </c>
      <c r="J1162" s="17">
        <f>IF(OR(F1162="",B1162=""),"",IF(G1162&lt;&gt;"",MAX(0,G1162-B1162),MAX(0,TODAY()-B1162)))</f>
        <v/>
      </c>
    </row>
    <row r="1163">
      <c r="A1163" s="14" t="n"/>
      <c r="B1163" s="15" t="n"/>
      <c r="C1163" s="14" t="n"/>
      <c r="D1163" s="14" t="n"/>
      <c r="E1163" s="14" t="n"/>
      <c r="F1163" s="16" t="n"/>
      <c r="G1163" s="15" t="n"/>
      <c r="H1163" s="16" t="n"/>
      <c r="I1163" s="14">
        <f>IF(F1163="","",IF(G1163&lt;&gt;"",IF(A1163="A pagar","Pago","Recebido"),IF(B1163&lt;TODAY(),"Vencido",IF(B1163-TODAY()&lt;=7,"Vence em até 7 dias","Em aberto"))))</f>
        <v/>
      </c>
      <c r="J1163" s="17">
        <f>IF(OR(F1163="",B1163=""),"",IF(G1163&lt;&gt;"",MAX(0,G1163-B1163),MAX(0,TODAY()-B1163)))</f>
        <v/>
      </c>
    </row>
    <row r="1164">
      <c r="A1164" s="14" t="n"/>
      <c r="B1164" s="15" t="n"/>
      <c r="C1164" s="14" t="n"/>
      <c r="D1164" s="14" t="n"/>
      <c r="E1164" s="14" t="n"/>
      <c r="F1164" s="16" t="n"/>
      <c r="G1164" s="15" t="n"/>
      <c r="H1164" s="16" t="n"/>
      <c r="I1164" s="14">
        <f>IF(F1164="","",IF(G1164&lt;&gt;"",IF(A1164="A pagar","Pago","Recebido"),IF(B1164&lt;TODAY(),"Vencido",IF(B1164-TODAY()&lt;=7,"Vence em até 7 dias","Em aberto"))))</f>
        <v/>
      </c>
      <c r="J1164" s="17">
        <f>IF(OR(F1164="",B1164=""),"",IF(G1164&lt;&gt;"",MAX(0,G1164-B1164),MAX(0,TODAY()-B1164)))</f>
        <v/>
      </c>
    </row>
    <row r="1165">
      <c r="A1165" s="14" t="n"/>
      <c r="B1165" s="15" t="n"/>
      <c r="C1165" s="14" t="n"/>
      <c r="D1165" s="14" t="n"/>
      <c r="E1165" s="14" t="n"/>
      <c r="F1165" s="16" t="n"/>
      <c r="G1165" s="15" t="n"/>
      <c r="H1165" s="16" t="n"/>
      <c r="I1165" s="14">
        <f>IF(F1165="","",IF(G1165&lt;&gt;"",IF(A1165="A pagar","Pago","Recebido"),IF(B1165&lt;TODAY(),"Vencido",IF(B1165-TODAY()&lt;=7,"Vence em até 7 dias","Em aberto"))))</f>
        <v/>
      </c>
      <c r="J1165" s="17">
        <f>IF(OR(F1165="",B1165=""),"",IF(G1165&lt;&gt;"",MAX(0,G1165-B1165),MAX(0,TODAY()-B1165)))</f>
        <v/>
      </c>
    </row>
    <row r="1166">
      <c r="A1166" s="14" t="n"/>
      <c r="B1166" s="15" t="n"/>
      <c r="C1166" s="14" t="n"/>
      <c r="D1166" s="14" t="n"/>
      <c r="E1166" s="14" t="n"/>
      <c r="F1166" s="16" t="n"/>
      <c r="G1166" s="15" t="n"/>
      <c r="H1166" s="16" t="n"/>
      <c r="I1166" s="14">
        <f>IF(F1166="","",IF(G1166&lt;&gt;"",IF(A1166="A pagar","Pago","Recebido"),IF(B1166&lt;TODAY(),"Vencido",IF(B1166-TODAY()&lt;=7,"Vence em até 7 dias","Em aberto"))))</f>
        <v/>
      </c>
      <c r="J1166" s="17">
        <f>IF(OR(F1166="",B1166=""),"",IF(G1166&lt;&gt;"",MAX(0,G1166-B1166),MAX(0,TODAY()-B1166)))</f>
        <v/>
      </c>
    </row>
    <row r="1167">
      <c r="A1167" s="14" t="n"/>
      <c r="B1167" s="15" t="n"/>
      <c r="C1167" s="14" t="n"/>
      <c r="D1167" s="14" t="n"/>
      <c r="E1167" s="14" t="n"/>
      <c r="F1167" s="16" t="n"/>
      <c r="G1167" s="15" t="n"/>
      <c r="H1167" s="16" t="n"/>
      <c r="I1167" s="14">
        <f>IF(F1167="","",IF(G1167&lt;&gt;"",IF(A1167="A pagar","Pago","Recebido"),IF(B1167&lt;TODAY(),"Vencido",IF(B1167-TODAY()&lt;=7,"Vence em até 7 dias","Em aberto"))))</f>
        <v/>
      </c>
      <c r="J1167" s="17">
        <f>IF(OR(F1167="",B1167=""),"",IF(G1167&lt;&gt;"",MAX(0,G1167-B1167),MAX(0,TODAY()-B1167)))</f>
        <v/>
      </c>
    </row>
    <row r="1168">
      <c r="A1168" s="14" t="n"/>
      <c r="B1168" s="15" t="n"/>
      <c r="C1168" s="14" t="n"/>
      <c r="D1168" s="14" t="n"/>
      <c r="E1168" s="14" t="n"/>
      <c r="F1168" s="16" t="n"/>
      <c r="G1168" s="15" t="n"/>
      <c r="H1168" s="16" t="n"/>
      <c r="I1168" s="14">
        <f>IF(F1168="","",IF(G1168&lt;&gt;"",IF(A1168="A pagar","Pago","Recebido"),IF(B1168&lt;TODAY(),"Vencido",IF(B1168-TODAY()&lt;=7,"Vence em até 7 dias","Em aberto"))))</f>
        <v/>
      </c>
      <c r="J1168" s="17">
        <f>IF(OR(F1168="",B1168=""),"",IF(G1168&lt;&gt;"",MAX(0,G1168-B1168),MAX(0,TODAY()-B1168)))</f>
        <v/>
      </c>
    </row>
    <row r="1169">
      <c r="A1169" s="14" t="n"/>
      <c r="B1169" s="15" t="n"/>
      <c r="C1169" s="14" t="n"/>
      <c r="D1169" s="14" t="n"/>
      <c r="E1169" s="14" t="n"/>
      <c r="F1169" s="16" t="n"/>
      <c r="G1169" s="15" t="n"/>
      <c r="H1169" s="16" t="n"/>
      <c r="I1169" s="14">
        <f>IF(F1169="","",IF(G1169&lt;&gt;"",IF(A1169="A pagar","Pago","Recebido"),IF(B1169&lt;TODAY(),"Vencido",IF(B1169-TODAY()&lt;=7,"Vence em até 7 dias","Em aberto"))))</f>
        <v/>
      </c>
      <c r="J1169" s="17">
        <f>IF(OR(F1169="",B1169=""),"",IF(G1169&lt;&gt;"",MAX(0,G1169-B1169),MAX(0,TODAY()-B1169)))</f>
        <v/>
      </c>
    </row>
    <row r="1170">
      <c r="A1170" s="14" t="n"/>
      <c r="B1170" s="15" t="n"/>
      <c r="C1170" s="14" t="n"/>
      <c r="D1170" s="14" t="n"/>
      <c r="E1170" s="14" t="n"/>
      <c r="F1170" s="16" t="n"/>
      <c r="G1170" s="15" t="n"/>
      <c r="H1170" s="16" t="n"/>
      <c r="I1170" s="14">
        <f>IF(F1170="","",IF(G1170&lt;&gt;"",IF(A1170="A pagar","Pago","Recebido"),IF(B1170&lt;TODAY(),"Vencido",IF(B1170-TODAY()&lt;=7,"Vence em até 7 dias","Em aberto"))))</f>
        <v/>
      </c>
      <c r="J1170" s="17">
        <f>IF(OR(F1170="",B1170=""),"",IF(G1170&lt;&gt;"",MAX(0,G1170-B1170),MAX(0,TODAY()-B1170)))</f>
        <v/>
      </c>
    </row>
    <row r="1171">
      <c r="A1171" s="14" t="n"/>
      <c r="B1171" s="15" t="n"/>
      <c r="C1171" s="14" t="n"/>
      <c r="D1171" s="14" t="n"/>
      <c r="E1171" s="14" t="n"/>
      <c r="F1171" s="16" t="n"/>
      <c r="G1171" s="15" t="n"/>
      <c r="H1171" s="16" t="n"/>
      <c r="I1171" s="14">
        <f>IF(F1171="","",IF(G1171&lt;&gt;"",IF(A1171="A pagar","Pago","Recebido"),IF(B1171&lt;TODAY(),"Vencido",IF(B1171-TODAY()&lt;=7,"Vence em até 7 dias","Em aberto"))))</f>
        <v/>
      </c>
      <c r="J1171" s="17">
        <f>IF(OR(F1171="",B1171=""),"",IF(G1171&lt;&gt;"",MAX(0,G1171-B1171),MAX(0,TODAY()-B1171)))</f>
        <v/>
      </c>
    </row>
    <row r="1172">
      <c r="A1172" s="14" t="n"/>
      <c r="B1172" s="15" t="n"/>
      <c r="C1172" s="14" t="n"/>
      <c r="D1172" s="14" t="n"/>
      <c r="E1172" s="14" t="n"/>
      <c r="F1172" s="16" t="n"/>
      <c r="G1172" s="15" t="n"/>
      <c r="H1172" s="16" t="n"/>
      <c r="I1172" s="14">
        <f>IF(F1172="","",IF(G1172&lt;&gt;"",IF(A1172="A pagar","Pago","Recebido"),IF(B1172&lt;TODAY(),"Vencido",IF(B1172-TODAY()&lt;=7,"Vence em até 7 dias","Em aberto"))))</f>
        <v/>
      </c>
      <c r="J1172" s="17">
        <f>IF(OR(F1172="",B1172=""),"",IF(G1172&lt;&gt;"",MAX(0,G1172-B1172),MAX(0,TODAY()-B1172)))</f>
        <v/>
      </c>
    </row>
    <row r="1173">
      <c r="A1173" s="14" t="n"/>
      <c r="B1173" s="15" t="n"/>
      <c r="C1173" s="14" t="n"/>
      <c r="D1173" s="14" t="n"/>
      <c r="E1173" s="14" t="n"/>
      <c r="F1173" s="16" t="n"/>
      <c r="G1173" s="15" t="n"/>
      <c r="H1173" s="16" t="n"/>
      <c r="I1173" s="14">
        <f>IF(F1173="","",IF(G1173&lt;&gt;"",IF(A1173="A pagar","Pago","Recebido"),IF(B1173&lt;TODAY(),"Vencido",IF(B1173-TODAY()&lt;=7,"Vence em até 7 dias","Em aberto"))))</f>
        <v/>
      </c>
      <c r="J1173" s="17">
        <f>IF(OR(F1173="",B1173=""),"",IF(G1173&lt;&gt;"",MAX(0,G1173-B1173),MAX(0,TODAY()-B1173)))</f>
        <v/>
      </c>
    </row>
    <row r="1174">
      <c r="A1174" s="14" t="n"/>
      <c r="B1174" s="15" t="n"/>
      <c r="C1174" s="14" t="n"/>
      <c r="D1174" s="14" t="n"/>
      <c r="E1174" s="14" t="n"/>
      <c r="F1174" s="16" t="n"/>
      <c r="G1174" s="15" t="n"/>
      <c r="H1174" s="16" t="n"/>
      <c r="I1174" s="14">
        <f>IF(F1174="","",IF(G1174&lt;&gt;"",IF(A1174="A pagar","Pago","Recebido"),IF(B1174&lt;TODAY(),"Vencido",IF(B1174-TODAY()&lt;=7,"Vence em até 7 dias","Em aberto"))))</f>
        <v/>
      </c>
      <c r="J1174" s="17">
        <f>IF(OR(F1174="",B1174=""),"",IF(G1174&lt;&gt;"",MAX(0,G1174-B1174),MAX(0,TODAY()-B1174)))</f>
        <v/>
      </c>
    </row>
    <row r="1175">
      <c r="A1175" s="14" t="n"/>
      <c r="B1175" s="15" t="n"/>
      <c r="C1175" s="14" t="n"/>
      <c r="D1175" s="14" t="n"/>
      <c r="E1175" s="14" t="n"/>
      <c r="F1175" s="16" t="n"/>
      <c r="G1175" s="15" t="n"/>
      <c r="H1175" s="16" t="n"/>
      <c r="I1175" s="14">
        <f>IF(F1175="","",IF(G1175&lt;&gt;"",IF(A1175="A pagar","Pago","Recebido"),IF(B1175&lt;TODAY(),"Vencido",IF(B1175-TODAY()&lt;=7,"Vence em até 7 dias","Em aberto"))))</f>
        <v/>
      </c>
      <c r="J1175" s="17">
        <f>IF(OR(F1175="",B1175=""),"",IF(G1175&lt;&gt;"",MAX(0,G1175-B1175),MAX(0,TODAY()-B1175)))</f>
        <v/>
      </c>
    </row>
    <row r="1176">
      <c r="A1176" s="14" t="n"/>
      <c r="B1176" s="15" t="n"/>
      <c r="C1176" s="14" t="n"/>
      <c r="D1176" s="14" t="n"/>
      <c r="E1176" s="14" t="n"/>
      <c r="F1176" s="16" t="n"/>
      <c r="G1176" s="15" t="n"/>
      <c r="H1176" s="16" t="n"/>
      <c r="I1176" s="14">
        <f>IF(F1176="","",IF(G1176&lt;&gt;"",IF(A1176="A pagar","Pago","Recebido"),IF(B1176&lt;TODAY(),"Vencido",IF(B1176-TODAY()&lt;=7,"Vence em até 7 dias","Em aberto"))))</f>
        <v/>
      </c>
      <c r="J1176" s="17">
        <f>IF(OR(F1176="",B1176=""),"",IF(G1176&lt;&gt;"",MAX(0,G1176-B1176),MAX(0,TODAY()-B1176)))</f>
        <v/>
      </c>
    </row>
    <row r="1177">
      <c r="A1177" s="14" t="n"/>
      <c r="B1177" s="15" t="n"/>
      <c r="C1177" s="14" t="n"/>
      <c r="D1177" s="14" t="n"/>
      <c r="E1177" s="14" t="n"/>
      <c r="F1177" s="16" t="n"/>
      <c r="G1177" s="15" t="n"/>
      <c r="H1177" s="16" t="n"/>
      <c r="I1177" s="14">
        <f>IF(F1177="","",IF(G1177&lt;&gt;"",IF(A1177="A pagar","Pago","Recebido"),IF(B1177&lt;TODAY(),"Vencido",IF(B1177-TODAY()&lt;=7,"Vence em até 7 dias","Em aberto"))))</f>
        <v/>
      </c>
      <c r="J1177" s="17">
        <f>IF(OR(F1177="",B1177=""),"",IF(G1177&lt;&gt;"",MAX(0,G1177-B1177),MAX(0,TODAY()-B1177)))</f>
        <v/>
      </c>
    </row>
    <row r="1178">
      <c r="A1178" s="14" t="n"/>
      <c r="B1178" s="15" t="n"/>
      <c r="C1178" s="14" t="n"/>
      <c r="D1178" s="14" t="n"/>
      <c r="E1178" s="14" t="n"/>
      <c r="F1178" s="16" t="n"/>
      <c r="G1178" s="15" t="n"/>
      <c r="H1178" s="16" t="n"/>
      <c r="I1178" s="14">
        <f>IF(F1178="","",IF(G1178&lt;&gt;"",IF(A1178="A pagar","Pago","Recebido"),IF(B1178&lt;TODAY(),"Vencido",IF(B1178-TODAY()&lt;=7,"Vence em até 7 dias","Em aberto"))))</f>
        <v/>
      </c>
      <c r="J1178" s="17">
        <f>IF(OR(F1178="",B1178=""),"",IF(G1178&lt;&gt;"",MAX(0,G1178-B1178),MAX(0,TODAY()-B1178)))</f>
        <v/>
      </c>
    </row>
    <row r="1179">
      <c r="A1179" s="14" t="n"/>
      <c r="B1179" s="15" t="n"/>
      <c r="C1179" s="14" t="n"/>
      <c r="D1179" s="14" t="n"/>
      <c r="E1179" s="14" t="n"/>
      <c r="F1179" s="16" t="n"/>
      <c r="G1179" s="15" t="n"/>
      <c r="H1179" s="16" t="n"/>
      <c r="I1179" s="14">
        <f>IF(F1179="","",IF(G1179&lt;&gt;"",IF(A1179="A pagar","Pago","Recebido"),IF(B1179&lt;TODAY(),"Vencido",IF(B1179-TODAY()&lt;=7,"Vence em até 7 dias","Em aberto"))))</f>
        <v/>
      </c>
      <c r="J1179" s="17">
        <f>IF(OR(F1179="",B1179=""),"",IF(G1179&lt;&gt;"",MAX(0,G1179-B1179),MAX(0,TODAY()-B1179)))</f>
        <v/>
      </c>
    </row>
    <row r="1180">
      <c r="A1180" s="14" t="n"/>
      <c r="B1180" s="15" t="n"/>
      <c r="C1180" s="14" t="n"/>
      <c r="D1180" s="14" t="n"/>
      <c r="E1180" s="14" t="n"/>
      <c r="F1180" s="16" t="n"/>
      <c r="G1180" s="15" t="n"/>
      <c r="H1180" s="16" t="n"/>
      <c r="I1180" s="14">
        <f>IF(F1180="","",IF(G1180&lt;&gt;"",IF(A1180="A pagar","Pago","Recebido"),IF(B1180&lt;TODAY(),"Vencido",IF(B1180-TODAY()&lt;=7,"Vence em até 7 dias","Em aberto"))))</f>
        <v/>
      </c>
      <c r="J1180" s="17">
        <f>IF(OR(F1180="",B1180=""),"",IF(G1180&lt;&gt;"",MAX(0,G1180-B1180),MAX(0,TODAY()-B1180)))</f>
        <v/>
      </c>
    </row>
    <row r="1181">
      <c r="A1181" s="14" t="n"/>
      <c r="B1181" s="15" t="n"/>
      <c r="C1181" s="14" t="n"/>
      <c r="D1181" s="14" t="n"/>
      <c r="E1181" s="14" t="n"/>
      <c r="F1181" s="16" t="n"/>
      <c r="G1181" s="15" t="n"/>
      <c r="H1181" s="16" t="n"/>
      <c r="I1181" s="14">
        <f>IF(F1181="","",IF(G1181&lt;&gt;"",IF(A1181="A pagar","Pago","Recebido"),IF(B1181&lt;TODAY(),"Vencido",IF(B1181-TODAY()&lt;=7,"Vence em até 7 dias","Em aberto"))))</f>
        <v/>
      </c>
      <c r="J1181" s="17">
        <f>IF(OR(F1181="",B1181=""),"",IF(G1181&lt;&gt;"",MAX(0,G1181-B1181),MAX(0,TODAY()-B1181)))</f>
        <v/>
      </c>
    </row>
    <row r="1182">
      <c r="A1182" s="14" t="n"/>
      <c r="B1182" s="15" t="n"/>
      <c r="C1182" s="14" t="n"/>
      <c r="D1182" s="14" t="n"/>
      <c r="E1182" s="14" t="n"/>
      <c r="F1182" s="16" t="n"/>
      <c r="G1182" s="15" t="n"/>
      <c r="H1182" s="16" t="n"/>
      <c r="I1182" s="14">
        <f>IF(F1182="","",IF(G1182&lt;&gt;"",IF(A1182="A pagar","Pago","Recebido"),IF(B1182&lt;TODAY(),"Vencido",IF(B1182-TODAY()&lt;=7,"Vence em até 7 dias","Em aberto"))))</f>
        <v/>
      </c>
      <c r="J1182" s="17">
        <f>IF(OR(F1182="",B1182=""),"",IF(G1182&lt;&gt;"",MAX(0,G1182-B1182),MAX(0,TODAY()-B1182)))</f>
        <v/>
      </c>
    </row>
    <row r="1183">
      <c r="A1183" s="14" t="n"/>
      <c r="B1183" s="15" t="n"/>
      <c r="C1183" s="14" t="n"/>
      <c r="D1183" s="14" t="n"/>
      <c r="E1183" s="14" t="n"/>
      <c r="F1183" s="16" t="n"/>
      <c r="G1183" s="15" t="n"/>
      <c r="H1183" s="16" t="n"/>
      <c r="I1183" s="14">
        <f>IF(F1183="","",IF(G1183&lt;&gt;"",IF(A1183="A pagar","Pago","Recebido"),IF(B1183&lt;TODAY(),"Vencido",IF(B1183-TODAY()&lt;=7,"Vence em até 7 dias","Em aberto"))))</f>
        <v/>
      </c>
      <c r="J1183" s="17">
        <f>IF(OR(F1183="",B1183=""),"",IF(G1183&lt;&gt;"",MAX(0,G1183-B1183),MAX(0,TODAY()-B1183)))</f>
        <v/>
      </c>
    </row>
    <row r="1184">
      <c r="A1184" s="14" t="n"/>
      <c r="B1184" s="15" t="n"/>
      <c r="C1184" s="14" t="n"/>
      <c r="D1184" s="14" t="n"/>
      <c r="E1184" s="14" t="n"/>
      <c r="F1184" s="16" t="n"/>
      <c r="G1184" s="15" t="n"/>
      <c r="H1184" s="16" t="n"/>
      <c r="I1184" s="14">
        <f>IF(F1184="","",IF(G1184&lt;&gt;"",IF(A1184="A pagar","Pago","Recebido"),IF(B1184&lt;TODAY(),"Vencido",IF(B1184-TODAY()&lt;=7,"Vence em até 7 dias","Em aberto"))))</f>
        <v/>
      </c>
      <c r="J1184" s="17">
        <f>IF(OR(F1184="",B1184=""),"",IF(G1184&lt;&gt;"",MAX(0,G1184-B1184),MAX(0,TODAY()-B1184)))</f>
        <v/>
      </c>
    </row>
    <row r="1185">
      <c r="A1185" s="14" t="n"/>
      <c r="B1185" s="15" t="n"/>
      <c r="C1185" s="14" t="n"/>
      <c r="D1185" s="14" t="n"/>
      <c r="E1185" s="14" t="n"/>
      <c r="F1185" s="16" t="n"/>
      <c r="G1185" s="15" t="n"/>
      <c r="H1185" s="16" t="n"/>
      <c r="I1185" s="14">
        <f>IF(F1185="","",IF(G1185&lt;&gt;"",IF(A1185="A pagar","Pago","Recebido"),IF(B1185&lt;TODAY(),"Vencido",IF(B1185-TODAY()&lt;=7,"Vence em até 7 dias","Em aberto"))))</f>
        <v/>
      </c>
      <c r="J1185" s="17">
        <f>IF(OR(F1185="",B1185=""),"",IF(G1185&lt;&gt;"",MAX(0,G1185-B1185),MAX(0,TODAY()-B1185)))</f>
        <v/>
      </c>
    </row>
    <row r="1186">
      <c r="A1186" s="14" t="n"/>
      <c r="B1186" s="15" t="n"/>
      <c r="C1186" s="14" t="n"/>
      <c r="D1186" s="14" t="n"/>
      <c r="E1186" s="14" t="n"/>
      <c r="F1186" s="16" t="n"/>
      <c r="G1186" s="15" t="n"/>
      <c r="H1186" s="16" t="n"/>
      <c r="I1186" s="14">
        <f>IF(F1186="","",IF(G1186&lt;&gt;"",IF(A1186="A pagar","Pago","Recebido"),IF(B1186&lt;TODAY(),"Vencido",IF(B1186-TODAY()&lt;=7,"Vence em até 7 dias","Em aberto"))))</f>
        <v/>
      </c>
      <c r="J1186" s="17">
        <f>IF(OR(F1186="",B1186=""),"",IF(G1186&lt;&gt;"",MAX(0,G1186-B1186),MAX(0,TODAY()-B1186)))</f>
        <v/>
      </c>
    </row>
    <row r="1187">
      <c r="A1187" s="14" t="n"/>
      <c r="B1187" s="15" t="n"/>
      <c r="C1187" s="14" t="n"/>
      <c r="D1187" s="14" t="n"/>
      <c r="E1187" s="14" t="n"/>
      <c r="F1187" s="16" t="n"/>
      <c r="G1187" s="15" t="n"/>
      <c r="H1187" s="16" t="n"/>
      <c r="I1187" s="14">
        <f>IF(F1187="","",IF(G1187&lt;&gt;"",IF(A1187="A pagar","Pago","Recebido"),IF(B1187&lt;TODAY(),"Vencido",IF(B1187-TODAY()&lt;=7,"Vence em até 7 dias","Em aberto"))))</f>
        <v/>
      </c>
      <c r="J1187" s="17">
        <f>IF(OR(F1187="",B1187=""),"",IF(G1187&lt;&gt;"",MAX(0,G1187-B1187),MAX(0,TODAY()-B1187)))</f>
        <v/>
      </c>
    </row>
    <row r="1188">
      <c r="A1188" s="14" t="n"/>
      <c r="B1188" s="15" t="n"/>
      <c r="C1188" s="14" t="n"/>
      <c r="D1188" s="14" t="n"/>
      <c r="E1188" s="14" t="n"/>
      <c r="F1188" s="16" t="n"/>
      <c r="G1188" s="15" t="n"/>
      <c r="H1188" s="16" t="n"/>
      <c r="I1188" s="14">
        <f>IF(F1188="","",IF(G1188&lt;&gt;"",IF(A1188="A pagar","Pago","Recebido"),IF(B1188&lt;TODAY(),"Vencido",IF(B1188-TODAY()&lt;=7,"Vence em até 7 dias","Em aberto"))))</f>
        <v/>
      </c>
      <c r="J1188" s="17">
        <f>IF(OR(F1188="",B1188=""),"",IF(G1188&lt;&gt;"",MAX(0,G1188-B1188),MAX(0,TODAY()-B1188)))</f>
        <v/>
      </c>
    </row>
    <row r="1189">
      <c r="A1189" s="14" t="n"/>
      <c r="B1189" s="15" t="n"/>
      <c r="C1189" s="14" t="n"/>
      <c r="D1189" s="14" t="n"/>
      <c r="E1189" s="14" t="n"/>
      <c r="F1189" s="16" t="n"/>
      <c r="G1189" s="15" t="n"/>
      <c r="H1189" s="16" t="n"/>
      <c r="I1189" s="14">
        <f>IF(F1189="","",IF(G1189&lt;&gt;"",IF(A1189="A pagar","Pago","Recebido"),IF(B1189&lt;TODAY(),"Vencido",IF(B1189-TODAY()&lt;=7,"Vence em até 7 dias","Em aberto"))))</f>
        <v/>
      </c>
      <c r="J1189" s="17">
        <f>IF(OR(F1189="",B1189=""),"",IF(G1189&lt;&gt;"",MAX(0,G1189-B1189),MAX(0,TODAY()-B1189)))</f>
        <v/>
      </c>
    </row>
    <row r="1190">
      <c r="A1190" s="14" t="n"/>
      <c r="B1190" s="15" t="n"/>
      <c r="C1190" s="14" t="n"/>
      <c r="D1190" s="14" t="n"/>
      <c r="E1190" s="14" t="n"/>
      <c r="F1190" s="16" t="n"/>
      <c r="G1190" s="15" t="n"/>
      <c r="H1190" s="16" t="n"/>
      <c r="I1190" s="14">
        <f>IF(F1190="","",IF(G1190&lt;&gt;"",IF(A1190="A pagar","Pago","Recebido"),IF(B1190&lt;TODAY(),"Vencido",IF(B1190-TODAY()&lt;=7,"Vence em até 7 dias","Em aberto"))))</f>
        <v/>
      </c>
      <c r="J1190" s="17">
        <f>IF(OR(F1190="",B1190=""),"",IF(G1190&lt;&gt;"",MAX(0,G1190-B1190),MAX(0,TODAY()-B1190)))</f>
        <v/>
      </c>
    </row>
    <row r="1191">
      <c r="A1191" s="14" t="n"/>
      <c r="B1191" s="15" t="n"/>
      <c r="C1191" s="14" t="n"/>
      <c r="D1191" s="14" t="n"/>
      <c r="E1191" s="14" t="n"/>
      <c r="F1191" s="16" t="n"/>
      <c r="G1191" s="15" t="n"/>
      <c r="H1191" s="16" t="n"/>
      <c r="I1191" s="14">
        <f>IF(F1191="","",IF(G1191&lt;&gt;"",IF(A1191="A pagar","Pago","Recebido"),IF(B1191&lt;TODAY(),"Vencido",IF(B1191-TODAY()&lt;=7,"Vence em até 7 dias","Em aberto"))))</f>
        <v/>
      </c>
      <c r="J1191" s="17">
        <f>IF(OR(F1191="",B1191=""),"",IF(G1191&lt;&gt;"",MAX(0,G1191-B1191),MAX(0,TODAY()-B1191)))</f>
        <v/>
      </c>
    </row>
    <row r="1192">
      <c r="A1192" s="14" t="n"/>
      <c r="B1192" s="15" t="n"/>
      <c r="C1192" s="14" t="n"/>
      <c r="D1192" s="14" t="n"/>
      <c r="E1192" s="14" t="n"/>
      <c r="F1192" s="16" t="n"/>
      <c r="G1192" s="15" t="n"/>
      <c r="H1192" s="16" t="n"/>
      <c r="I1192" s="14">
        <f>IF(F1192="","",IF(G1192&lt;&gt;"",IF(A1192="A pagar","Pago","Recebido"),IF(B1192&lt;TODAY(),"Vencido",IF(B1192-TODAY()&lt;=7,"Vence em até 7 dias","Em aberto"))))</f>
        <v/>
      </c>
      <c r="J1192" s="17">
        <f>IF(OR(F1192="",B1192=""),"",IF(G1192&lt;&gt;"",MAX(0,G1192-B1192),MAX(0,TODAY()-B1192)))</f>
        <v/>
      </c>
    </row>
    <row r="1193">
      <c r="A1193" s="14" t="n"/>
      <c r="B1193" s="15" t="n"/>
      <c r="C1193" s="14" t="n"/>
      <c r="D1193" s="14" t="n"/>
      <c r="E1193" s="14" t="n"/>
      <c r="F1193" s="16" t="n"/>
      <c r="G1193" s="15" t="n"/>
      <c r="H1193" s="16" t="n"/>
      <c r="I1193" s="14">
        <f>IF(F1193="","",IF(G1193&lt;&gt;"",IF(A1193="A pagar","Pago","Recebido"),IF(B1193&lt;TODAY(),"Vencido",IF(B1193-TODAY()&lt;=7,"Vence em até 7 dias","Em aberto"))))</f>
        <v/>
      </c>
      <c r="J1193" s="17">
        <f>IF(OR(F1193="",B1193=""),"",IF(G1193&lt;&gt;"",MAX(0,G1193-B1193),MAX(0,TODAY()-B1193)))</f>
        <v/>
      </c>
    </row>
    <row r="1194">
      <c r="A1194" s="14" t="n"/>
      <c r="B1194" s="15" t="n"/>
      <c r="C1194" s="14" t="n"/>
      <c r="D1194" s="14" t="n"/>
      <c r="E1194" s="14" t="n"/>
      <c r="F1194" s="16" t="n"/>
      <c r="G1194" s="15" t="n"/>
      <c r="H1194" s="16" t="n"/>
      <c r="I1194" s="14">
        <f>IF(F1194="","",IF(G1194&lt;&gt;"",IF(A1194="A pagar","Pago","Recebido"),IF(B1194&lt;TODAY(),"Vencido",IF(B1194-TODAY()&lt;=7,"Vence em até 7 dias","Em aberto"))))</f>
        <v/>
      </c>
      <c r="J1194" s="17">
        <f>IF(OR(F1194="",B1194=""),"",IF(G1194&lt;&gt;"",MAX(0,G1194-B1194),MAX(0,TODAY()-B1194)))</f>
        <v/>
      </c>
    </row>
    <row r="1195">
      <c r="A1195" s="14" t="n"/>
      <c r="B1195" s="15" t="n"/>
      <c r="C1195" s="14" t="n"/>
      <c r="D1195" s="14" t="n"/>
      <c r="E1195" s="14" t="n"/>
      <c r="F1195" s="16" t="n"/>
      <c r="G1195" s="15" t="n"/>
      <c r="H1195" s="16" t="n"/>
      <c r="I1195" s="14">
        <f>IF(F1195="","",IF(G1195&lt;&gt;"",IF(A1195="A pagar","Pago","Recebido"),IF(B1195&lt;TODAY(),"Vencido",IF(B1195-TODAY()&lt;=7,"Vence em até 7 dias","Em aberto"))))</f>
        <v/>
      </c>
      <c r="J1195" s="17">
        <f>IF(OR(F1195="",B1195=""),"",IF(G1195&lt;&gt;"",MAX(0,G1195-B1195),MAX(0,TODAY()-B1195)))</f>
        <v/>
      </c>
    </row>
    <row r="1196">
      <c r="A1196" s="14" t="n"/>
      <c r="B1196" s="15" t="n"/>
      <c r="C1196" s="14" t="n"/>
      <c r="D1196" s="14" t="n"/>
      <c r="E1196" s="14" t="n"/>
      <c r="F1196" s="16" t="n"/>
      <c r="G1196" s="15" t="n"/>
      <c r="H1196" s="16" t="n"/>
      <c r="I1196" s="14">
        <f>IF(F1196="","",IF(G1196&lt;&gt;"",IF(A1196="A pagar","Pago","Recebido"),IF(B1196&lt;TODAY(),"Vencido",IF(B1196-TODAY()&lt;=7,"Vence em até 7 dias","Em aberto"))))</f>
        <v/>
      </c>
      <c r="J1196" s="17">
        <f>IF(OR(F1196="",B1196=""),"",IF(G1196&lt;&gt;"",MAX(0,G1196-B1196),MAX(0,TODAY()-B1196)))</f>
        <v/>
      </c>
    </row>
    <row r="1197">
      <c r="A1197" s="14" t="n"/>
      <c r="B1197" s="15" t="n"/>
      <c r="C1197" s="14" t="n"/>
      <c r="D1197" s="14" t="n"/>
      <c r="E1197" s="14" t="n"/>
      <c r="F1197" s="16" t="n"/>
      <c r="G1197" s="15" t="n"/>
      <c r="H1197" s="16" t="n"/>
      <c r="I1197" s="14">
        <f>IF(F1197="","",IF(G1197&lt;&gt;"",IF(A1197="A pagar","Pago","Recebido"),IF(B1197&lt;TODAY(),"Vencido",IF(B1197-TODAY()&lt;=7,"Vence em até 7 dias","Em aberto"))))</f>
        <v/>
      </c>
      <c r="J1197" s="17">
        <f>IF(OR(F1197="",B1197=""),"",IF(G1197&lt;&gt;"",MAX(0,G1197-B1197),MAX(0,TODAY()-B1197)))</f>
        <v/>
      </c>
    </row>
    <row r="1198">
      <c r="A1198" s="14" t="n"/>
      <c r="B1198" s="15" t="n"/>
      <c r="C1198" s="14" t="n"/>
      <c r="D1198" s="14" t="n"/>
      <c r="E1198" s="14" t="n"/>
      <c r="F1198" s="16" t="n"/>
      <c r="G1198" s="15" t="n"/>
      <c r="H1198" s="16" t="n"/>
      <c r="I1198" s="14">
        <f>IF(F1198="","",IF(G1198&lt;&gt;"",IF(A1198="A pagar","Pago","Recebido"),IF(B1198&lt;TODAY(),"Vencido",IF(B1198-TODAY()&lt;=7,"Vence em até 7 dias","Em aberto"))))</f>
        <v/>
      </c>
      <c r="J1198" s="17">
        <f>IF(OR(F1198="",B1198=""),"",IF(G1198&lt;&gt;"",MAX(0,G1198-B1198),MAX(0,TODAY()-B1198)))</f>
        <v/>
      </c>
    </row>
    <row r="1199">
      <c r="A1199" s="14" t="n"/>
      <c r="B1199" s="15" t="n"/>
      <c r="C1199" s="14" t="n"/>
      <c r="D1199" s="14" t="n"/>
      <c r="E1199" s="14" t="n"/>
      <c r="F1199" s="16" t="n"/>
      <c r="G1199" s="15" t="n"/>
      <c r="H1199" s="16" t="n"/>
      <c r="I1199" s="14">
        <f>IF(F1199="","",IF(G1199&lt;&gt;"",IF(A1199="A pagar","Pago","Recebido"),IF(B1199&lt;TODAY(),"Vencido",IF(B1199-TODAY()&lt;=7,"Vence em até 7 dias","Em aberto"))))</f>
        <v/>
      </c>
      <c r="J1199" s="17">
        <f>IF(OR(F1199="",B1199=""),"",IF(G1199&lt;&gt;"",MAX(0,G1199-B1199),MAX(0,TODAY()-B1199)))</f>
        <v/>
      </c>
    </row>
    <row r="1200">
      <c r="A1200" s="14" t="n"/>
      <c r="B1200" s="15" t="n"/>
      <c r="C1200" s="14" t="n"/>
      <c r="D1200" s="14" t="n"/>
      <c r="E1200" s="14" t="n"/>
      <c r="F1200" s="16" t="n"/>
      <c r="G1200" s="15" t="n"/>
      <c r="H1200" s="16" t="n"/>
      <c r="I1200" s="14">
        <f>IF(F1200="","",IF(G1200&lt;&gt;"",IF(A1200="A pagar","Pago","Recebido"),IF(B1200&lt;TODAY(),"Vencido",IF(B1200-TODAY()&lt;=7,"Vence em até 7 dias","Em aberto"))))</f>
        <v/>
      </c>
      <c r="J1200" s="17">
        <f>IF(OR(F1200="",B1200=""),"",IF(G1200&lt;&gt;"",MAX(0,G1200-B1200),MAX(0,TODAY()-B1200)))</f>
        <v/>
      </c>
    </row>
    <row r="1201">
      <c r="A1201" s="14" t="n"/>
      <c r="B1201" s="15" t="n"/>
      <c r="C1201" s="14" t="n"/>
      <c r="D1201" s="14" t="n"/>
      <c r="E1201" s="14" t="n"/>
      <c r="F1201" s="16" t="n"/>
      <c r="G1201" s="15" t="n"/>
      <c r="H1201" s="16" t="n"/>
      <c r="I1201" s="14">
        <f>IF(F1201="","",IF(G1201&lt;&gt;"",IF(A1201="A pagar","Pago","Recebido"),IF(B1201&lt;TODAY(),"Vencido",IF(B1201-TODAY()&lt;=7,"Vence em até 7 dias","Em aberto"))))</f>
        <v/>
      </c>
      <c r="J1201" s="17">
        <f>IF(OR(F1201="",B1201=""),"",IF(G1201&lt;&gt;"",MAX(0,G1201-B1201),MAX(0,TODAY()-B1201)))</f>
        <v/>
      </c>
    </row>
    <row r="1202">
      <c r="A1202" s="14" t="n"/>
      <c r="B1202" s="15" t="n"/>
      <c r="C1202" s="14" t="n"/>
      <c r="D1202" s="14" t="n"/>
      <c r="E1202" s="14" t="n"/>
      <c r="F1202" s="16" t="n"/>
      <c r="G1202" s="15" t="n"/>
      <c r="H1202" s="16" t="n"/>
      <c r="I1202" s="14">
        <f>IF(F1202="","",IF(G1202&lt;&gt;"",IF(A1202="A pagar","Pago","Recebido"),IF(B1202&lt;TODAY(),"Vencido",IF(B1202-TODAY()&lt;=7,"Vence em até 7 dias","Em aberto"))))</f>
        <v/>
      </c>
      <c r="J1202" s="17">
        <f>IF(OR(F1202="",B1202=""),"",IF(G1202&lt;&gt;"",MAX(0,G1202-B1202),MAX(0,TODAY()-B1202)))</f>
        <v/>
      </c>
    </row>
    <row r="1203">
      <c r="A1203" s="14" t="n"/>
      <c r="B1203" s="15" t="n"/>
      <c r="C1203" s="14" t="n"/>
      <c r="D1203" s="14" t="n"/>
      <c r="E1203" s="14" t="n"/>
      <c r="F1203" s="16" t="n"/>
      <c r="G1203" s="15" t="n"/>
      <c r="H1203" s="16" t="n"/>
      <c r="I1203" s="14">
        <f>IF(F1203="","",IF(G1203&lt;&gt;"",IF(A1203="A pagar","Pago","Recebido"),IF(B1203&lt;TODAY(),"Vencido",IF(B1203-TODAY()&lt;=7,"Vence em até 7 dias","Em aberto"))))</f>
        <v/>
      </c>
      <c r="J1203" s="17">
        <f>IF(OR(F1203="",B1203=""),"",IF(G1203&lt;&gt;"",MAX(0,G1203-B1203),MAX(0,TODAY()-B1203)))</f>
        <v/>
      </c>
    </row>
    <row r="1204">
      <c r="A1204" s="14" t="n"/>
      <c r="B1204" s="15" t="n"/>
      <c r="C1204" s="14" t="n"/>
      <c r="D1204" s="14" t="n"/>
      <c r="E1204" s="14" t="n"/>
      <c r="F1204" s="16" t="n"/>
      <c r="G1204" s="15" t="n"/>
      <c r="H1204" s="16" t="n"/>
      <c r="I1204" s="14">
        <f>IF(F1204="","",IF(G1204&lt;&gt;"",IF(A1204="A pagar","Pago","Recebido"),IF(B1204&lt;TODAY(),"Vencido",IF(B1204-TODAY()&lt;=7,"Vence em até 7 dias","Em aberto"))))</f>
        <v/>
      </c>
      <c r="J1204" s="17">
        <f>IF(OR(F1204="",B1204=""),"",IF(G1204&lt;&gt;"",MAX(0,G1204-B1204),MAX(0,TODAY()-B1204)))</f>
        <v/>
      </c>
    </row>
    <row r="1205">
      <c r="A1205" s="14" t="n"/>
      <c r="B1205" s="15" t="n"/>
      <c r="C1205" s="14" t="n"/>
      <c r="D1205" s="14" t="n"/>
      <c r="E1205" s="14" t="n"/>
      <c r="F1205" s="16" t="n"/>
      <c r="G1205" s="15" t="n"/>
      <c r="H1205" s="16" t="n"/>
      <c r="I1205" s="14">
        <f>IF(F1205="","",IF(G1205&lt;&gt;"",IF(A1205="A pagar","Pago","Recebido"),IF(B1205&lt;TODAY(),"Vencido",IF(B1205-TODAY()&lt;=7,"Vence em até 7 dias","Em aberto"))))</f>
        <v/>
      </c>
      <c r="J1205" s="17">
        <f>IF(OR(F1205="",B1205=""),"",IF(G1205&lt;&gt;"",MAX(0,G1205-B1205),MAX(0,TODAY()-B1205)))</f>
        <v/>
      </c>
    </row>
    <row r="1206">
      <c r="A1206" s="14" t="n"/>
      <c r="B1206" s="15" t="n"/>
      <c r="C1206" s="14" t="n"/>
      <c r="D1206" s="14" t="n"/>
      <c r="E1206" s="14" t="n"/>
      <c r="F1206" s="16" t="n"/>
      <c r="G1206" s="15" t="n"/>
      <c r="H1206" s="16" t="n"/>
      <c r="I1206" s="14">
        <f>IF(F1206="","",IF(G1206&lt;&gt;"",IF(A1206="A pagar","Pago","Recebido"),IF(B1206&lt;TODAY(),"Vencido",IF(B1206-TODAY()&lt;=7,"Vence em até 7 dias","Em aberto"))))</f>
        <v/>
      </c>
      <c r="J1206" s="17">
        <f>IF(OR(F1206="",B1206=""),"",IF(G1206&lt;&gt;"",MAX(0,G1206-B1206),MAX(0,TODAY()-B1206)))</f>
        <v/>
      </c>
    </row>
    <row r="1207">
      <c r="A1207" s="14" t="n"/>
      <c r="B1207" s="15" t="n"/>
      <c r="C1207" s="14" t="n"/>
      <c r="D1207" s="14" t="n"/>
      <c r="E1207" s="14" t="n"/>
      <c r="F1207" s="16" t="n"/>
      <c r="G1207" s="15" t="n"/>
      <c r="H1207" s="16" t="n"/>
      <c r="I1207" s="14">
        <f>IF(F1207="","",IF(G1207&lt;&gt;"",IF(A1207="A pagar","Pago","Recebido"),IF(B1207&lt;TODAY(),"Vencido",IF(B1207-TODAY()&lt;=7,"Vence em até 7 dias","Em aberto"))))</f>
        <v/>
      </c>
      <c r="J1207" s="17">
        <f>IF(OR(F1207="",B1207=""),"",IF(G1207&lt;&gt;"",MAX(0,G1207-B1207),MAX(0,TODAY()-B1207)))</f>
        <v/>
      </c>
    </row>
    <row r="1208">
      <c r="A1208" s="14" t="n"/>
      <c r="B1208" s="15" t="n"/>
      <c r="C1208" s="14" t="n"/>
      <c r="D1208" s="14" t="n"/>
      <c r="E1208" s="14" t="n"/>
      <c r="F1208" s="16" t="n"/>
      <c r="G1208" s="15" t="n"/>
      <c r="H1208" s="16" t="n"/>
      <c r="I1208" s="14">
        <f>IF(F1208="","",IF(G1208&lt;&gt;"",IF(A1208="A pagar","Pago","Recebido"),IF(B1208&lt;TODAY(),"Vencido",IF(B1208-TODAY()&lt;=7,"Vence em até 7 dias","Em aberto"))))</f>
        <v/>
      </c>
      <c r="J1208" s="17">
        <f>IF(OR(F1208="",B1208=""),"",IF(G1208&lt;&gt;"",MAX(0,G1208-B1208),MAX(0,TODAY()-B1208)))</f>
        <v/>
      </c>
    </row>
    <row r="1209">
      <c r="A1209" s="14" t="n"/>
      <c r="B1209" s="15" t="n"/>
      <c r="C1209" s="14" t="n"/>
      <c r="D1209" s="14" t="n"/>
      <c r="E1209" s="14" t="n"/>
      <c r="F1209" s="16" t="n"/>
      <c r="G1209" s="15" t="n"/>
      <c r="H1209" s="16" t="n"/>
      <c r="I1209" s="14">
        <f>IF(F1209="","",IF(G1209&lt;&gt;"",IF(A1209="A pagar","Pago","Recebido"),IF(B1209&lt;TODAY(),"Vencido",IF(B1209-TODAY()&lt;=7,"Vence em até 7 dias","Em aberto"))))</f>
        <v/>
      </c>
      <c r="J1209" s="17">
        <f>IF(OR(F1209="",B1209=""),"",IF(G1209&lt;&gt;"",MAX(0,G1209-B1209),MAX(0,TODAY()-B1209)))</f>
        <v/>
      </c>
    </row>
    <row r="1210">
      <c r="A1210" s="14" t="n"/>
      <c r="B1210" s="15" t="n"/>
      <c r="C1210" s="14" t="n"/>
      <c r="D1210" s="14" t="n"/>
      <c r="E1210" s="14" t="n"/>
      <c r="F1210" s="16" t="n"/>
      <c r="G1210" s="15" t="n"/>
      <c r="H1210" s="16" t="n"/>
      <c r="I1210" s="14">
        <f>IF(F1210="","",IF(G1210&lt;&gt;"",IF(A1210="A pagar","Pago","Recebido"),IF(B1210&lt;TODAY(),"Vencido",IF(B1210-TODAY()&lt;=7,"Vence em até 7 dias","Em aberto"))))</f>
        <v/>
      </c>
      <c r="J1210" s="17">
        <f>IF(OR(F1210="",B1210=""),"",IF(G1210&lt;&gt;"",MAX(0,G1210-B1210),MAX(0,TODAY()-B1210)))</f>
        <v/>
      </c>
    </row>
    <row r="1211">
      <c r="A1211" s="14" t="n"/>
      <c r="B1211" s="15" t="n"/>
      <c r="C1211" s="14" t="n"/>
      <c r="D1211" s="14" t="n"/>
      <c r="E1211" s="14" t="n"/>
      <c r="F1211" s="16" t="n"/>
      <c r="G1211" s="15" t="n"/>
      <c r="H1211" s="16" t="n"/>
      <c r="I1211" s="14">
        <f>IF(F1211="","",IF(G1211&lt;&gt;"",IF(A1211="A pagar","Pago","Recebido"),IF(B1211&lt;TODAY(),"Vencido",IF(B1211-TODAY()&lt;=7,"Vence em até 7 dias","Em aberto"))))</f>
        <v/>
      </c>
      <c r="J1211" s="17">
        <f>IF(OR(F1211="",B1211=""),"",IF(G1211&lt;&gt;"",MAX(0,G1211-B1211),MAX(0,TODAY()-B1211)))</f>
        <v/>
      </c>
    </row>
    <row r="1212">
      <c r="A1212" s="14" t="n"/>
      <c r="B1212" s="15" t="n"/>
      <c r="C1212" s="14" t="n"/>
      <c r="D1212" s="14" t="n"/>
      <c r="E1212" s="14" t="n"/>
      <c r="F1212" s="16" t="n"/>
      <c r="G1212" s="15" t="n"/>
      <c r="H1212" s="16" t="n"/>
      <c r="I1212" s="14">
        <f>IF(F1212="","",IF(G1212&lt;&gt;"",IF(A1212="A pagar","Pago","Recebido"),IF(B1212&lt;TODAY(),"Vencido",IF(B1212-TODAY()&lt;=7,"Vence em até 7 dias","Em aberto"))))</f>
        <v/>
      </c>
      <c r="J1212" s="17">
        <f>IF(OR(F1212="",B1212=""),"",IF(G1212&lt;&gt;"",MAX(0,G1212-B1212),MAX(0,TODAY()-B1212)))</f>
        <v/>
      </c>
    </row>
    <row r="1213">
      <c r="A1213" s="14" t="n"/>
      <c r="B1213" s="15" t="n"/>
      <c r="C1213" s="14" t="n"/>
      <c r="D1213" s="14" t="n"/>
      <c r="E1213" s="14" t="n"/>
      <c r="F1213" s="16" t="n"/>
      <c r="G1213" s="15" t="n"/>
      <c r="H1213" s="16" t="n"/>
      <c r="I1213" s="14">
        <f>IF(F1213="","",IF(G1213&lt;&gt;"",IF(A1213="A pagar","Pago","Recebido"),IF(B1213&lt;TODAY(),"Vencido",IF(B1213-TODAY()&lt;=7,"Vence em até 7 dias","Em aberto"))))</f>
        <v/>
      </c>
      <c r="J1213" s="17">
        <f>IF(OR(F1213="",B1213=""),"",IF(G1213&lt;&gt;"",MAX(0,G1213-B1213),MAX(0,TODAY()-B1213)))</f>
        <v/>
      </c>
    </row>
    <row r="1214">
      <c r="A1214" s="14" t="n"/>
      <c r="B1214" s="15" t="n"/>
      <c r="C1214" s="14" t="n"/>
      <c r="D1214" s="14" t="n"/>
      <c r="E1214" s="14" t="n"/>
      <c r="F1214" s="16" t="n"/>
      <c r="G1214" s="15" t="n"/>
      <c r="H1214" s="16" t="n"/>
      <c r="I1214" s="14">
        <f>IF(F1214="","",IF(G1214&lt;&gt;"",IF(A1214="A pagar","Pago","Recebido"),IF(B1214&lt;TODAY(),"Vencido",IF(B1214-TODAY()&lt;=7,"Vence em até 7 dias","Em aberto"))))</f>
        <v/>
      </c>
      <c r="J1214" s="17">
        <f>IF(OR(F1214="",B1214=""),"",IF(G1214&lt;&gt;"",MAX(0,G1214-B1214),MAX(0,TODAY()-B1214)))</f>
        <v/>
      </c>
    </row>
    <row r="1215">
      <c r="A1215" s="14" t="n"/>
      <c r="B1215" s="15" t="n"/>
      <c r="C1215" s="14" t="n"/>
      <c r="D1215" s="14" t="n"/>
      <c r="E1215" s="14" t="n"/>
      <c r="F1215" s="16" t="n"/>
      <c r="G1215" s="15" t="n"/>
      <c r="H1215" s="16" t="n"/>
      <c r="I1215" s="14">
        <f>IF(F1215="","",IF(G1215&lt;&gt;"",IF(A1215="A pagar","Pago","Recebido"),IF(B1215&lt;TODAY(),"Vencido",IF(B1215-TODAY()&lt;=7,"Vence em até 7 dias","Em aberto"))))</f>
        <v/>
      </c>
      <c r="J1215" s="17">
        <f>IF(OR(F1215="",B1215=""),"",IF(G1215&lt;&gt;"",MAX(0,G1215-B1215),MAX(0,TODAY()-B1215)))</f>
        <v/>
      </c>
    </row>
    <row r="1216">
      <c r="A1216" s="14" t="n"/>
      <c r="B1216" s="15" t="n"/>
      <c r="C1216" s="14" t="n"/>
      <c r="D1216" s="14" t="n"/>
      <c r="E1216" s="14" t="n"/>
      <c r="F1216" s="16" t="n"/>
      <c r="G1216" s="15" t="n"/>
      <c r="H1216" s="16" t="n"/>
      <c r="I1216" s="14">
        <f>IF(F1216="","",IF(G1216&lt;&gt;"",IF(A1216="A pagar","Pago","Recebido"),IF(B1216&lt;TODAY(),"Vencido",IF(B1216-TODAY()&lt;=7,"Vence em até 7 dias","Em aberto"))))</f>
        <v/>
      </c>
      <c r="J1216" s="17">
        <f>IF(OR(F1216="",B1216=""),"",IF(G1216&lt;&gt;"",MAX(0,G1216-B1216),MAX(0,TODAY()-B1216)))</f>
        <v/>
      </c>
    </row>
    <row r="1217">
      <c r="A1217" s="14" t="n"/>
      <c r="B1217" s="15" t="n"/>
      <c r="C1217" s="14" t="n"/>
      <c r="D1217" s="14" t="n"/>
      <c r="E1217" s="14" t="n"/>
      <c r="F1217" s="16" t="n"/>
      <c r="G1217" s="15" t="n"/>
      <c r="H1217" s="16" t="n"/>
      <c r="I1217" s="14">
        <f>IF(F1217="","",IF(G1217&lt;&gt;"",IF(A1217="A pagar","Pago","Recebido"),IF(B1217&lt;TODAY(),"Vencido",IF(B1217-TODAY()&lt;=7,"Vence em até 7 dias","Em aberto"))))</f>
        <v/>
      </c>
      <c r="J1217" s="17">
        <f>IF(OR(F1217="",B1217=""),"",IF(G1217&lt;&gt;"",MAX(0,G1217-B1217),MAX(0,TODAY()-B1217)))</f>
        <v/>
      </c>
    </row>
    <row r="1218">
      <c r="A1218" s="14" t="n"/>
      <c r="B1218" s="15" t="n"/>
      <c r="C1218" s="14" t="n"/>
      <c r="D1218" s="14" t="n"/>
      <c r="E1218" s="14" t="n"/>
      <c r="F1218" s="16" t="n"/>
      <c r="G1218" s="15" t="n"/>
      <c r="H1218" s="16" t="n"/>
      <c r="I1218" s="14">
        <f>IF(F1218="","",IF(G1218&lt;&gt;"",IF(A1218="A pagar","Pago","Recebido"),IF(B1218&lt;TODAY(),"Vencido",IF(B1218-TODAY()&lt;=7,"Vence em até 7 dias","Em aberto"))))</f>
        <v/>
      </c>
      <c r="J1218" s="17">
        <f>IF(OR(F1218="",B1218=""),"",IF(G1218&lt;&gt;"",MAX(0,G1218-B1218),MAX(0,TODAY()-B1218)))</f>
        <v/>
      </c>
    </row>
    <row r="1219">
      <c r="A1219" s="14" t="n"/>
      <c r="B1219" s="15" t="n"/>
      <c r="C1219" s="14" t="n"/>
      <c r="D1219" s="14" t="n"/>
      <c r="E1219" s="14" t="n"/>
      <c r="F1219" s="16" t="n"/>
      <c r="G1219" s="15" t="n"/>
      <c r="H1219" s="16" t="n"/>
      <c r="I1219" s="14">
        <f>IF(F1219="","",IF(G1219&lt;&gt;"",IF(A1219="A pagar","Pago","Recebido"),IF(B1219&lt;TODAY(),"Vencido",IF(B1219-TODAY()&lt;=7,"Vence em até 7 dias","Em aberto"))))</f>
        <v/>
      </c>
      <c r="J1219" s="17">
        <f>IF(OR(F1219="",B1219=""),"",IF(G1219&lt;&gt;"",MAX(0,G1219-B1219),MAX(0,TODAY()-B1219)))</f>
        <v/>
      </c>
    </row>
    <row r="1220">
      <c r="A1220" s="14" t="n"/>
      <c r="B1220" s="15" t="n"/>
      <c r="C1220" s="14" t="n"/>
      <c r="D1220" s="14" t="n"/>
      <c r="E1220" s="14" t="n"/>
      <c r="F1220" s="16" t="n"/>
      <c r="G1220" s="15" t="n"/>
      <c r="H1220" s="16" t="n"/>
      <c r="I1220" s="14">
        <f>IF(F1220="","",IF(G1220&lt;&gt;"",IF(A1220="A pagar","Pago","Recebido"),IF(B1220&lt;TODAY(),"Vencido",IF(B1220-TODAY()&lt;=7,"Vence em até 7 dias","Em aberto"))))</f>
        <v/>
      </c>
      <c r="J1220" s="17">
        <f>IF(OR(F1220="",B1220=""),"",IF(G1220&lt;&gt;"",MAX(0,G1220-B1220),MAX(0,TODAY()-B1220)))</f>
        <v/>
      </c>
    </row>
    <row r="1221">
      <c r="A1221" s="14" t="n"/>
      <c r="B1221" s="15" t="n"/>
      <c r="C1221" s="14" t="n"/>
      <c r="D1221" s="14" t="n"/>
      <c r="E1221" s="14" t="n"/>
      <c r="F1221" s="16" t="n"/>
      <c r="G1221" s="15" t="n"/>
      <c r="H1221" s="16" t="n"/>
      <c r="I1221" s="14">
        <f>IF(F1221="","",IF(G1221&lt;&gt;"",IF(A1221="A pagar","Pago","Recebido"),IF(B1221&lt;TODAY(),"Vencido",IF(B1221-TODAY()&lt;=7,"Vence em até 7 dias","Em aberto"))))</f>
        <v/>
      </c>
      <c r="J1221" s="17">
        <f>IF(OR(F1221="",B1221=""),"",IF(G1221&lt;&gt;"",MAX(0,G1221-B1221),MAX(0,TODAY()-B1221)))</f>
        <v/>
      </c>
    </row>
    <row r="1222">
      <c r="A1222" s="14" t="n"/>
      <c r="B1222" s="15" t="n"/>
      <c r="C1222" s="14" t="n"/>
      <c r="D1222" s="14" t="n"/>
      <c r="E1222" s="14" t="n"/>
      <c r="F1222" s="16" t="n"/>
      <c r="G1222" s="15" t="n"/>
      <c r="H1222" s="16" t="n"/>
      <c r="I1222" s="14">
        <f>IF(F1222="","",IF(G1222&lt;&gt;"",IF(A1222="A pagar","Pago","Recebido"),IF(B1222&lt;TODAY(),"Vencido",IF(B1222-TODAY()&lt;=7,"Vence em até 7 dias","Em aberto"))))</f>
        <v/>
      </c>
      <c r="J1222" s="17">
        <f>IF(OR(F1222="",B1222=""),"",IF(G1222&lt;&gt;"",MAX(0,G1222-B1222),MAX(0,TODAY()-B1222)))</f>
        <v/>
      </c>
    </row>
    <row r="1223">
      <c r="A1223" s="14" t="n"/>
      <c r="B1223" s="15" t="n"/>
      <c r="C1223" s="14" t="n"/>
      <c r="D1223" s="14" t="n"/>
      <c r="E1223" s="14" t="n"/>
      <c r="F1223" s="16" t="n"/>
      <c r="G1223" s="15" t="n"/>
      <c r="H1223" s="16" t="n"/>
      <c r="I1223" s="14">
        <f>IF(F1223="","",IF(G1223&lt;&gt;"",IF(A1223="A pagar","Pago","Recebido"),IF(B1223&lt;TODAY(),"Vencido",IF(B1223-TODAY()&lt;=7,"Vence em até 7 dias","Em aberto"))))</f>
        <v/>
      </c>
      <c r="J1223" s="17">
        <f>IF(OR(F1223="",B1223=""),"",IF(G1223&lt;&gt;"",MAX(0,G1223-B1223),MAX(0,TODAY()-B1223)))</f>
        <v/>
      </c>
    </row>
    <row r="1224">
      <c r="A1224" s="14" t="n"/>
      <c r="B1224" s="15" t="n"/>
      <c r="C1224" s="14" t="n"/>
      <c r="D1224" s="14" t="n"/>
      <c r="E1224" s="14" t="n"/>
      <c r="F1224" s="16" t="n"/>
      <c r="G1224" s="15" t="n"/>
      <c r="H1224" s="16" t="n"/>
      <c r="I1224" s="14">
        <f>IF(F1224="","",IF(G1224&lt;&gt;"",IF(A1224="A pagar","Pago","Recebido"),IF(B1224&lt;TODAY(),"Vencido",IF(B1224-TODAY()&lt;=7,"Vence em até 7 dias","Em aberto"))))</f>
        <v/>
      </c>
      <c r="J1224" s="17">
        <f>IF(OR(F1224="",B1224=""),"",IF(G1224&lt;&gt;"",MAX(0,G1224-B1224),MAX(0,TODAY()-B1224)))</f>
        <v/>
      </c>
    </row>
    <row r="1225">
      <c r="A1225" s="14" t="n"/>
      <c r="B1225" s="15" t="n"/>
      <c r="C1225" s="14" t="n"/>
      <c r="D1225" s="14" t="n"/>
      <c r="E1225" s="14" t="n"/>
      <c r="F1225" s="16" t="n"/>
      <c r="G1225" s="15" t="n"/>
      <c r="H1225" s="16" t="n"/>
      <c r="I1225" s="14">
        <f>IF(F1225="","",IF(G1225&lt;&gt;"",IF(A1225="A pagar","Pago","Recebido"),IF(B1225&lt;TODAY(),"Vencido",IF(B1225-TODAY()&lt;=7,"Vence em até 7 dias","Em aberto"))))</f>
        <v/>
      </c>
      <c r="J1225" s="17">
        <f>IF(OR(F1225="",B1225=""),"",IF(G1225&lt;&gt;"",MAX(0,G1225-B1225),MAX(0,TODAY()-B1225)))</f>
        <v/>
      </c>
    </row>
    <row r="1226">
      <c r="A1226" s="14" t="n"/>
      <c r="B1226" s="15" t="n"/>
      <c r="C1226" s="14" t="n"/>
      <c r="D1226" s="14" t="n"/>
      <c r="E1226" s="14" t="n"/>
      <c r="F1226" s="16" t="n"/>
      <c r="G1226" s="15" t="n"/>
      <c r="H1226" s="16" t="n"/>
      <c r="I1226" s="14">
        <f>IF(F1226="","",IF(G1226&lt;&gt;"",IF(A1226="A pagar","Pago","Recebido"),IF(B1226&lt;TODAY(),"Vencido",IF(B1226-TODAY()&lt;=7,"Vence em até 7 dias","Em aberto"))))</f>
        <v/>
      </c>
      <c r="J1226" s="17">
        <f>IF(OR(F1226="",B1226=""),"",IF(G1226&lt;&gt;"",MAX(0,G1226-B1226),MAX(0,TODAY()-B1226)))</f>
        <v/>
      </c>
    </row>
    <row r="1227">
      <c r="A1227" s="14" t="n"/>
      <c r="B1227" s="15" t="n"/>
      <c r="C1227" s="14" t="n"/>
      <c r="D1227" s="14" t="n"/>
      <c r="E1227" s="14" t="n"/>
      <c r="F1227" s="16" t="n"/>
      <c r="G1227" s="15" t="n"/>
      <c r="H1227" s="16" t="n"/>
      <c r="I1227" s="14">
        <f>IF(F1227="","",IF(G1227&lt;&gt;"",IF(A1227="A pagar","Pago","Recebido"),IF(B1227&lt;TODAY(),"Vencido",IF(B1227-TODAY()&lt;=7,"Vence em até 7 dias","Em aberto"))))</f>
        <v/>
      </c>
      <c r="J1227" s="17">
        <f>IF(OR(F1227="",B1227=""),"",IF(G1227&lt;&gt;"",MAX(0,G1227-B1227),MAX(0,TODAY()-B1227)))</f>
        <v/>
      </c>
    </row>
    <row r="1228">
      <c r="A1228" s="14" t="n"/>
      <c r="B1228" s="15" t="n"/>
      <c r="C1228" s="14" t="n"/>
      <c r="D1228" s="14" t="n"/>
      <c r="E1228" s="14" t="n"/>
      <c r="F1228" s="16" t="n"/>
      <c r="G1228" s="15" t="n"/>
      <c r="H1228" s="16" t="n"/>
      <c r="I1228" s="14">
        <f>IF(F1228="","",IF(G1228&lt;&gt;"",IF(A1228="A pagar","Pago","Recebido"),IF(B1228&lt;TODAY(),"Vencido",IF(B1228-TODAY()&lt;=7,"Vence em até 7 dias","Em aberto"))))</f>
        <v/>
      </c>
      <c r="J1228" s="17">
        <f>IF(OR(F1228="",B1228=""),"",IF(G1228&lt;&gt;"",MAX(0,G1228-B1228),MAX(0,TODAY()-B1228)))</f>
        <v/>
      </c>
    </row>
    <row r="1229">
      <c r="A1229" s="14" t="n"/>
      <c r="B1229" s="15" t="n"/>
      <c r="C1229" s="14" t="n"/>
      <c r="D1229" s="14" t="n"/>
      <c r="E1229" s="14" t="n"/>
      <c r="F1229" s="16" t="n"/>
      <c r="G1229" s="15" t="n"/>
      <c r="H1229" s="16" t="n"/>
      <c r="I1229" s="14">
        <f>IF(F1229="","",IF(G1229&lt;&gt;"",IF(A1229="A pagar","Pago","Recebido"),IF(B1229&lt;TODAY(),"Vencido",IF(B1229-TODAY()&lt;=7,"Vence em até 7 dias","Em aberto"))))</f>
        <v/>
      </c>
      <c r="J1229" s="17">
        <f>IF(OR(F1229="",B1229=""),"",IF(G1229&lt;&gt;"",MAX(0,G1229-B1229),MAX(0,TODAY()-B1229)))</f>
        <v/>
      </c>
    </row>
    <row r="1230">
      <c r="A1230" s="14" t="n"/>
      <c r="B1230" s="15" t="n"/>
      <c r="C1230" s="14" t="n"/>
      <c r="D1230" s="14" t="n"/>
      <c r="E1230" s="14" t="n"/>
      <c r="F1230" s="16" t="n"/>
      <c r="G1230" s="15" t="n"/>
      <c r="H1230" s="16" t="n"/>
      <c r="I1230" s="14">
        <f>IF(F1230="","",IF(G1230&lt;&gt;"",IF(A1230="A pagar","Pago","Recebido"),IF(B1230&lt;TODAY(),"Vencido",IF(B1230-TODAY()&lt;=7,"Vence em até 7 dias","Em aberto"))))</f>
        <v/>
      </c>
      <c r="J1230" s="17">
        <f>IF(OR(F1230="",B1230=""),"",IF(G1230&lt;&gt;"",MAX(0,G1230-B1230),MAX(0,TODAY()-B1230)))</f>
        <v/>
      </c>
    </row>
    <row r="1231">
      <c r="A1231" s="14" t="n"/>
      <c r="B1231" s="15" t="n"/>
      <c r="C1231" s="14" t="n"/>
      <c r="D1231" s="14" t="n"/>
      <c r="E1231" s="14" t="n"/>
      <c r="F1231" s="16" t="n"/>
      <c r="G1231" s="15" t="n"/>
      <c r="H1231" s="16" t="n"/>
      <c r="I1231" s="14">
        <f>IF(F1231="","",IF(G1231&lt;&gt;"",IF(A1231="A pagar","Pago","Recebido"),IF(B1231&lt;TODAY(),"Vencido",IF(B1231-TODAY()&lt;=7,"Vence em até 7 dias","Em aberto"))))</f>
        <v/>
      </c>
      <c r="J1231" s="17">
        <f>IF(OR(F1231="",B1231=""),"",IF(G1231&lt;&gt;"",MAX(0,G1231-B1231),MAX(0,TODAY()-B1231)))</f>
        <v/>
      </c>
    </row>
    <row r="1232">
      <c r="A1232" s="14" t="n"/>
      <c r="B1232" s="15" t="n"/>
      <c r="C1232" s="14" t="n"/>
      <c r="D1232" s="14" t="n"/>
      <c r="E1232" s="14" t="n"/>
      <c r="F1232" s="16" t="n"/>
      <c r="G1232" s="15" t="n"/>
      <c r="H1232" s="16" t="n"/>
      <c r="I1232" s="14">
        <f>IF(F1232="","",IF(G1232&lt;&gt;"",IF(A1232="A pagar","Pago","Recebido"),IF(B1232&lt;TODAY(),"Vencido",IF(B1232-TODAY()&lt;=7,"Vence em até 7 dias","Em aberto"))))</f>
        <v/>
      </c>
      <c r="J1232" s="17">
        <f>IF(OR(F1232="",B1232=""),"",IF(G1232&lt;&gt;"",MAX(0,G1232-B1232),MAX(0,TODAY()-B1232)))</f>
        <v/>
      </c>
    </row>
    <row r="1233">
      <c r="A1233" s="14" t="n"/>
      <c r="B1233" s="15" t="n"/>
      <c r="C1233" s="14" t="n"/>
      <c r="D1233" s="14" t="n"/>
      <c r="E1233" s="14" t="n"/>
      <c r="F1233" s="16" t="n"/>
      <c r="G1233" s="15" t="n"/>
      <c r="H1233" s="16" t="n"/>
      <c r="I1233" s="14">
        <f>IF(F1233="","",IF(G1233&lt;&gt;"",IF(A1233="A pagar","Pago","Recebido"),IF(B1233&lt;TODAY(),"Vencido",IF(B1233-TODAY()&lt;=7,"Vence em até 7 dias","Em aberto"))))</f>
        <v/>
      </c>
      <c r="J1233" s="17">
        <f>IF(OR(F1233="",B1233=""),"",IF(G1233&lt;&gt;"",MAX(0,G1233-B1233),MAX(0,TODAY()-B1233)))</f>
        <v/>
      </c>
    </row>
    <row r="1234">
      <c r="A1234" s="14" t="n"/>
      <c r="B1234" s="15" t="n"/>
      <c r="C1234" s="14" t="n"/>
      <c r="D1234" s="14" t="n"/>
      <c r="E1234" s="14" t="n"/>
      <c r="F1234" s="16" t="n"/>
      <c r="G1234" s="15" t="n"/>
      <c r="H1234" s="16" t="n"/>
      <c r="I1234" s="14">
        <f>IF(F1234="","",IF(G1234&lt;&gt;"",IF(A1234="A pagar","Pago","Recebido"),IF(B1234&lt;TODAY(),"Vencido",IF(B1234-TODAY()&lt;=7,"Vence em até 7 dias","Em aberto"))))</f>
        <v/>
      </c>
      <c r="J1234" s="17">
        <f>IF(OR(F1234="",B1234=""),"",IF(G1234&lt;&gt;"",MAX(0,G1234-B1234),MAX(0,TODAY()-B1234)))</f>
        <v/>
      </c>
    </row>
    <row r="1235">
      <c r="A1235" s="14" t="n"/>
      <c r="B1235" s="15" t="n"/>
      <c r="C1235" s="14" t="n"/>
      <c r="D1235" s="14" t="n"/>
      <c r="E1235" s="14" t="n"/>
      <c r="F1235" s="16" t="n"/>
      <c r="G1235" s="15" t="n"/>
      <c r="H1235" s="16" t="n"/>
      <c r="I1235" s="14">
        <f>IF(F1235="","",IF(G1235&lt;&gt;"",IF(A1235="A pagar","Pago","Recebido"),IF(B1235&lt;TODAY(),"Vencido",IF(B1235-TODAY()&lt;=7,"Vence em até 7 dias","Em aberto"))))</f>
        <v/>
      </c>
      <c r="J1235" s="17">
        <f>IF(OR(F1235="",B1235=""),"",IF(G1235&lt;&gt;"",MAX(0,G1235-B1235),MAX(0,TODAY()-B1235)))</f>
        <v/>
      </c>
    </row>
    <row r="1236">
      <c r="A1236" s="14" t="n"/>
      <c r="B1236" s="15" t="n"/>
      <c r="C1236" s="14" t="n"/>
      <c r="D1236" s="14" t="n"/>
      <c r="E1236" s="14" t="n"/>
      <c r="F1236" s="16" t="n"/>
      <c r="G1236" s="15" t="n"/>
      <c r="H1236" s="16" t="n"/>
      <c r="I1236" s="14">
        <f>IF(F1236="","",IF(G1236&lt;&gt;"",IF(A1236="A pagar","Pago","Recebido"),IF(B1236&lt;TODAY(),"Vencido",IF(B1236-TODAY()&lt;=7,"Vence em até 7 dias","Em aberto"))))</f>
        <v/>
      </c>
      <c r="J1236" s="17">
        <f>IF(OR(F1236="",B1236=""),"",IF(G1236&lt;&gt;"",MAX(0,G1236-B1236),MAX(0,TODAY()-B1236)))</f>
        <v/>
      </c>
    </row>
    <row r="1237">
      <c r="A1237" s="14" t="n"/>
      <c r="B1237" s="15" t="n"/>
      <c r="C1237" s="14" t="n"/>
      <c r="D1237" s="14" t="n"/>
      <c r="E1237" s="14" t="n"/>
      <c r="F1237" s="16" t="n"/>
      <c r="G1237" s="15" t="n"/>
      <c r="H1237" s="16" t="n"/>
      <c r="I1237" s="14">
        <f>IF(F1237="","",IF(G1237&lt;&gt;"",IF(A1237="A pagar","Pago","Recebido"),IF(B1237&lt;TODAY(),"Vencido",IF(B1237-TODAY()&lt;=7,"Vence em até 7 dias","Em aberto"))))</f>
        <v/>
      </c>
      <c r="J1237" s="17">
        <f>IF(OR(F1237="",B1237=""),"",IF(G1237&lt;&gt;"",MAX(0,G1237-B1237),MAX(0,TODAY()-B1237)))</f>
        <v/>
      </c>
    </row>
    <row r="1238">
      <c r="A1238" s="14" t="n"/>
      <c r="B1238" s="15" t="n"/>
      <c r="C1238" s="14" t="n"/>
      <c r="D1238" s="14" t="n"/>
      <c r="E1238" s="14" t="n"/>
      <c r="F1238" s="16" t="n"/>
      <c r="G1238" s="15" t="n"/>
      <c r="H1238" s="16" t="n"/>
      <c r="I1238" s="14">
        <f>IF(F1238="","",IF(G1238&lt;&gt;"",IF(A1238="A pagar","Pago","Recebido"),IF(B1238&lt;TODAY(),"Vencido",IF(B1238-TODAY()&lt;=7,"Vence em até 7 dias","Em aberto"))))</f>
        <v/>
      </c>
      <c r="J1238" s="17">
        <f>IF(OR(F1238="",B1238=""),"",IF(G1238&lt;&gt;"",MAX(0,G1238-B1238),MAX(0,TODAY()-B1238)))</f>
        <v/>
      </c>
    </row>
    <row r="1239">
      <c r="A1239" s="14" t="n"/>
      <c r="B1239" s="15" t="n"/>
      <c r="C1239" s="14" t="n"/>
      <c r="D1239" s="14" t="n"/>
      <c r="E1239" s="14" t="n"/>
      <c r="F1239" s="16" t="n"/>
      <c r="G1239" s="15" t="n"/>
      <c r="H1239" s="16" t="n"/>
      <c r="I1239" s="14">
        <f>IF(F1239="","",IF(G1239&lt;&gt;"",IF(A1239="A pagar","Pago","Recebido"),IF(B1239&lt;TODAY(),"Vencido",IF(B1239-TODAY()&lt;=7,"Vence em até 7 dias","Em aberto"))))</f>
        <v/>
      </c>
      <c r="J1239" s="17">
        <f>IF(OR(F1239="",B1239=""),"",IF(G1239&lt;&gt;"",MAX(0,G1239-B1239),MAX(0,TODAY()-B1239)))</f>
        <v/>
      </c>
    </row>
    <row r="1240">
      <c r="A1240" s="14" t="n"/>
      <c r="B1240" s="15" t="n"/>
      <c r="C1240" s="14" t="n"/>
      <c r="D1240" s="14" t="n"/>
      <c r="E1240" s="14" t="n"/>
      <c r="F1240" s="16" t="n"/>
      <c r="G1240" s="15" t="n"/>
      <c r="H1240" s="16" t="n"/>
      <c r="I1240" s="14">
        <f>IF(F1240="","",IF(G1240&lt;&gt;"",IF(A1240="A pagar","Pago","Recebido"),IF(B1240&lt;TODAY(),"Vencido",IF(B1240-TODAY()&lt;=7,"Vence em até 7 dias","Em aberto"))))</f>
        <v/>
      </c>
      <c r="J1240" s="17">
        <f>IF(OR(F1240="",B1240=""),"",IF(G1240&lt;&gt;"",MAX(0,G1240-B1240),MAX(0,TODAY()-B1240)))</f>
        <v/>
      </c>
    </row>
    <row r="1241">
      <c r="A1241" s="14" t="n"/>
      <c r="B1241" s="15" t="n"/>
      <c r="C1241" s="14" t="n"/>
      <c r="D1241" s="14" t="n"/>
      <c r="E1241" s="14" t="n"/>
      <c r="F1241" s="16" t="n"/>
      <c r="G1241" s="15" t="n"/>
      <c r="H1241" s="16" t="n"/>
      <c r="I1241" s="14">
        <f>IF(F1241="","",IF(G1241&lt;&gt;"",IF(A1241="A pagar","Pago","Recebido"),IF(B1241&lt;TODAY(),"Vencido",IF(B1241-TODAY()&lt;=7,"Vence em até 7 dias","Em aberto"))))</f>
        <v/>
      </c>
      <c r="J1241" s="17">
        <f>IF(OR(F1241="",B1241=""),"",IF(G1241&lt;&gt;"",MAX(0,G1241-B1241),MAX(0,TODAY()-B1241)))</f>
        <v/>
      </c>
    </row>
    <row r="1242">
      <c r="A1242" s="14" t="n"/>
      <c r="B1242" s="15" t="n"/>
      <c r="C1242" s="14" t="n"/>
      <c r="D1242" s="14" t="n"/>
      <c r="E1242" s="14" t="n"/>
      <c r="F1242" s="16" t="n"/>
      <c r="G1242" s="15" t="n"/>
      <c r="H1242" s="16" t="n"/>
      <c r="I1242" s="14">
        <f>IF(F1242="","",IF(G1242&lt;&gt;"",IF(A1242="A pagar","Pago","Recebido"),IF(B1242&lt;TODAY(),"Vencido",IF(B1242-TODAY()&lt;=7,"Vence em até 7 dias","Em aberto"))))</f>
        <v/>
      </c>
      <c r="J1242" s="17">
        <f>IF(OR(F1242="",B1242=""),"",IF(G1242&lt;&gt;"",MAX(0,G1242-B1242),MAX(0,TODAY()-B1242)))</f>
        <v/>
      </c>
    </row>
    <row r="1243">
      <c r="A1243" s="14" t="n"/>
      <c r="B1243" s="15" t="n"/>
      <c r="C1243" s="14" t="n"/>
      <c r="D1243" s="14" t="n"/>
      <c r="E1243" s="14" t="n"/>
      <c r="F1243" s="16" t="n"/>
      <c r="G1243" s="15" t="n"/>
      <c r="H1243" s="16" t="n"/>
      <c r="I1243" s="14">
        <f>IF(F1243="","",IF(G1243&lt;&gt;"",IF(A1243="A pagar","Pago","Recebido"),IF(B1243&lt;TODAY(),"Vencido",IF(B1243-TODAY()&lt;=7,"Vence em até 7 dias","Em aberto"))))</f>
        <v/>
      </c>
      <c r="J1243" s="17">
        <f>IF(OR(F1243="",B1243=""),"",IF(G1243&lt;&gt;"",MAX(0,G1243-B1243),MAX(0,TODAY()-B1243)))</f>
        <v/>
      </c>
    </row>
    <row r="1244">
      <c r="A1244" s="14" t="n"/>
      <c r="B1244" s="15" t="n"/>
      <c r="C1244" s="14" t="n"/>
      <c r="D1244" s="14" t="n"/>
      <c r="E1244" s="14" t="n"/>
      <c r="F1244" s="16" t="n"/>
      <c r="G1244" s="15" t="n"/>
      <c r="H1244" s="16" t="n"/>
      <c r="I1244" s="14">
        <f>IF(F1244="","",IF(G1244&lt;&gt;"",IF(A1244="A pagar","Pago","Recebido"),IF(B1244&lt;TODAY(),"Vencido",IF(B1244-TODAY()&lt;=7,"Vence em até 7 dias","Em aberto"))))</f>
        <v/>
      </c>
      <c r="J1244" s="17">
        <f>IF(OR(F1244="",B1244=""),"",IF(G1244&lt;&gt;"",MAX(0,G1244-B1244),MAX(0,TODAY()-B1244)))</f>
        <v/>
      </c>
    </row>
    <row r="1245">
      <c r="A1245" s="14" t="n"/>
      <c r="B1245" s="15" t="n"/>
      <c r="C1245" s="14" t="n"/>
      <c r="D1245" s="14" t="n"/>
      <c r="E1245" s="14" t="n"/>
      <c r="F1245" s="16" t="n"/>
      <c r="G1245" s="15" t="n"/>
      <c r="H1245" s="16" t="n"/>
      <c r="I1245" s="14">
        <f>IF(F1245="","",IF(G1245&lt;&gt;"",IF(A1245="A pagar","Pago","Recebido"),IF(B1245&lt;TODAY(),"Vencido",IF(B1245-TODAY()&lt;=7,"Vence em até 7 dias","Em aberto"))))</f>
        <v/>
      </c>
      <c r="J1245" s="17">
        <f>IF(OR(F1245="",B1245=""),"",IF(G1245&lt;&gt;"",MAX(0,G1245-B1245),MAX(0,TODAY()-B1245)))</f>
        <v/>
      </c>
    </row>
    <row r="1246">
      <c r="A1246" s="14" t="n"/>
      <c r="B1246" s="15" t="n"/>
      <c r="C1246" s="14" t="n"/>
      <c r="D1246" s="14" t="n"/>
      <c r="E1246" s="14" t="n"/>
      <c r="F1246" s="16" t="n"/>
      <c r="G1246" s="15" t="n"/>
      <c r="H1246" s="16" t="n"/>
      <c r="I1246" s="14">
        <f>IF(F1246="","",IF(G1246&lt;&gt;"",IF(A1246="A pagar","Pago","Recebido"),IF(B1246&lt;TODAY(),"Vencido",IF(B1246-TODAY()&lt;=7,"Vence em até 7 dias","Em aberto"))))</f>
        <v/>
      </c>
      <c r="J1246" s="17">
        <f>IF(OR(F1246="",B1246=""),"",IF(G1246&lt;&gt;"",MAX(0,G1246-B1246),MAX(0,TODAY()-B1246)))</f>
        <v/>
      </c>
    </row>
    <row r="1247">
      <c r="A1247" s="14" t="n"/>
      <c r="B1247" s="15" t="n"/>
      <c r="C1247" s="14" t="n"/>
      <c r="D1247" s="14" t="n"/>
      <c r="E1247" s="14" t="n"/>
      <c r="F1247" s="16" t="n"/>
      <c r="G1247" s="15" t="n"/>
      <c r="H1247" s="16" t="n"/>
      <c r="I1247" s="14">
        <f>IF(F1247="","",IF(G1247&lt;&gt;"",IF(A1247="A pagar","Pago","Recebido"),IF(B1247&lt;TODAY(),"Vencido",IF(B1247-TODAY()&lt;=7,"Vence em até 7 dias","Em aberto"))))</f>
        <v/>
      </c>
      <c r="J1247" s="17">
        <f>IF(OR(F1247="",B1247=""),"",IF(G1247&lt;&gt;"",MAX(0,G1247-B1247),MAX(0,TODAY()-B1247)))</f>
        <v/>
      </c>
    </row>
    <row r="1248">
      <c r="A1248" s="14" t="n"/>
      <c r="B1248" s="15" t="n"/>
      <c r="C1248" s="14" t="n"/>
      <c r="D1248" s="14" t="n"/>
      <c r="E1248" s="14" t="n"/>
      <c r="F1248" s="16" t="n"/>
      <c r="G1248" s="15" t="n"/>
      <c r="H1248" s="16" t="n"/>
      <c r="I1248" s="14">
        <f>IF(F1248="","",IF(G1248&lt;&gt;"",IF(A1248="A pagar","Pago","Recebido"),IF(B1248&lt;TODAY(),"Vencido",IF(B1248-TODAY()&lt;=7,"Vence em até 7 dias","Em aberto"))))</f>
        <v/>
      </c>
      <c r="J1248" s="17">
        <f>IF(OR(F1248="",B1248=""),"",IF(G1248&lt;&gt;"",MAX(0,G1248-B1248),MAX(0,TODAY()-B1248)))</f>
        <v/>
      </c>
    </row>
    <row r="1249">
      <c r="A1249" s="14" t="n"/>
      <c r="B1249" s="15" t="n"/>
      <c r="C1249" s="14" t="n"/>
      <c r="D1249" s="14" t="n"/>
      <c r="E1249" s="14" t="n"/>
      <c r="F1249" s="16" t="n"/>
      <c r="G1249" s="15" t="n"/>
      <c r="H1249" s="16" t="n"/>
      <c r="I1249" s="14">
        <f>IF(F1249="","",IF(G1249&lt;&gt;"",IF(A1249="A pagar","Pago","Recebido"),IF(B1249&lt;TODAY(),"Vencido",IF(B1249-TODAY()&lt;=7,"Vence em até 7 dias","Em aberto"))))</f>
        <v/>
      </c>
      <c r="J1249" s="17">
        <f>IF(OR(F1249="",B1249=""),"",IF(G1249&lt;&gt;"",MAX(0,G1249-B1249),MAX(0,TODAY()-B1249)))</f>
        <v/>
      </c>
    </row>
    <row r="1250">
      <c r="A1250" s="14" t="n"/>
      <c r="B1250" s="15" t="n"/>
      <c r="C1250" s="14" t="n"/>
      <c r="D1250" s="14" t="n"/>
      <c r="E1250" s="14" t="n"/>
      <c r="F1250" s="16" t="n"/>
      <c r="G1250" s="15" t="n"/>
      <c r="H1250" s="16" t="n"/>
      <c r="I1250" s="14">
        <f>IF(F1250="","",IF(G1250&lt;&gt;"",IF(A1250="A pagar","Pago","Recebido"),IF(B1250&lt;TODAY(),"Vencido",IF(B1250-TODAY()&lt;=7,"Vence em até 7 dias","Em aberto"))))</f>
        <v/>
      </c>
      <c r="J1250" s="17">
        <f>IF(OR(F1250="",B1250=""),"",IF(G1250&lt;&gt;"",MAX(0,G1250-B1250),MAX(0,TODAY()-B1250)))</f>
        <v/>
      </c>
    </row>
    <row r="1251">
      <c r="A1251" s="14" t="n"/>
      <c r="B1251" s="15" t="n"/>
      <c r="C1251" s="14" t="n"/>
      <c r="D1251" s="14" t="n"/>
      <c r="E1251" s="14" t="n"/>
      <c r="F1251" s="16" t="n"/>
      <c r="G1251" s="15" t="n"/>
      <c r="H1251" s="16" t="n"/>
      <c r="I1251" s="14">
        <f>IF(F1251="","",IF(G1251&lt;&gt;"",IF(A1251="A pagar","Pago","Recebido"),IF(B1251&lt;TODAY(),"Vencido",IF(B1251-TODAY()&lt;=7,"Vence em até 7 dias","Em aberto"))))</f>
        <v/>
      </c>
      <c r="J1251" s="17">
        <f>IF(OR(F1251="",B1251=""),"",IF(G1251&lt;&gt;"",MAX(0,G1251-B1251),MAX(0,TODAY()-B1251)))</f>
        <v/>
      </c>
    </row>
    <row r="1252">
      <c r="A1252" s="14" t="n"/>
      <c r="B1252" s="15" t="n"/>
      <c r="C1252" s="14" t="n"/>
      <c r="D1252" s="14" t="n"/>
      <c r="E1252" s="14" t="n"/>
      <c r="F1252" s="16" t="n"/>
      <c r="G1252" s="15" t="n"/>
      <c r="H1252" s="16" t="n"/>
      <c r="I1252" s="14">
        <f>IF(F1252="","",IF(G1252&lt;&gt;"",IF(A1252="A pagar","Pago","Recebido"),IF(B1252&lt;TODAY(),"Vencido",IF(B1252-TODAY()&lt;=7,"Vence em até 7 dias","Em aberto"))))</f>
        <v/>
      </c>
      <c r="J1252" s="17">
        <f>IF(OR(F1252="",B1252=""),"",IF(G1252&lt;&gt;"",MAX(0,G1252-B1252),MAX(0,TODAY()-B1252)))</f>
        <v/>
      </c>
    </row>
    <row r="1253">
      <c r="A1253" s="14" t="n"/>
      <c r="B1253" s="15" t="n"/>
      <c r="C1253" s="14" t="n"/>
      <c r="D1253" s="14" t="n"/>
      <c r="E1253" s="14" t="n"/>
      <c r="F1253" s="16" t="n"/>
      <c r="G1253" s="15" t="n"/>
      <c r="H1253" s="16" t="n"/>
      <c r="I1253" s="14">
        <f>IF(F1253="","",IF(G1253&lt;&gt;"",IF(A1253="A pagar","Pago","Recebido"),IF(B1253&lt;TODAY(),"Vencido",IF(B1253-TODAY()&lt;=7,"Vence em até 7 dias","Em aberto"))))</f>
        <v/>
      </c>
      <c r="J1253" s="17">
        <f>IF(OR(F1253="",B1253=""),"",IF(G1253&lt;&gt;"",MAX(0,G1253-B1253),MAX(0,TODAY()-B1253)))</f>
        <v/>
      </c>
    </row>
    <row r="1254">
      <c r="A1254" s="14" t="n"/>
      <c r="B1254" s="15" t="n"/>
      <c r="C1254" s="14" t="n"/>
      <c r="D1254" s="14" t="n"/>
      <c r="E1254" s="14" t="n"/>
      <c r="F1254" s="16" t="n"/>
      <c r="G1254" s="15" t="n"/>
      <c r="H1254" s="16" t="n"/>
      <c r="I1254" s="14">
        <f>IF(F1254="","",IF(G1254&lt;&gt;"",IF(A1254="A pagar","Pago","Recebido"),IF(B1254&lt;TODAY(),"Vencido",IF(B1254-TODAY()&lt;=7,"Vence em até 7 dias","Em aberto"))))</f>
        <v/>
      </c>
      <c r="J1254" s="17">
        <f>IF(OR(F1254="",B1254=""),"",IF(G1254&lt;&gt;"",MAX(0,G1254-B1254),MAX(0,TODAY()-B1254)))</f>
        <v/>
      </c>
    </row>
    <row r="1255">
      <c r="A1255" s="14" t="n"/>
      <c r="B1255" s="15" t="n"/>
      <c r="C1255" s="14" t="n"/>
      <c r="D1255" s="14" t="n"/>
      <c r="E1255" s="14" t="n"/>
      <c r="F1255" s="16" t="n"/>
      <c r="G1255" s="15" t="n"/>
      <c r="H1255" s="16" t="n"/>
      <c r="I1255" s="14">
        <f>IF(F1255="","",IF(G1255&lt;&gt;"",IF(A1255="A pagar","Pago","Recebido"),IF(B1255&lt;TODAY(),"Vencido",IF(B1255-TODAY()&lt;=7,"Vence em até 7 dias","Em aberto"))))</f>
        <v/>
      </c>
      <c r="J1255" s="17">
        <f>IF(OR(F1255="",B1255=""),"",IF(G1255&lt;&gt;"",MAX(0,G1255-B1255),MAX(0,TODAY()-B1255)))</f>
        <v/>
      </c>
    </row>
    <row r="1256">
      <c r="A1256" s="14" t="n"/>
      <c r="B1256" s="15" t="n"/>
      <c r="C1256" s="14" t="n"/>
      <c r="D1256" s="14" t="n"/>
      <c r="E1256" s="14" t="n"/>
      <c r="F1256" s="16" t="n"/>
      <c r="G1256" s="15" t="n"/>
      <c r="H1256" s="16" t="n"/>
      <c r="I1256" s="14">
        <f>IF(F1256="","",IF(G1256&lt;&gt;"",IF(A1256="A pagar","Pago","Recebido"),IF(B1256&lt;TODAY(),"Vencido",IF(B1256-TODAY()&lt;=7,"Vence em até 7 dias","Em aberto"))))</f>
        <v/>
      </c>
      <c r="J1256" s="17">
        <f>IF(OR(F1256="",B1256=""),"",IF(G1256&lt;&gt;"",MAX(0,G1256-B1256),MAX(0,TODAY()-B1256)))</f>
        <v/>
      </c>
    </row>
    <row r="1257">
      <c r="A1257" s="14" t="n"/>
      <c r="B1257" s="15" t="n"/>
      <c r="C1257" s="14" t="n"/>
      <c r="D1257" s="14" t="n"/>
      <c r="E1257" s="14" t="n"/>
      <c r="F1257" s="16" t="n"/>
      <c r="G1257" s="15" t="n"/>
      <c r="H1257" s="16" t="n"/>
      <c r="I1257" s="14">
        <f>IF(F1257="","",IF(G1257&lt;&gt;"",IF(A1257="A pagar","Pago","Recebido"),IF(B1257&lt;TODAY(),"Vencido",IF(B1257-TODAY()&lt;=7,"Vence em até 7 dias","Em aberto"))))</f>
        <v/>
      </c>
      <c r="J1257" s="17">
        <f>IF(OR(F1257="",B1257=""),"",IF(G1257&lt;&gt;"",MAX(0,G1257-B1257),MAX(0,TODAY()-B1257)))</f>
        <v/>
      </c>
    </row>
    <row r="1258">
      <c r="A1258" s="14" t="n"/>
      <c r="B1258" s="15" t="n"/>
      <c r="C1258" s="14" t="n"/>
      <c r="D1258" s="14" t="n"/>
      <c r="E1258" s="14" t="n"/>
      <c r="F1258" s="16" t="n"/>
      <c r="G1258" s="15" t="n"/>
      <c r="H1258" s="16" t="n"/>
      <c r="I1258" s="14">
        <f>IF(F1258="","",IF(G1258&lt;&gt;"",IF(A1258="A pagar","Pago","Recebido"),IF(B1258&lt;TODAY(),"Vencido",IF(B1258-TODAY()&lt;=7,"Vence em até 7 dias","Em aberto"))))</f>
        <v/>
      </c>
      <c r="J1258" s="17">
        <f>IF(OR(F1258="",B1258=""),"",IF(G1258&lt;&gt;"",MAX(0,G1258-B1258),MAX(0,TODAY()-B1258)))</f>
        <v/>
      </c>
    </row>
    <row r="1259">
      <c r="A1259" s="14" t="n"/>
      <c r="B1259" s="15" t="n"/>
      <c r="C1259" s="14" t="n"/>
      <c r="D1259" s="14" t="n"/>
      <c r="E1259" s="14" t="n"/>
      <c r="F1259" s="16" t="n"/>
      <c r="G1259" s="15" t="n"/>
      <c r="H1259" s="16" t="n"/>
      <c r="I1259" s="14">
        <f>IF(F1259="","",IF(G1259&lt;&gt;"",IF(A1259="A pagar","Pago","Recebido"),IF(B1259&lt;TODAY(),"Vencido",IF(B1259-TODAY()&lt;=7,"Vence em até 7 dias","Em aberto"))))</f>
        <v/>
      </c>
      <c r="J1259" s="17">
        <f>IF(OR(F1259="",B1259=""),"",IF(G1259&lt;&gt;"",MAX(0,G1259-B1259),MAX(0,TODAY()-B1259)))</f>
        <v/>
      </c>
    </row>
    <row r="1260">
      <c r="A1260" s="14" t="n"/>
      <c r="B1260" s="15" t="n"/>
      <c r="C1260" s="14" t="n"/>
      <c r="D1260" s="14" t="n"/>
      <c r="E1260" s="14" t="n"/>
      <c r="F1260" s="16" t="n"/>
      <c r="G1260" s="15" t="n"/>
      <c r="H1260" s="16" t="n"/>
      <c r="I1260" s="14">
        <f>IF(F1260="","",IF(G1260&lt;&gt;"",IF(A1260="A pagar","Pago","Recebido"),IF(B1260&lt;TODAY(),"Vencido",IF(B1260-TODAY()&lt;=7,"Vence em até 7 dias","Em aberto"))))</f>
        <v/>
      </c>
      <c r="J1260" s="17">
        <f>IF(OR(F1260="",B1260=""),"",IF(G1260&lt;&gt;"",MAX(0,G1260-B1260),MAX(0,TODAY()-B1260)))</f>
        <v/>
      </c>
    </row>
    <row r="1261">
      <c r="A1261" s="14" t="n"/>
      <c r="B1261" s="15" t="n"/>
      <c r="C1261" s="14" t="n"/>
      <c r="D1261" s="14" t="n"/>
      <c r="E1261" s="14" t="n"/>
      <c r="F1261" s="16" t="n"/>
      <c r="G1261" s="15" t="n"/>
      <c r="H1261" s="16" t="n"/>
      <c r="I1261" s="14">
        <f>IF(F1261="","",IF(G1261&lt;&gt;"",IF(A1261="A pagar","Pago","Recebido"),IF(B1261&lt;TODAY(),"Vencido",IF(B1261-TODAY()&lt;=7,"Vence em até 7 dias","Em aberto"))))</f>
        <v/>
      </c>
      <c r="J1261" s="17">
        <f>IF(OR(F1261="",B1261=""),"",IF(G1261&lt;&gt;"",MAX(0,G1261-B1261),MAX(0,TODAY()-B1261)))</f>
        <v/>
      </c>
    </row>
    <row r="1262">
      <c r="A1262" s="14" t="n"/>
      <c r="B1262" s="15" t="n"/>
      <c r="C1262" s="14" t="n"/>
      <c r="D1262" s="14" t="n"/>
      <c r="E1262" s="14" t="n"/>
      <c r="F1262" s="16" t="n"/>
      <c r="G1262" s="15" t="n"/>
      <c r="H1262" s="16" t="n"/>
      <c r="I1262" s="14">
        <f>IF(F1262="","",IF(G1262&lt;&gt;"",IF(A1262="A pagar","Pago","Recebido"),IF(B1262&lt;TODAY(),"Vencido",IF(B1262-TODAY()&lt;=7,"Vence em até 7 dias","Em aberto"))))</f>
        <v/>
      </c>
      <c r="J1262" s="17">
        <f>IF(OR(F1262="",B1262=""),"",IF(G1262&lt;&gt;"",MAX(0,G1262-B1262),MAX(0,TODAY()-B1262)))</f>
        <v/>
      </c>
    </row>
    <row r="1263">
      <c r="A1263" s="14" t="n"/>
      <c r="B1263" s="15" t="n"/>
      <c r="C1263" s="14" t="n"/>
      <c r="D1263" s="14" t="n"/>
      <c r="E1263" s="14" t="n"/>
      <c r="F1263" s="16" t="n"/>
      <c r="G1263" s="15" t="n"/>
      <c r="H1263" s="16" t="n"/>
      <c r="I1263" s="14">
        <f>IF(F1263="","",IF(G1263&lt;&gt;"",IF(A1263="A pagar","Pago","Recebido"),IF(B1263&lt;TODAY(),"Vencido",IF(B1263-TODAY()&lt;=7,"Vence em até 7 dias","Em aberto"))))</f>
        <v/>
      </c>
      <c r="J1263" s="17">
        <f>IF(OR(F1263="",B1263=""),"",IF(G1263&lt;&gt;"",MAX(0,G1263-B1263),MAX(0,TODAY()-B1263)))</f>
        <v/>
      </c>
    </row>
    <row r="1264">
      <c r="A1264" s="14" t="n"/>
      <c r="B1264" s="15" t="n"/>
      <c r="C1264" s="14" t="n"/>
      <c r="D1264" s="14" t="n"/>
      <c r="E1264" s="14" t="n"/>
      <c r="F1264" s="16" t="n"/>
      <c r="G1264" s="15" t="n"/>
      <c r="H1264" s="16" t="n"/>
      <c r="I1264" s="14">
        <f>IF(F1264="","",IF(G1264&lt;&gt;"",IF(A1264="A pagar","Pago","Recebido"),IF(B1264&lt;TODAY(),"Vencido",IF(B1264-TODAY()&lt;=7,"Vence em até 7 dias","Em aberto"))))</f>
        <v/>
      </c>
      <c r="J1264" s="17">
        <f>IF(OR(F1264="",B1264=""),"",IF(G1264&lt;&gt;"",MAX(0,G1264-B1264),MAX(0,TODAY()-B1264)))</f>
        <v/>
      </c>
    </row>
    <row r="1265">
      <c r="A1265" s="14" t="n"/>
      <c r="B1265" s="15" t="n"/>
      <c r="C1265" s="14" t="n"/>
      <c r="D1265" s="14" t="n"/>
      <c r="E1265" s="14" t="n"/>
      <c r="F1265" s="16" t="n"/>
      <c r="G1265" s="15" t="n"/>
      <c r="H1265" s="16" t="n"/>
      <c r="I1265" s="14">
        <f>IF(F1265="","",IF(G1265&lt;&gt;"",IF(A1265="A pagar","Pago","Recebido"),IF(B1265&lt;TODAY(),"Vencido",IF(B1265-TODAY()&lt;=7,"Vence em até 7 dias","Em aberto"))))</f>
        <v/>
      </c>
      <c r="J1265" s="17">
        <f>IF(OR(F1265="",B1265=""),"",IF(G1265&lt;&gt;"",MAX(0,G1265-B1265),MAX(0,TODAY()-B1265)))</f>
        <v/>
      </c>
    </row>
    <row r="1266">
      <c r="A1266" s="14" t="n"/>
      <c r="B1266" s="15" t="n"/>
      <c r="C1266" s="14" t="n"/>
      <c r="D1266" s="14" t="n"/>
      <c r="E1266" s="14" t="n"/>
      <c r="F1266" s="16" t="n"/>
      <c r="G1266" s="15" t="n"/>
      <c r="H1266" s="16" t="n"/>
      <c r="I1266" s="14">
        <f>IF(F1266="","",IF(G1266&lt;&gt;"",IF(A1266="A pagar","Pago","Recebido"),IF(B1266&lt;TODAY(),"Vencido",IF(B1266-TODAY()&lt;=7,"Vence em até 7 dias","Em aberto"))))</f>
        <v/>
      </c>
      <c r="J1266" s="17">
        <f>IF(OR(F1266="",B1266=""),"",IF(G1266&lt;&gt;"",MAX(0,G1266-B1266),MAX(0,TODAY()-B1266)))</f>
        <v/>
      </c>
    </row>
    <row r="1267">
      <c r="A1267" s="14" t="n"/>
      <c r="B1267" s="15" t="n"/>
      <c r="C1267" s="14" t="n"/>
      <c r="D1267" s="14" t="n"/>
      <c r="E1267" s="14" t="n"/>
      <c r="F1267" s="16" t="n"/>
      <c r="G1267" s="15" t="n"/>
      <c r="H1267" s="16" t="n"/>
      <c r="I1267" s="14">
        <f>IF(F1267="","",IF(G1267&lt;&gt;"",IF(A1267="A pagar","Pago","Recebido"),IF(B1267&lt;TODAY(),"Vencido",IF(B1267-TODAY()&lt;=7,"Vence em até 7 dias","Em aberto"))))</f>
        <v/>
      </c>
      <c r="J1267" s="17">
        <f>IF(OR(F1267="",B1267=""),"",IF(G1267&lt;&gt;"",MAX(0,G1267-B1267),MAX(0,TODAY()-B1267)))</f>
        <v/>
      </c>
    </row>
    <row r="1268">
      <c r="A1268" s="14" t="n"/>
      <c r="B1268" s="15" t="n"/>
      <c r="C1268" s="14" t="n"/>
      <c r="D1268" s="14" t="n"/>
      <c r="E1268" s="14" t="n"/>
      <c r="F1268" s="16" t="n"/>
      <c r="G1268" s="15" t="n"/>
      <c r="H1268" s="16" t="n"/>
      <c r="I1268" s="14">
        <f>IF(F1268="","",IF(G1268&lt;&gt;"",IF(A1268="A pagar","Pago","Recebido"),IF(B1268&lt;TODAY(),"Vencido",IF(B1268-TODAY()&lt;=7,"Vence em até 7 dias","Em aberto"))))</f>
        <v/>
      </c>
      <c r="J1268" s="17">
        <f>IF(OR(F1268="",B1268=""),"",IF(G1268&lt;&gt;"",MAX(0,G1268-B1268),MAX(0,TODAY()-B1268)))</f>
        <v/>
      </c>
    </row>
    <row r="1269">
      <c r="A1269" s="14" t="n"/>
      <c r="B1269" s="15" t="n"/>
      <c r="C1269" s="14" t="n"/>
      <c r="D1269" s="14" t="n"/>
      <c r="E1269" s="14" t="n"/>
      <c r="F1269" s="16" t="n"/>
      <c r="G1269" s="15" t="n"/>
      <c r="H1269" s="16" t="n"/>
      <c r="I1269" s="14">
        <f>IF(F1269="","",IF(G1269&lt;&gt;"",IF(A1269="A pagar","Pago","Recebido"),IF(B1269&lt;TODAY(),"Vencido",IF(B1269-TODAY()&lt;=7,"Vence em até 7 dias","Em aberto"))))</f>
        <v/>
      </c>
      <c r="J1269" s="17">
        <f>IF(OR(F1269="",B1269=""),"",IF(G1269&lt;&gt;"",MAX(0,G1269-B1269),MAX(0,TODAY()-B1269)))</f>
        <v/>
      </c>
    </row>
    <row r="1270">
      <c r="A1270" s="14" t="n"/>
      <c r="B1270" s="15" t="n"/>
      <c r="C1270" s="14" t="n"/>
      <c r="D1270" s="14" t="n"/>
      <c r="E1270" s="14" t="n"/>
      <c r="F1270" s="16" t="n"/>
      <c r="G1270" s="15" t="n"/>
      <c r="H1270" s="16" t="n"/>
      <c r="I1270" s="14">
        <f>IF(F1270="","",IF(G1270&lt;&gt;"",IF(A1270="A pagar","Pago","Recebido"),IF(B1270&lt;TODAY(),"Vencido",IF(B1270-TODAY()&lt;=7,"Vence em até 7 dias","Em aberto"))))</f>
        <v/>
      </c>
      <c r="J1270" s="17">
        <f>IF(OR(F1270="",B1270=""),"",IF(G1270&lt;&gt;"",MAX(0,G1270-B1270),MAX(0,TODAY()-B1270)))</f>
        <v/>
      </c>
    </row>
    <row r="1271">
      <c r="A1271" s="14" t="n"/>
      <c r="B1271" s="15" t="n"/>
      <c r="C1271" s="14" t="n"/>
      <c r="D1271" s="14" t="n"/>
      <c r="E1271" s="14" t="n"/>
      <c r="F1271" s="16" t="n"/>
      <c r="G1271" s="15" t="n"/>
      <c r="H1271" s="16" t="n"/>
      <c r="I1271" s="14">
        <f>IF(F1271="","",IF(G1271&lt;&gt;"",IF(A1271="A pagar","Pago","Recebido"),IF(B1271&lt;TODAY(),"Vencido",IF(B1271-TODAY()&lt;=7,"Vence em até 7 dias","Em aberto"))))</f>
        <v/>
      </c>
      <c r="J1271" s="17">
        <f>IF(OR(F1271="",B1271=""),"",IF(G1271&lt;&gt;"",MAX(0,G1271-B1271),MAX(0,TODAY()-B1271)))</f>
        <v/>
      </c>
    </row>
    <row r="1272">
      <c r="A1272" s="14" t="n"/>
      <c r="B1272" s="15" t="n"/>
      <c r="C1272" s="14" t="n"/>
      <c r="D1272" s="14" t="n"/>
      <c r="E1272" s="14" t="n"/>
      <c r="F1272" s="16" t="n"/>
      <c r="G1272" s="15" t="n"/>
      <c r="H1272" s="16" t="n"/>
      <c r="I1272" s="14">
        <f>IF(F1272="","",IF(G1272&lt;&gt;"",IF(A1272="A pagar","Pago","Recebido"),IF(B1272&lt;TODAY(),"Vencido",IF(B1272-TODAY()&lt;=7,"Vence em até 7 dias","Em aberto"))))</f>
        <v/>
      </c>
      <c r="J1272" s="17">
        <f>IF(OR(F1272="",B1272=""),"",IF(G1272&lt;&gt;"",MAX(0,G1272-B1272),MAX(0,TODAY()-B1272)))</f>
        <v/>
      </c>
    </row>
    <row r="1273">
      <c r="A1273" s="14" t="n"/>
      <c r="B1273" s="15" t="n"/>
      <c r="C1273" s="14" t="n"/>
      <c r="D1273" s="14" t="n"/>
      <c r="E1273" s="14" t="n"/>
      <c r="F1273" s="16" t="n"/>
      <c r="G1273" s="15" t="n"/>
      <c r="H1273" s="16" t="n"/>
      <c r="I1273" s="14">
        <f>IF(F1273="","",IF(G1273&lt;&gt;"",IF(A1273="A pagar","Pago","Recebido"),IF(B1273&lt;TODAY(),"Vencido",IF(B1273-TODAY()&lt;=7,"Vence em até 7 dias","Em aberto"))))</f>
        <v/>
      </c>
      <c r="J1273" s="17">
        <f>IF(OR(F1273="",B1273=""),"",IF(G1273&lt;&gt;"",MAX(0,G1273-B1273),MAX(0,TODAY()-B1273)))</f>
        <v/>
      </c>
    </row>
    <row r="1274">
      <c r="A1274" s="14" t="n"/>
      <c r="B1274" s="15" t="n"/>
      <c r="C1274" s="14" t="n"/>
      <c r="D1274" s="14" t="n"/>
      <c r="E1274" s="14" t="n"/>
      <c r="F1274" s="16" t="n"/>
      <c r="G1274" s="15" t="n"/>
      <c r="H1274" s="16" t="n"/>
      <c r="I1274" s="14">
        <f>IF(F1274="","",IF(G1274&lt;&gt;"",IF(A1274="A pagar","Pago","Recebido"),IF(B1274&lt;TODAY(),"Vencido",IF(B1274-TODAY()&lt;=7,"Vence em até 7 dias","Em aberto"))))</f>
        <v/>
      </c>
      <c r="J1274" s="17">
        <f>IF(OR(F1274="",B1274=""),"",IF(G1274&lt;&gt;"",MAX(0,G1274-B1274),MAX(0,TODAY()-B1274)))</f>
        <v/>
      </c>
    </row>
    <row r="1275">
      <c r="A1275" s="14" t="n"/>
      <c r="B1275" s="15" t="n"/>
      <c r="C1275" s="14" t="n"/>
      <c r="D1275" s="14" t="n"/>
      <c r="E1275" s="14" t="n"/>
      <c r="F1275" s="16" t="n"/>
      <c r="G1275" s="15" t="n"/>
      <c r="H1275" s="16" t="n"/>
      <c r="I1275" s="14">
        <f>IF(F1275="","",IF(G1275&lt;&gt;"",IF(A1275="A pagar","Pago","Recebido"),IF(B1275&lt;TODAY(),"Vencido",IF(B1275-TODAY()&lt;=7,"Vence em até 7 dias","Em aberto"))))</f>
        <v/>
      </c>
      <c r="J1275" s="17">
        <f>IF(OR(F1275="",B1275=""),"",IF(G1275&lt;&gt;"",MAX(0,G1275-B1275),MAX(0,TODAY()-B1275)))</f>
        <v/>
      </c>
    </row>
    <row r="1276">
      <c r="A1276" s="14" t="n"/>
      <c r="B1276" s="15" t="n"/>
      <c r="C1276" s="14" t="n"/>
      <c r="D1276" s="14" t="n"/>
      <c r="E1276" s="14" t="n"/>
      <c r="F1276" s="16" t="n"/>
      <c r="G1276" s="15" t="n"/>
      <c r="H1276" s="16" t="n"/>
      <c r="I1276" s="14">
        <f>IF(F1276="","",IF(G1276&lt;&gt;"",IF(A1276="A pagar","Pago","Recebido"),IF(B1276&lt;TODAY(),"Vencido",IF(B1276-TODAY()&lt;=7,"Vence em até 7 dias","Em aberto"))))</f>
        <v/>
      </c>
      <c r="J1276" s="17">
        <f>IF(OR(F1276="",B1276=""),"",IF(G1276&lt;&gt;"",MAX(0,G1276-B1276),MAX(0,TODAY()-B1276)))</f>
        <v/>
      </c>
    </row>
    <row r="1277">
      <c r="A1277" s="14" t="n"/>
      <c r="B1277" s="15" t="n"/>
      <c r="C1277" s="14" t="n"/>
      <c r="D1277" s="14" t="n"/>
      <c r="E1277" s="14" t="n"/>
      <c r="F1277" s="16" t="n"/>
      <c r="G1277" s="15" t="n"/>
      <c r="H1277" s="16" t="n"/>
      <c r="I1277" s="14">
        <f>IF(F1277="","",IF(G1277&lt;&gt;"",IF(A1277="A pagar","Pago","Recebido"),IF(B1277&lt;TODAY(),"Vencido",IF(B1277-TODAY()&lt;=7,"Vence em até 7 dias","Em aberto"))))</f>
        <v/>
      </c>
      <c r="J1277" s="17">
        <f>IF(OR(F1277="",B1277=""),"",IF(G1277&lt;&gt;"",MAX(0,G1277-B1277),MAX(0,TODAY()-B1277)))</f>
        <v/>
      </c>
    </row>
    <row r="1278">
      <c r="A1278" s="14" t="n"/>
      <c r="B1278" s="15" t="n"/>
      <c r="C1278" s="14" t="n"/>
      <c r="D1278" s="14" t="n"/>
      <c r="E1278" s="14" t="n"/>
      <c r="F1278" s="16" t="n"/>
      <c r="G1278" s="15" t="n"/>
      <c r="H1278" s="16" t="n"/>
      <c r="I1278" s="14">
        <f>IF(F1278="","",IF(G1278&lt;&gt;"",IF(A1278="A pagar","Pago","Recebido"),IF(B1278&lt;TODAY(),"Vencido",IF(B1278-TODAY()&lt;=7,"Vence em até 7 dias","Em aberto"))))</f>
        <v/>
      </c>
      <c r="J1278" s="17">
        <f>IF(OR(F1278="",B1278=""),"",IF(G1278&lt;&gt;"",MAX(0,G1278-B1278),MAX(0,TODAY()-B1278)))</f>
        <v/>
      </c>
    </row>
    <row r="1279">
      <c r="A1279" s="14" t="n"/>
      <c r="B1279" s="15" t="n"/>
      <c r="C1279" s="14" t="n"/>
      <c r="D1279" s="14" t="n"/>
      <c r="E1279" s="14" t="n"/>
      <c r="F1279" s="16" t="n"/>
      <c r="G1279" s="15" t="n"/>
      <c r="H1279" s="16" t="n"/>
      <c r="I1279" s="14">
        <f>IF(F1279="","",IF(G1279&lt;&gt;"",IF(A1279="A pagar","Pago","Recebido"),IF(B1279&lt;TODAY(),"Vencido",IF(B1279-TODAY()&lt;=7,"Vence em até 7 dias","Em aberto"))))</f>
        <v/>
      </c>
      <c r="J1279" s="17">
        <f>IF(OR(F1279="",B1279=""),"",IF(G1279&lt;&gt;"",MAX(0,G1279-B1279),MAX(0,TODAY()-B1279)))</f>
        <v/>
      </c>
    </row>
    <row r="1280">
      <c r="A1280" s="14" t="n"/>
      <c r="B1280" s="15" t="n"/>
      <c r="C1280" s="14" t="n"/>
      <c r="D1280" s="14" t="n"/>
      <c r="E1280" s="14" t="n"/>
      <c r="F1280" s="16" t="n"/>
      <c r="G1280" s="15" t="n"/>
      <c r="H1280" s="16" t="n"/>
      <c r="I1280" s="14">
        <f>IF(F1280="","",IF(G1280&lt;&gt;"",IF(A1280="A pagar","Pago","Recebido"),IF(B1280&lt;TODAY(),"Vencido",IF(B1280-TODAY()&lt;=7,"Vence em até 7 dias","Em aberto"))))</f>
        <v/>
      </c>
      <c r="J1280" s="17">
        <f>IF(OR(F1280="",B1280=""),"",IF(G1280&lt;&gt;"",MAX(0,G1280-B1280),MAX(0,TODAY()-B1280)))</f>
        <v/>
      </c>
    </row>
    <row r="1281">
      <c r="A1281" s="14" t="n"/>
      <c r="B1281" s="15" t="n"/>
      <c r="C1281" s="14" t="n"/>
      <c r="D1281" s="14" t="n"/>
      <c r="E1281" s="14" t="n"/>
      <c r="F1281" s="16" t="n"/>
      <c r="G1281" s="15" t="n"/>
      <c r="H1281" s="16" t="n"/>
      <c r="I1281" s="14">
        <f>IF(F1281="","",IF(G1281&lt;&gt;"",IF(A1281="A pagar","Pago","Recebido"),IF(B1281&lt;TODAY(),"Vencido",IF(B1281-TODAY()&lt;=7,"Vence em até 7 dias","Em aberto"))))</f>
        <v/>
      </c>
      <c r="J1281" s="17">
        <f>IF(OR(F1281="",B1281=""),"",IF(G1281&lt;&gt;"",MAX(0,G1281-B1281),MAX(0,TODAY()-B1281)))</f>
        <v/>
      </c>
    </row>
    <row r="1282">
      <c r="A1282" s="14" t="n"/>
      <c r="B1282" s="15" t="n"/>
      <c r="C1282" s="14" t="n"/>
      <c r="D1282" s="14" t="n"/>
      <c r="E1282" s="14" t="n"/>
      <c r="F1282" s="16" t="n"/>
      <c r="G1282" s="15" t="n"/>
      <c r="H1282" s="16" t="n"/>
      <c r="I1282" s="14">
        <f>IF(F1282="","",IF(G1282&lt;&gt;"",IF(A1282="A pagar","Pago","Recebido"),IF(B1282&lt;TODAY(),"Vencido",IF(B1282-TODAY()&lt;=7,"Vence em até 7 dias","Em aberto"))))</f>
        <v/>
      </c>
      <c r="J1282" s="17">
        <f>IF(OR(F1282="",B1282=""),"",IF(G1282&lt;&gt;"",MAX(0,G1282-B1282),MAX(0,TODAY()-B1282)))</f>
        <v/>
      </c>
    </row>
    <row r="1283">
      <c r="A1283" s="14" t="n"/>
      <c r="B1283" s="15" t="n"/>
      <c r="C1283" s="14" t="n"/>
      <c r="D1283" s="14" t="n"/>
      <c r="E1283" s="14" t="n"/>
      <c r="F1283" s="16" t="n"/>
      <c r="G1283" s="15" t="n"/>
      <c r="H1283" s="16" t="n"/>
      <c r="I1283" s="14">
        <f>IF(F1283="","",IF(G1283&lt;&gt;"",IF(A1283="A pagar","Pago","Recebido"),IF(B1283&lt;TODAY(),"Vencido",IF(B1283-TODAY()&lt;=7,"Vence em até 7 dias","Em aberto"))))</f>
        <v/>
      </c>
      <c r="J1283" s="17">
        <f>IF(OR(F1283="",B1283=""),"",IF(G1283&lt;&gt;"",MAX(0,G1283-B1283),MAX(0,TODAY()-B1283)))</f>
        <v/>
      </c>
    </row>
    <row r="1284">
      <c r="A1284" s="14" t="n"/>
      <c r="B1284" s="15" t="n"/>
      <c r="C1284" s="14" t="n"/>
      <c r="D1284" s="14" t="n"/>
      <c r="E1284" s="14" t="n"/>
      <c r="F1284" s="16" t="n"/>
      <c r="G1284" s="15" t="n"/>
      <c r="H1284" s="16" t="n"/>
      <c r="I1284" s="14">
        <f>IF(F1284="","",IF(G1284&lt;&gt;"",IF(A1284="A pagar","Pago","Recebido"),IF(B1284&lt;TODAY(),"Vencido",IF(B1284-TODAY()&lt;=7,"Vence em até 7 dias","Em aberto"))))</f>
        <v/>
      </c>
      <c r="J1284" s="17">
        <f>IF(OR(F1284="",B1284=""),"",IF(G1284&lt;&gt;"",MAX(0,G1284-B1284),MAX(0,TODAY()-B1284)))</f>
        <v/>
      </c>
    </row>
    <row r="1285">
      <c r="A1285" s="14" t="n"/>
      <c r="B1285" s="15" t="n"/>
      <c r="C1285" s="14" t="n"/>
      <c r="D1285" s="14" t="n"/>
      <c r="E1285" s="14" t="n"/>
      <c r="F1285" s="16" t="n"/>
      <c r="G1285" s="15" t="n"/>
      <c r="H1285" s="16" t="n"/>
      <c r="I1285" s="14">
        <f>IF(F1285="","",IF(G1285&lt;&gt;"",IF(A1285="A pagar","Pago","Recebido"),IF(B1285&lt;TODAY(),"Vencido",IF(B1285-TODAY()&lt;=7,"Vence em até 7 dias","Em aberto"))))</f>
        <v/>
      </c>
      <c r="J1285" s="17">
        <f>IF(OR(F1285="",B1285=""),"",IF(G1285&lt;&gt;"",MAX(0,G1285-B1285),MAX(0,TODAY()-B1285)))</f>
        <v/>
      </c>
    </row>
    <row r="1286">
      <c r="A1286" s="14" t="n"/>
      <c r="B1286" s="15" t="n"/>
      <c r="C1286" s="14" t="n"/>
      <c r="D1286" s="14" t="n"/>
      <c r="E1286" s="14" t="n"/>
      <c r="F1286" s="16" t="n"/>
      <c r="G1286" s="15" t="n"/>
      <c r="H1286" s="16" t="n"/>
      <c r="I1286" s="14">
        <f>IF(F1286="","",IF(G1286&lt;&gt;"",IF(A1286="A pagar","Pago","Recebido"),IF(B1286&lt;TODAY(),"Vencido",IF(B1286-TODAY()&lt;=7,"Vence em até 7 dias","Em aberto"))))</f>
        <v/>
      </c>
      <c r="J1286" s="17">
        <f>IF(OR(F1286="",B1286=""),"",IF(G1286&lt;&gt;"",MAX(0,G1286-B1286),MAX(0,TODAY()-B1286)))</f>
        <v/>
      </c>
    </row>
    <row r="1287">
      <c r="A1287" s="14" t="n"/>
      <c r="B1287" s="15" t="n"/>
      <c r="C1287" s="14" t="n"/>
      <c r="D1287" s="14" t="n"/>
      <c r="E1287" s="14" t="n"/>
      <c r="F1287" s="16" t="n"/>
      <c r="G1287" s="15" t="n"/>
      <c r="H1287" s="16" t="n"/>
      <c r="I1287" s="14">
        <f>IF(F1287="","",IF(G1287&lt;&gt;"",IF(A1287="A pagar","Pago","Recebido"),IF(B1287&lt;TODAY(),"Vencido",IF(B1287-TODAY()&lt;=7,"Vence em até 7 dias","Em aberto"))))</f>
        <v/>
      </c>
      <c r="J1287" s="17">
        <f>IF(OR(F1287="",B1287=""),"",IF(G1287&lt;&gt;"",MAX(0,G1287-B1287),MAX(0,TODAY()-B1287)))</f>
        <v/>
      </c>
    </row>
    <row r="1288">
      <c r="A1288" s="14" t="n"/>
      <c r="B1288" s="15" t="n"/>
      <c r="C1288" s="14" t="n"/>
      <c r="D1288" s="14" t="n"/>
      <c r="E1288" s="14" t="n"/>
      <c r="F1288" s="16" t="n"/>
      <c r="G1288" s="15" t="n"/>
      <c r="H1288" s="16" t="n"/>
      <c r="I1288" s="14">
        <f>IF(F1288="","",IF(G1288&lt;&gt;"",IF(A1288="A pagar","Pago","Recebido"),IF(B1288&lt;TODAY(),"Vencido",IF(B1288-TODAY()&lt;=7,"Vence em até 7 dias","Em aberto"))))</f>
        <v/>
      </c>
      <c r="J1288" s="17">
        <f>IF(OR(F1288="",B1288=""),"",IF(G1288&lt;&gt;"",MAX(0,G1288-B1288),MAX(0,TODAY()-B1288)))</f>
        <v/>
      </c>
    </row>
    <row r="1289">
      <c r="A1289" s="14" t="n"/>
      <c r="B1289" s="15" t="n"/>
      <c r="C1289" s="14" t="n"/>
      <c r="D1289" s="14" t="n"/>
      <c r="E1289" s="14" t="n"/>
      <c r="F1289" s="16" t="n"/>
      <c r="G1289" s="15" t="n"/>
      <c r="H1289" s="16" t="n"/>
      <c r="I1289" s="14">
        <f>IF(F1289="","",IF(G1289&lt;&gt;"",IF(A1289="A pagar","Pago","Recebido"),IF(B1289&lt;TODAY(),"Vencido",IF(B1289-TODAY()&lt;=7,"Vence em até 7 dias","Em aberto"))))</f>
        <v/>
      </c>
      <c r="J1289" s="17">
        <f>IF(OR(F1289="",B1289=""),"",IF(G1289&lt;&gt;"",MAX(0,G1289-B1289),MAX(0,TODAY()-B1289)))</f>
        <v/>
      </c>
    </row>
    <row r="1290">
      <c r="A1290" s="14" t="n"/>
      <c r="B1290" s="15" t="n"/>
      <c r="C1290" s="14" t="n"/>
      <c r="D1290" s="14" t="n"/>
      <c r="E1290" s="14" t="n"/>
      <c r="F1290" s="16" t="n"/>
      <c r="G1290" s="15" t="n"/>
      <c r="H1290" s="16" t="n"/>
      <c r="I1290" s="14">
        <f>IF(F1290="","",IF(G1290&lt;&gt;"",IF(A1290="A pagar","Pago","Recebido"),IF(B1290&lt;TODAY(),"Vencido",IF(B1290-TODAY()&lt;=7,"Vence em até 7 dias","Em aberto"))))</f>
        <v/>
      </c>
      <c r="J1290" s="17">
        <f>IF(OR(F1290="",B1290=""),"",IF(G1290&lt;&gt;"",MAX(0,G1290-B1290),MAX(0,TODAY()-B1290)))</f>
        <v/>
      </c>
    </row>
    <row r="1291">
      <c r="A1291" s="14" t="n"/>
      <c r="B1291" s="15" t="n"/>
      <c r="C1291" s="14" t="n"/>
      <c r="D1291" s="14" t="n"/>
      <c r="E1291" s="14" t="n"/>
      <c r="F1291" s="16" t="n"/>
      <c r="G1291" s="15" t="n"/>
      <c r="H1291" s="16" t="n"/>
      <c r="I1291" s="14">
        <f>IF(F1291="","",IF(G1291&lt;&gt;"",IF(A1291="A pagar","Pago","Recebido"),IF(B1291&lt;TODAY(),"Vencido",IF(B1291-TODAY()&lt;=7,"Vence em até 7 dias","Em aberto"))))</f>
        <v/>
      </c>
      <c r="J1291" s="17">
        <f>IF(OR(F1291="",B1291=""),"",IF(G1291&lt;&gt;"",MAX(0,G1291-B1291),MAX(0,TODAY()-B1291)))</f>
        <v/>
      </c>
    </row>
    <row r="1292">
      <c r="A1292" s="14" t="n"/>
      <c r="B1292" s="15" t="n"/>
      <c r="C1292" s="14" t="n"/>
      <c r="D1292" s="14" t="n"/>
      <c r="E1292" s="14" t="n"/>
      <c r="F1292" s="16" t="n"/>
      <c r="G1292" s="15" t="n"/>
      <c r="H1292" s="16" t="n"/>
      <c r="I1292" s="14">
        <f>IF(F1292="","",IF(G1292&lt;&gt;"",IF(A1292="A pagar","Pago","Recebido"),IF(B1292&lt;TODAY(),"Vencido",IF(B1292-TODAY()&lt;=7,"Vence em até 7 dias","Em aberto"))))</f>
        <v/>
      </c>
      <c r="J1292" s="17">
        <f>IF(OR(F1292="",B1292=""),"",IF(G1292&lt;&gt;"",MAX(0,G1292-B1292),MAX(0,TODAY()-B1292)))</f>
        <v/>
      </c>
    </row>
    <row r="1293">
      <c r="A1293" s="14" t="n"/>
      <c r="B1293" s="15" t="n"/>
      <c r="C1293" s="14" t="n"/>
      <c r="D1293" s="14" t="n"/>
      <c r="E1293" s="14" t="n"/>
      <c r="F1293" s="16" t="n"/>
      <c r="G1293" s="15" t="n"/>
      <c r="H1293" s="16" t="n"/>
      <c r="I1293" s="14">
        <f>IF(F1293="","",IF(G1293&lt;&gt;"",IF(A1293="A pagar","Pago","Recebido"),IF(B1293&lt;TODAY(),"Vencido",IF(B1293-TODAY()&lt;=7,"Vence em até 7 dias","Em aberto"))))</f>
        <v/>
      </c>
      <c r="J1293" s="17">
        <f>IF(OR(F1293="",B1293=""),"",IF(G1293&lt;&gt;"",MAX(0,G1293-B1293),MAX(0,TODAY()-B1293)))</f>
        <v/>
      </c>
    </row>
    <row r="1294">
      <c r="A1294" s="14" t="n"/>
      <c r="B1294" s="15" t="n"/>
      <c r="C1294" s="14" t="n"/>
      <c r="D1294" s="14" t="n"/>
      <c r="E1294" s="14" t="n"/>
      <c r="F1294" s="16" t="n"/>
      <c r="G1294" s="15" t="n"/>
      <c r="H1294" s="16" t="n"/>
      <c r="I1294" s="14">
        <f>IF(F1294="","",IF(G1294&lt;&gt;"",IF(A1294="A pagar","Pago","Recebido"),IF(B1294&lt;TODAY(),"Vencido",IF(B1294-TODAY()&lt;=7,"Vence em até 7 dias","Em aberto"))))</f>
        <v/>
      </c>
      <c r="J1294" s="17">
        <f>IF(OR(F1294="",B1294=""),"",IF(G1294&lt;&gt;"",MAX(0,G1294-B1294),MAX(0,TODAY()-B1294)))</f>
        <v/>
      </c>
    </row>
    <row r="1295">
      <c r="A1295" s="14" t="n"/>
      <c r="B1295" s="15" t="n"/>
      <c r="C1295" s="14" t="n"/>
      <c r="D1295" s="14" t="n"/>
      <c r="E1295" s="14" t="n"/>
      <c r="F1295" s="16" t="n"/>
      <c r="G1295" s="15" t="n"/>
      <c r="H1295" s="16" t="n"/>
      <c r="I1295" s="14">
        <f>IF(F1295="","",IF(G1295&lt;&gt;"",IF(A1295="A pagar","Pago","Recebido"),IF(B1295&lt;TODAY(),"Vencido",IF(B1295-TODAY()&lt;=7,"Vence em até 7 dias","Em aberto"))))</f>
        <v/>
      </c>
      <c r="J1295" s="17">
        <f>IF(OR(F1295="",B1295=""),"",IF(G1295&lt;&gt;"",MAX(0,G1295-B1295),MAX(0,TODAY()-B1295)))</f>
        <v/>
      </c>
    </row>
    <row r="1296">
      <c r="A1296" s="14" t="n"/>
      <c r="B1296" s="15" t="n"/>
      <c r="C1296" s="14" t="n"/>
      <c r="D1296" s="14" t="n"/>
      <c r="E1296" s="14" t="n"/>
      <c r="F1296" s="16" t="n"/>
      <c r="G1296" s="15" t="n"/>
      <c r="H1296" s="16" t="n"/>
      <c r="I1296" s="14">
        <f>IF(F1296="","",IF(G1296&lt;&gt;"",IF(A1296="A pagar","Pago","Recebido"),IF(B1296&lt;TODAY(),"Vencido",IF(B1296-TODAY()&lt;=7,"Vence em até 7 dias","Em aberto"))))</f>
        <v/>
      </c>
      <c r="J1296" s="17">
        <f>IF(OR(F1296="",B1296=""),"",IF(G1296&lt;&gt;"",MAX(0,G1296-B1296),MAX(0,TODAY()-B1296)))</f>
        <v/>
      </c>
    </row>
    <row r="1297">
      <c r="A1297" s="14" t="n"/>
      <c r="B1297" s="15" t="n"/>
      <c r="C1297" s="14" t="n"/>
      <c r="D1297" s="14" t="n"/>
      <c r="E1297" s="14" t="n"/>
      <c r="F1297" s="16" t="n"/>
      <c r="G1297" s="15" t="n"/>
      <c r="H1297" s="16" t="n"/>
      <c r="I1297" s="14">
        <f>IF(F1297="","",IF(G1297&lt;&gt;"",IF(A1297="A pagar","Pago","Recebido"),IF(B1297&lt;TODAY(),"Vencido",IF(B1297-TODAY()&lt;=7,"Vence em até 7 dias","Em aberto"))))</f>
        <v/>
      </c>
      <c r="J1297" s="17">
        <f>IF(OR(F1297="",B1297=""),"",IF(G1297&lt;&gt;"",MAX(0,G1297-B1297),MAX(0,TODAY()-B1297)))</f>
        <v/>
      </c>
    </row>
    <row r="1298">
      <c r="A1298" s="14" t="n"/>
      <c r="B1298" s="15" t="n"/>
      <c r="C1298" s="14" t="n"/>
      <c r="D1298" s="14" t="n"/>
      <c r="E1298" s="14" t="n"/>
      <c r="F1298" s="16" t="n"/>
      <c r="G1298" s="15" t="n"/>
      <c r="H1298" s="16" t="n"/>
      <c r="I1298" s="14">
        <f>IF(F1298="","",IF(G1298&lt;&gt;"",IF(A1298="A pagar","Pago","Recebido"),IF(B1298&lt;TODAY(),"Vencido",IF(B1298-TODAY()&lt;=7,"Vence em até 7 dias","Em aberto"))))</f>
        <v/>
      </c>
      <c r="J1298" s="17">
        <f>IF(OR(F1298="",B1298=""),"",IF(G1298&lt;&gt;"",MAX(0,G1298-B1298),MAX(0,TODAY()-B1298)))</f>
        <v/>
      </c>
    </row>
    <row r="1299">
      <c r="A1299" s="14" t="n"/>
      <c r="B1299" s="15" t="n"/>
      <c r="C1299" s="14" t="n"/>
      <c r="D1299" s="14" t="n"/>
      <c r="E1299" s="14" t="n"/>
      <c r="F1299" s="16" t="n"/>
      <c r="G1299" s="15" t="n"/>
      <c r="H1299" s="16" t="n"/>
      <c r="I1299" s="14">
        <f>IF(F1299="","",IF(G1299&lt;&gt;"",IF(A1299="A pagar","Pago","Recebido"),IF(B1299&lt;TODAY(),"Vencido",IF(B1299-TODAY()&lt;=7,"Vence em até 7 dias","Em aberto"))))</f>
        <v/>
      </c>
      <c r="J1299" s="17">
        <f>IF(OR(F1299="",B1299=""),"",IF(G1299&lt;&gt;"",MAX(0,G1299-B1299),MAX(0,TODAY()-B1299)))</f>
        <v/>
      </c>
    </row>
    <row r="1300">
      <c r="A1300" s="14" t="n"/>
      <c r="B1300" s="15" t="n"/>
      <c r="C1300" s="14" t="n"/>
      <c r="D1300" s="14" t="n"/>
      <c r="E1300" s="14" t="n"/>
      <c r="F1300" s="16" t="n"/>
      <c r="G1300" s="15" t="n"/>
      <c r="H1300" s="16" t="n"/>
      <c r="I1300" s="14">
        <f>IF(F1300="","",IF(G1300&lt;&gt;"",IF(A1300="A pagar","Pago","Recebido"),IF(B1300&lt;TODAY(),"Vencido",IF(B1300-TODAY()&lt;=7,"Vence em até 7 dias","Em aberto"))))</f>
        <v/>
      </c>
      <c r="J1300" s="17">
        <f>IF(OR(F1300="",B1300=""),"",IF(G1300&lt;&gt;"",MAX(0,G1300-B1300),MAX(0,TODAY()-B1300)))</f>
        <v/>
      </c>
    </row>
    <row r="1301">
      <c r="A1301" s="14" t="n"/>
      <c r="B1301" s="15" t="n"/>
      <c r="C1301" s="14" t="n"/>
      <c r="D1301" s="14" t="n"/>
      <c r="E1301" s="14" t="n"/>
      <c r="F1301" s="16" t="n"/>
      <c r="G1301" s="15" t="n"/>
      <c r="H1301" s="16" t="n"/>
      <c r="I1301" s="14">
        <f>IF(F1301="","",IF(G1301&lt;&gt;"",IF(A1301="A pagar","Pago","Recebido"),IF(B1301&lt;TODAY(),"Vencido",IF(B1301-TODAY()&lt;=7,"Vence em até 7 dias","Em aberto"))))</f>
        <v/>
      </c>
      <c r="J1301" s="17">
        <f>IF(OR(F1301="",B1301=""),"",IF(G1301&lt;&gt;"",MAX(0,G1301-B1301),MAX(0,TODAY()-B1301)))</f>
        <v/>
      </c>
    </row>
    <row r="1302">
      <c r="A1302" s="14" t="n"/>
      <c r="B1302" s="15" t="n"/>
      <c r="C1302" s="14" t="n"/>
      <c r="D1302" s="14" t="n"/>
      <c r="E1302" s="14" t="n"/>
      <c r="F1302" s="16" t="n"/>
      <c r="G1302" s="15" t="n"/>
      <c r="H1302" s="16" t="n"/>
      <c r="I1302" s="14">
        <f>IF(F1302="","",IF(G1302&lt;&gt;"",IF(A1302="A pagar","Pago","Recebido"),IF(B1302&lt;TODAY(),"Vencido",IF(B1302-TODAY()&lt;=7,"Vence em até 7 dias","Em aberto"))))</f>
        <v/>
      </c>
      <c r="J1302" s="17">
        <f>IF(OR(F1302="",B1302=""),"",IF(G1302&lt;&gt;"",MAX(0,G1302-B1302),MAX(0,TODAY()-B1302)))</f>
        <v/>
      </c>
    </row>
    <row r="1303">
      <c r="A1303" s="14" t="n"/>
      <c r="B1303" s="15" t="n"/>
      <c r="C1303" s="14" t="n"/>
      <c r="D1303" s="14" t="n"/>
      <c r="E1303" s="14" t="n"/>
      <c r="F1303" s="16" t="n"/>
      <c r="G1303" s="15" t="n"/>
      <c r="H1303" s="16" t="n"/>
      <c r="I1303" s="14">
        <f>IF(F1303="","",IF(G1303&lt;&gt;"",IF(A1303="A pagar","Pago","Recebido"),IF(B1303&lt;TODAY(),"Vencido",IF(B1303-TODAY()&lt;=7,"Vence em até 7 dias","Em aberto"))))</f>
        <v/>
      </c>
      <c r="J1303" s="17">
        <f>IF(OR(F1303="",B1303=""),"",IF(G1303&lt;&gt;"",MAX(0,G1303-B1303),MAX(0,TODAY()-B1303)))</f>
        <v/>
      </c>
    </row>
    <row r="1304">
      <c r="A1304" s="14" t="n"/>
      <c r="B1304" s="15" t="n"/>
      <c r="C1304" s="14" t="n"/>
      <c r="D1304" s="14" t="n"/>
      <c r="E1304" s="14" t="n"/>
      <c r="F1304" s="16" t="n"/>
      <c r="G1304" s="15" t="n"/>
      <c r="H1304" s="16" t="n"/>
      <c r="I1304" s="14">
        <f>IF(F1304="","",IF(G1304&lt;&gt;"",IF(A1304="A pagar","Pago","Recebido"),IF(B1304&lt;TODAY(),"Vencido",IF(B1304-TODAY()&lt;=7,"Vence em até 7 dias","Em aberto"))))</f>
        <v/>
      </c>
      <c r="J1304" s="17">
        <f>IF(OR(F1304="",B1304=""),"",IF(G1304&lt;&gt;"",MAX(0,G1304-B1304),MAX(0,TODAY()-B1304)))</f>
        <v/>
      </c>
    </row>
    <row r="1305">
      <c r="A1305" s="14" t="n"/>
      <c r="B1305" s="15" t="n"/>
      <c r="C1305" s="14" t="n"/>
      <c r="D1305" s="14" t="n"/>
      <c r="E1305" s="14" t="n"/>
      <c r="F1305" s="16" t="n"/>
      <c r="G1305" s="15" t="n"/>
      <c r="H1305" s="16" t="n"/>
      <c r="I1305" s="14">
        <f>IF(F1305="","",IF(G1305&lt;&gt;"",IF(A1305="A pagar","Pago","Recebido"),IF(B1305&lt;TODAY(),"Vencido",IF(B1305-TODAY()&lt;=7,"Vence em até 7 dias","Em aberto"))))</f>
        <v/>
      </c>
      <c r="J1305" s="17">
        <f>IF(OR(F1305="",B1305=""),"",IF(G1305&lt;&gt;"",MAX(0,G1305-B1305),MAX(0,TODAY()-B1305)))</f>
        <v/>
      </c>
    </row>
    <row r="1306">
      <c r="A1306" s="14" t="n"/>
      <c r="B1306" s="15" t="n"/>
      <c r="C1306" s="14" t="n"/>
      <c r="D1306" s="14" t="n"/>
      <c r="E1306" s="14" t="n"/>
      <c r="F1306" s="16" t="n"/>
      <c r="G1306" s="15" t="n"/>
      <c r="H1306" s="16" t="n"/>
      <c r="I1306" s="14">
        <f>IF(F1306="","",IF(G1306&lt;&gt;"",IF(A1306="A pagar","Pago","Recebido"),IF(B1306&lt;TODAY(),"Vencido",IF(B1306-TODAY()&lt;=7,"Vence em até 7 dias","Em aberto"))))</f>
        <v/>
      </c>
      <c r="J1306" s="17">
        <f>IF(OR(F1306="",B1306=""),"",IF(G1306&lt;&gt;"",MAX(0,G1306-B1306),MAX(0,TODAY()-B1306)))</f>
        <v/>
      </c>
    </row>
    <row r="1307">
      <c r="A1307" s="14" t="n"/>
      <c r="B1307" s="15" t="n"/>
      <c r="C1307" s="14" t="n"/>
      <c r="D1307" s="14" t="n"/>
      <c r="E1307" s="14" t="n"/>
      <c r="F1307" s="16" t="n"/>
      <c r="G1307" s="15" t="n"/>
      <c r="H1307" s="16" t="n"/>
      <c r="I1307" s="14">
        <f>IF(F1307="","",IF(G1307&lt;&gt;"",IF(A1307="A pagar","Pago","Recebido"),IF(B1307&lt;TODAY(),"Vencido",IF(B1307-TODAY()&lt;=7,"Vence em até 7 dias","Em aberto"))))</f>
        <v/>
      </c>
      <c r="J1307" s="17">
        <f>IF(OR(F1307="",B1307=""),"",IF(G1307&lt;&gt;"",MAX(0,G1307-B1307),MAX(0,TODAY()-B1307)))</f>
        <v/>
      </c>
    </row>
    <row r="1308">
      <c r="A1308" s="14" t="n"/>
      <c r="B1308" s="15" t="n"/>
      <c r="C1308" s="14" t="n"/>
      <c r="D1308" s="14" t="n"/>
      <c r="E1308" s="14" t="n"/>
      <c r="F1308" s="16" t="n"/>
      <c r="G1308" s="15" t="n"/>
      <c r="H1308" s="16" t="n"/>
      <c r="I1308" s="14">
        <f>IF(F1308="","",IF(G1308&lt;&gt;"",IF(A1308="A pagar","Pago","Recebido"),IF(B1308&lt;TODAY(),"Vencido",IF(B1308-TODAY()&lt;=7,"Vence em até 7 dias","Em aberto"))))</f>
        <v/>
      </c>
      <c r="J1308" s="17">
        <f>IF(OR(F1308="",B1308=""),"",IF(G1308&lt;&gt;"",MAX(0,G1308-B1308),MAX(0,TODAY()-B1308)))</f>
        <v/>
      </c>
    </row>
    <row r="1309">
      <c r="A1309" s="14" t="n"/>
      <c r="B1309" s="15" t="n"/>
      <c r="C1309" s="14" t="n"/>
      <c r="D1309" s="14" t="n"/>
      <c r="E1309" s="14" t="n"/>
      <c r="F1309" s="16" t="n"/>
      <c r="G1309" s="15" t="n"/>
      <c r="H1309" s="16" t="n"/>
      <c r="I1309" s="14">
        <f>IF(F1309="","",IF(G1309&lt;&gt;"",IF(A1309="A pagar","Pago","Recebido"),IF(B1309&lt;TODAY(),"Vencido",IF(B1309-TODAY()&lt;=7,"Vence em até 7 dias","Em aberto"))))</f>
        <v/>
      </c>
      <c r="J1309" s="17">
        <f>IF(OR(F1309="",B1309=""),"",IF(G1309&lt;&gt;"",MAX(0,G1309-B1309),MAX(0,TODAY()-B1309)))</f>
        <v/>
      </c>
    </row>
    <row r="1310">
      <c r="A1310" s="14" t="n"/>
      <c r="B1310" s="15" t="n"/>
      <c r="C1310" s="14" t="n"/>
      <c r="D1310" s="14" t="n"/>
      <c r="E1310" s="14" t="n"/>
      <c r="F1310" s="16" t="n"/>
      <c r="G1310" s="15" t="n"/>
      <c r="H1310" s="16" t="n"/>
      <c r="I1310" s="14">
        <f>IF(F1310="","",IF(G1310&lt;&gt;"",IF(A1310="A pagar","Pago","Recebido"),IF(B1310&lt;TODAY(),"Vencido",IF(B1310-TODAY()&lt;=7,"Vence em até 7 dias","Em aberto"))))</f>
        <v/>
      </c>
      <c r="J1310" s="17">
        <f>IF(OR(F1310="",B1310=""),"",IF(G1310&lt;&gt;"",MAX(0,G1310-B1310),MAX(0,TODAY()-B1310)))</f>
        <v/>
      </c>
    </row>
    <row r="1311">
      <c r="A1311" s="14" t="n"/>
      <c r="B1311" s="15" t="n"/>
      <c r="C1311" s="14" t="n"/>
      <c r="D1311" s="14" t="n"/>
      <c r="E1311" s="14" t="n"/>
      <c r="F1311" s="16" t="n"/>
      <c r="G1311" s="15" t="n"/>
      <c r="H1311" s="16" t="n"/>
      <c r="I1311" s="14">
        <f>IF(F1311="","",IF(G1311&lt;&gt;"",IF(A1311="A pagar","Pago","Recebido"),IF(B1311&lt;TODAY(),"Vencido",IF(B1311-TODAY()&lt;=7,"Vence em até 7 dias","Em aberto"))))</f>
        <v/>
      </c>
      <c r="J1311" s="17">
        <f>IF(OR(F1311="",B1311=""),"",IF(G1311&lt;&gt;"",MAX(0,G1311-B1311),MAX(0,TODAY()-B1311)))</f>
        <v/>
      </c>
    </row>
    <row r="1312">
      <c r="A1312" s="14" t="n"/>
      <c r="B1312" s="15" t="n"/>
      <c r="C1312" s="14" t="n"/>
      <c r="D1312" s="14" t="n"/>
      <c r="E1312" s="14" t="n"/>
      <c r="F1312" s="16" t="n"/>
      <c r="G1312" s="15" t="n"/>
      <c r="H1312" s="16" t="n"/>
      <c r="I1312" s="14">
        <f>IF(F1312="","",IF(G1312&lt;&gt;"",IF(A1312="A pagar","Pago","Recebido"),IF(B1312&lt;TODAY(),"Vencido",IF(B1312-TODAY()&lt;=7,"Vence em até 7 dias","Em aberto"))))</f>
        <v/>
      </c>
      <c r="J1312" s="17">
        <f>IF(OR(F1312="",B1312=""),"",IF(G1312&lt;&gt;"",MAX(0,G1312-B1312),MAX(0,TODAY()-B1312)))</f>
        <v/>
      </c>
    </row>
    <row r="1313">
      <c r="A1313" s="14" t="n"/>
      <c r="B1313" s="15" t="n"/>
      <c r="C1313" s="14" t="n"/>
      <c r="D1313" s="14" t="n"/>
      <c r="E1313" s="14" t="n"/>
      <c r="F1313" s="16" t="n"/>
      <c r="G1313" s="15" t="n"/>
      <c r="H1313" s="16" t="n"/>
      <c r="I1313" s="14">
        <f>IF(F1313="","",IF(G1313&lt;&gt;"",IF(A1313="A pagar","Pago","Recebido"),IF(B1313&lt;TODAY(),"Vencido",IF(B1313-TODAY()&lt;=7,"Vence em até 7 dias","Em aberto"))))</f>
        <v/>
      </c>
      <c r="J1313" s="17">
        <f>IF(OR(F1313="",B1313=""),"",IF(G1313&lt;&gt;"",MAX(0,G1313-B1313),MAX(0,TODAY()-B1313)))</f>
        <v/>
      </c>
    </row>
    <row r="1314">
      <c r="A1314" s="14" t="n"/>
      <c r="B1314" s="15" t="n"/>
      <c r="C1314" s="14" t="n"/>
      <c r="D1314" s="14" t="n"/>
      <c r="E1314" s="14" t="n"/>
      <c r="F1314" s="16" t="n"/>
      <c r="G1314" s="15" t="n"/>
      <c r="H1314" s="16" t="n"/>
      <c r="I1314" s="14">
        <f>IF(F1314="","",IF(G1314&lt;&gt;"",IF(A1314="A pagar","Pago","Recebido"),IF(B1314&lt;TODAY(),"Vencido",IF(B1314-TODAY()&lt;=7,"Vence em até 7 dias","Em aberto"))))</f>
        <v/>
      </c>
      <c r="J1314" s="17">
        <f>IF(OR(F1314="",B1314=""),"",IF(G1314&lt;&gt;"",MAX(0,G1314-B1314),MAX(0,TODAY()-B1314)))</f>
        <v/>
      </c>
    </row>
    <row r="1315">
      <c r="A1315" s="14" t="n"/>
      <c r="B1315" s="15" t="n"/>
      <c r="C1315" s="14" t="n"/>
      <c r="D1315" s="14" t="n"/>
      <c r="E1315" s="14" t="n"/>
      <c r="F1315" s="16" t="n"/>
      <c r="G1315" s="15" t="n"/>
      <c r="H1315" s="16" t="n"/>
      <c r="I1315" s="14">
        <f>IF(F1315="","",IF(G1315&lt;&gt;"",IF(A1315="A pagar","Pago","Recebido"),IF(B1315&lt;TODAY(),"Vencido",IF(B1315-TODAY()&lt;=7,"Vence em até 7 dias","Em aberto"))))</f>
        <v/>
      </c>
      <c r="J1315" s="17">
        <f>IF(OR(F1315="",B1315=""),"",IF(G1315&lt;&gt;"",MAX(0,G1315-B1315),MAX(0,TODAY()-B1315)))</f>
        <v/>
      </c>
    </row>
    <row r="1316">
      <c r="A1316" s="14" t="n"/>
      <c r="B1316" s="15" t="n"/>
      <c r="C1316" s="14" t="n"/>
      <c r="D1316" s="14" t="n"/>
      <c r="E1316" s="14" t="n"/>
      <c r="F1316" s="16" t="n"/>
      <c r="G1316" s="15" t="n"/>
      <c r="H1316" s="16" t="n"/>
      <c r="I1316" s="14">
        <f>IF(F1316="","",IF(G1316&lt;&gt;"",IF(A1316="A pagar","Pago","Recebido"),IF(B1316&lt;TODAY(),"Vencido",IF(B1316-TODAY()&lt;=7,"Vence em até 7 dias","Em aberto"))))</f>
        <v/>
      </c>
      <c r="J1316" s="17">
        <f>IF(OR(F1316="",B1316=""),"",IF(G1316&lt;&gt;"",MAX(0,G1316-B1316),MAX(0,TODAY()-B1316)))</f>
        <v/>
      </c>
    </row>
    <row r="1317">
      <c r="A1317" s="14" t="n"/>
      <c r="B1317" s="15" t="n"/>
      <c r="C1317" s="14" t="n"/>
      <c r="D1317" s="14" t="n"/>
      <c r="E1317" s="14" t="n"/>
      <c r="F1317" s="16" t="n"/>
      <c r="G1317" s="15" t="n"/>
      <c r="H1317" s="16" t="n"/>
      <c r="I1317" s="14">
        <f>IF(F1317="","",IF(G1317&lt;&gt;"",IF(A1317="A pagar","Pago","Recebido"),IF(B1317&lt;TODAY(),"Vencido",IF(B1317-TODAY()&lt;=7,"Vence em até 7 dias","Em aberto"))))</f>
        <v/>
      </c>
      <c r="J1317" s="17">
        <f>IF(OR(F1317="",B1317=""),"",IF(G1317&lt;&gt;"",MAX(0,G1317-B1317),MAX(0,TODAY()-B1317)))</f>
        <v/>
      </c>
    </row>
    <row r="1318">
      <c r="A1318" s="14" t="n"/>
      <c r="B1318" s="15" t="n"/>
      <c r="C1318" s="14" t="n"/>
      <c r="D1318" s="14" t="n"/>
      <c r="E1318" s="14" t="n"/>
      <c r="F1318" s="16" t="n"/>
      <c r="G1318" s="15" t="n"/>
      <c r="H1318" s="16" t="n"/>
      <c r="I1318" s="14">
        <f>IF(F1318="","",IF(G1318&lt;&gt;"",IF(A1318="A pagar","Pago","Recebido"),IF(B1318&lt;TODAY(),"Vencido",IF(B1318-TODAY()&lt;=7,"Vence em até 7 dias","Em aberto"))))</f>
        <v/>
      </c>
      <c r="J1318" s="17">
        <f>IF(OR(F1318="",B1318=""),"",IF(G1318&lt;&gt;"",MAX(0,G1318-B1318),MAX(0,TODAY()-B1318)))</f>
        <v/>
      </c>
    </row>
    <row r="1319">
      <c r="A1319" s="14" t="n"/>
      <c r="B1319" s="15" t="n"/>
      <c r="C1319" s="14" t="n"/>
      <c r="D1319" s="14" t="n"/>
      <c r="E1319" s="14" t="n"/>
      <c r="F1319" s="16" t="n"/>
      <c r="G1319" s="15" t="n"/>
      <c r="H1319" s="16" t="n"/>
      <c r="I1319" s="14">
        <f>IF(F1319="","",IF(G1319&lt;&gt;"",IF(A1319="A pagar","Pago","Recebido"),IF(B1319&lt;TODAY(),"Vencido",IF(B1319-TODAY()&lt;=7,"Vence em até 7 dias","Em aberto"))))</f>
        <v/>
      </c>
      <c r="J1319" s="17">
        <f>IF(OR(F1319="",B1319=""),"",IF(G1319&lt;&gt;"",MAX(0,G1319-B1319),MAX(0,TODAY()-B1319)))</f>
        <v/>
      </c>
    </row>
    <row r="1320">
      <c r="A1320" s="14" t="n"/>
      <c r="B1320" s="15" t="n"/>
      <c r="C1320" s="14" t="n"/>
      <c r="D1320" s="14" t="n"/>
      <c r="E1320" s="14" t="n"/>
      <c r="F1320" s="16" t="n"/>
      <c r="G1320" s="15" t="n"/>
      <c r="H1320" s="16" t="n"/>
      <c r="I1320" s="14">
        <f>IF(F1320="","",IF(G1320&lt;&gt;"",IF(A1320="A pagar","Pago","Recebido"),IF(B1320&lt;TODAY(),"Vencido",IF(B1320-TODAY()&lt;=7,"Vence em até 7 dias","Em aberto"))))</f>
        <v/>
      </c>
      <c r="J1320" s="17">
        <f>IF(OR(F1320="",B1320=""),"",IF(G1320&lt;&gt;"",MAX(0,G1320-B1320),MAX(0,TODAY()-B1320)))</f>
        <v/>
      </c>
    </row>
    <row r="1321">
      <c r="A1321" s="14" t="n"/>
      <c r="B1321" s="15" t="n"/>
      <c r="C1321" s="14" t="n"/>
      <c r="D1321" s="14" t="n"/>
      <c r="E1321" s="14" t="n"/>
      <c r="F1321" s="16" t="n"/>
      <c r="G1321" s="15" t="n"/>
      <c r="H1321" s="16" t="n"/>
      <c r="I1321" s="14">
        <f>IF(F1321="","",IF(G1321&lt;&gt;"",IF(A1321="A pagar","Pago","Recebido"),IF(B1321&lt;TODAY(),"Vencido",IF(B1321-TODAY()&lt;=7,"Vence em até 7 dias","Em aberto"))))</f>
        <v/>
      </c>
      <c r="J1321" s="17">
        <f>IF(OR(F1321="",B1321=""),"",IF(G1321&lt;&gt;"",MAX(0,G1321-B1321),MAX(0,TODAY()-B1321)))</f>
        <v/>
      </c>
    </row>
    <row r="1322">
      <c r="A1322" s="14" t="n"/>
      <c r="B1322" s="15" t="n"/>
      <c r="C1322" s="14" t="n"/>
      <c r="D1322" s="14" t="n"/>
      <c r="E1322" s="14" t="n"/>
      <c r="F1322" s="16" t="n"/>
      <c r="G1322" s="15" t="n"/>
      <c r="H1322" s="16" t="n"/>
      <c r="I1322" s="14">
        <f>IF(F1322="","",IF(G1322&lt;&gt;"",IF(A1322="A pagar","Pago","Recebido"),IF(B1322&lt;TODAY(),"Vencido",IF(B1322-TODAY()&lt;=7,"Vence em até 7 dias","Em aberto"))))</f>
        <v/>
      </c>
      <c r="J1322" s="17">
        <f>IF(OR(F1322="",B1322=""),"",IF(G1322&lt;&gt;"",MAX(0,G1322-B1322),MAX(0,TODAY()-B1322)))</f>
        <v/>
      </c>
    </row>
    <row r="1323">
      <c r="A1323" s="14" t="n"/>
      <c r="B1323" s="15" t="n"/>
      <c r="C1323" s="14" t="n"/>
      <c r="D1323" s="14" t="n"/>
      <c r="E1323" s="14" t="n"/>
      <c r="F1323" s="16" t="n"/>
      <c r="G1323" s="15" t="n"/>
      <c r="H1323" s="16" t="n"/>
      <c r="I1323" s="14">
        <f>IF(F1323="","",IF(G1323&lt;&gt;"",IF(A1323="A pagar","Pago","Recebido"),IF(B1323&lt;TODAY(),"Vencido",IF(B1323-TODAY()&lt;=7,"Vence em até 7 dias","Em aberto"))))</f>
        <v/>
      </c>
      <c r="J1323" s="17">
        <f>IF(OR(F1323="",B1323=""),"",IF(G1323&lt;&gt;"",MAX(0,G1323-B1323),MAX(0,TODAY()-B1323)))</f>
        <v/>
      </c>
    </row>
    <row r="1324">
      <c r="A1324" s="14" t="n"/>
      <c r="B1324" s="15" t="n"/>
      <c r="C1324" s="14" t="n"/>
      <c r="D1324" s="14" t="n"/>
      <c r="E1324" s="14" t="n"/>
      <c r="F1324" s="16" t="n"/>
      <c r="G1324" s="15" t="n"/>
      <c r="H1324" s="16" t="n"/>
      <c r="I1324" s="14">
        <f>IF(F1324="","",IF(G1324&lt;&gt;"",IF(A1324="A pagar","Pago","Recebido"),IF(B1324&lt;TODAY(),"Vencido",IF(B1324-TODAY()&lt;=7,"Vence em até 7 dias","Em aberto"))))</f>
        <v/>
      </c>
      <c r="J1324" s="17">
        <f>IF(OR(F1324="",B1324=""),"",IF(G1324&lt;&gt;"",MAX(0,G1324-B1324),MAX(0,TODAY()-B1324)))</f>
        <v/>
      </c>
    </row>
    <row r="1325">
      <c r="A1325" s="14" t="n"/>
      <c r="B1325" s="15" t="n"/>
      <c r="C1325" s="14" t="n"/>
      <c r="D1325" s="14" t="n"/>
      <c r="E1325" s="14" t="n"/>
      <c r="F1325" s="16" t="n"/>
      <c r="G1325" s="15" t="n"/>
      <c r="H1325" s="16" t="n"/>
      <c r="I1325" s="14">
        <f>IF(F1325="","",IF(G1325&lt;&gt;"",IF(A1325="A pagar","Pago","Recebido"),IF(B1325&lt;TODAY(),"Vencido",IF(B1325-TODAY()&lt;=7,"Vence em até 7 dias","Em aberto"))))</f>
        <v/>
      </c>
      <c r="J1325" s="17">
        <f>IF(OR(F1325="",B1325=""),"",IF(G1325&lt;&gt;"",MAX(0,G1325-B1325),MAX(0,TODAY()-B1325)))</f>
        <v/>
      </c>
    </row>
    <row r="1326">
      <c r="A1326" s="14" t="n"/>
      <c r="B1326" s="15" t="n"/>
      <c r="C1326" s="14" t="n"/>
      <c r="D1326" s="14" t="n"/>
      <c r="E1326" s="14" t="n"/>
      <c r="F1326" s="16" t="n"/>
      <c r="G1326" s="15" t="n"/>
      <c r="H1326" s="16" t="n"/>
      <c r="I1326" s="14">
        <f>IF(F1326="","",IF(G1326&lt;&gt;"",IF(A1326="A pagar","Pago","Recebido"),IF(B1326&lt;TODAY(),"Vencido",IF(B1326-TODAY()&lt;=7,"Vence em até 7 dias","Em aberto"))))</f>
        <v/>
      </c>
      <c r="J1326" s="17">
        <f>IF(OR(F1326="",B1326=""),"",IF(G1326&lt;&gt;"",MAX(0,G1326-B1326),MAX(0,TODAY()-B1326)))</f>
        <v/>
      </c>
    </row>
    <row r="1327">
      <c r="A1327" s="14" t="n"/>
      <c r="B1327" s="15" t="n"/>
      <c r="C1327" s="14" t="n"/>
      <c r="D1327" s="14" t="n"/>
      <c r="E1327" s="14" t="n"/>
      <c r="F1327" s="16" t="n"/>
      <c r="G1327" s="15" t="n"/>
      <c r="H1327" s="16" t="n"/>
      <c r="I1327" s="14">
        <f>IF(F1327="","",IF(G1327&lt;&gt;"",IF(A1327="A pagar","Pago","Recebido"),IF(B1327&lt;TODAY(),"Vencido",IF(B1327-TODAY()&lt;=7,"Vence em até 7 dias","Em aberto"))))</f>
        <v/>
      </c>
      <c r="J1327" s="17">
        <f>IF(OR(F1327="",B1327=""),"",IF(G1327&lt;&gt;"",MAX(0,G1327-B1327),MAX(0,TODAY()-B1327)))</f>
        <v/>
      </c>
    </row>
    <row r="1328">
      <c r="A1328" s="14" t="n"/>
      <c r="B1328" s="15" t="n"/>
      <c r="C1328" s="14" t="n"/>
      <c r="D1328" s="14" t="n"/>
      <c r="E1328" s="14" t="n"/>
      <c r="F1328" s="16" t="n"/>
      <c r="G1328" s="15" t="n"/>
      <c r="H1328" s="16" t="n"/>
      <c r="I1328" s="14">
        <f>IF(F1328="","",IF(G1328&lt;&gt;"",IF(A1328="A pagar","Pago","Recebido"),IF(B1328&lt;TODAY(),"Vencido",IF(B1328-TODAY()&lt;=7,"Vence em até 7 dias","Em aberto"))))</f>
        <v/>
      </c>
      <c r="J1328" s="17">
        <f>IF(OR(F1328="",B1328=""),"",IF(G1328&lt;&gt;"",MAX(0,G1328-B1328),MAX(0,TODAY()-B1328)))</f>
        <v/>
      </c>
    </row>
    <row r="1329">
      <c r="A1329" s="14" t="n"/>
      <c r="B1329" s="15" t="n"/>
      <c r="C1329" s="14" t="n"/>
      <c r="D1329" s="14" t="n"/>
      <c r="E1329" s="14" t="n"/>
      <c r="F1329" s="16" t="n"/>
      <c r="G1329" s="15" t="n"/>
      <c r="H1329" s="16" t="n"/>
      <c r="I1329" s="14">
        <f>IF(F1329="","",IF(G1329&lt;&gt;"",IF(A1329="A pagar","Pago","Recebido"),IF(B1329&lt;TODAY(),"Vencido",IF(B1329-TODAY()&lt;=7,"Vence em até 7 dias","Em aberto"))))</f>
        <v/>
      </c>
      <c r="J1329" s="17">
        <f>IF(OR(F1329="",B1329=""),"",IF(G1329&lt;&gt;"",MAX(0,G1329-B1329),MAX(0,TODAY()-B1329)))</f>
        <v/>
      </c>
    </row>
    <row r="1330">
      <c r="A1330" s="14" t="n"/>
      <c r="B1330" s="15" t="n"/>
      <c r="C1330" s="14" t="n"/>
      <c r="D1330" s="14" t="n"/>
      <c r="E1330" s="14" t="n"/>
      <c r="F1330" s="16" t="n"/>
      <c r="G1330" s="15" t="n"/>
      <c r="H1330" s="16" t="n"/>
      <c r="I1330" s="14">
        <f>IF(F1330="","",IF(G1330&lt;&gt;"",IF(A1330="A pagar","Pago","Recebido"),IF(B1330&lt;TODAY(),"Vencido",IF(B1330-TODAY()&lt;=7,"Vence em até 7 dias","Em aberto"))))</f>
        <v/>
      </c>
      <c r="J1330" s="17">
        <f>IF(OR(F1330="",B1330=""),"",IF(G1330&lt;&gt;"",MAX(0,G1330-B1330),MAX(0,TODAY()-B1330)))</f>
        <v/>
      </c>
    </row>
    <row r="1331">
      <c r="A1331" s="14" t="n"/>
      <c r="B1331" s="15" t="n"/>
      <c r="C1331" s="14" t="n"/>
      <c r="D1331" s="14" t="n"/>
      <c r="E1331" s="14" t="n"/>
      <c r="F1331" s="16" t="n"/>
      <c r="G1331" s="15" t="n"/>
      <c r="H1331" s="16" t="n"/>
      <c r="I1331" s="14">
        <f>IF(F1331="","",IF(G1331&lt;&gt;"",IF(A1331="A pagar","Pago","Recebido"),IF(B1331&lt;TODAY(),"Vencido",IF(B1331-TODAY()&lt;=7,"Vence em até 7 dias","Em aberto"))))</f>
        <v/>
      </c>
      <c r="J1331" s="17">
        <f>IF(OR(F1331="",B1331=""),"",IF(G1331&lt;&gt;"",MAX(0,G1331-B1331),MAX(0,TODAY()-B1331)))</f>
        <v/>
      </c>
    </row>
    <row r="1332">
      <c r="A1332" s="14" t="n"/>
      <c r="B1332" s="15" t="n"/>
      <c r="C1332" s="14" t="n"/>
      <c r="D1332" s="14" t="n"/>
      <c r="E1332" s="14" t="n"/>
      <c r="F1332" s="16" t="n"/>
      <c r="G1332" s="15" t="n"/>
      <c r="H1332" s="16" t="n"/>
      <c r="I1332" s="14">
        <f>IF(F1332="","",IF(G1332&lt;&gt;"",IF(A1332="A pagar","Pago","Recebido"),IF(B1332&lt;TODAY(),"Vencido",IF(B1332-TODAY()&lt;=7,"Vence em até 7 dias","Em aberto"))))</f>
        <v/>
      </c>
      <c r="J1332" s="17">
        <f>IF(OR(F1332="",B1332=""),"",IF(G1332&lt;&gt;"",MAX(0,G1332-B1332),MAX(0,TODAY()-B1332)))</f>
        <v/>
      </c>
    </row>
    <row r="1333">
      <c r="A1333" s="14" t="n"/>
      <c r="B1333" s="15" t="n"/>
      <c r="C1333" s="14" t="n"/>
      <c r="D1333" s="14" t="n"/>
      <c r="E1333" s="14" t="n"/>
      <c r="F1333" s="16" t="n"/>
      <c r="G1333" s="15" t="n"/>
      <c r="H1333" s="16" t="n"/>
      <c r="I1333" s="14">
        <f>IF(F1333="","",IF(G1333&lt;&gt;"",IF(A1333="A pagar","Pago","Recebido"),IF(B1333&lt;TODAY(),"Vencido",IF(B1333-TODAY()&lt;=7,"Vence em até 7 dias","Em aberto"))))</f>
        <v/>
      </c>
      <c r="J1333" s="17">
        <f>IF(OR(F1333="",B1333=""),"",IF(G1333&lt;&gt;"",MAX(0,G1333-B1333),MAX(0,TODAY()-B1333)))</f>
        <v/>
      </c>
    </row>
    <row r="1334">
      <c r="A1334" s="14" t="n"/>
      <c r="B1334" s="15" t="n"/>
      <c r="C1334" s="14" t="n"/>
      <c r="D1334" s="14" t="n"/>
      <c r="E1334" s="14" t="n"/>
      <c r="F1334" s="16" t="n"/>
      <c r="G1334" s="15" t="n"/>
      <c r="H1334" s="16" t="n"/>
      <c r="I1334" s="14">
        <f>IF(F1334="","",IF(G1334&lt;&gt;"",IF(A1334="A pagar","Pago","Recebido"),IF(B1334&lt;TODAY(),"Vencido",IF(B1334-TODAY()&lt;=7,"Vence em até 7 dias","Em aberto"))))</f>
        <v/>
      </c>
      <c r="J1334" s="17">
        <f>IF(OR(F1334="",B1334=""),"",IF(G1334&lt;&gt;"",MAX(0,G1334-B1334),MAX(0,TODAY()-B1334)))</f>
        <v/>
      </c>
    </row>
    <row r="1335">
      <c r="A1335" s="14" t="n"/>
      <c r="B1335" s="15" t="n"/>
      <c r="C1335" s="14" t="n"/>
      <c r="D1335" s="14" t="n"/>
      <c r="E1335" s="14" t="n"/>
      <c r="F1335" s="16" t="n"/>
      <c r="G1335" s="15" t="n"/>
      <c r="H1335" s="16" t="n"/>
      <c r="I1335" s="14">
        <f>IF(F1335="","",IF(G1335&lt;&gt;"",IF(A1335="A pagar","Pago","Recebido"),IF(B1335&lt;TODAY(),"Vencido",IF(B1335-TODAY()&lt;=7,"Vence em até 7 dias","Em aberto"))))</f>
        <v/>
      </c>
      <c r="J1335" s="17">
        <f>IF(OR(F1335="",B1335=""),"",IF(G1335&lt;&gt;"",MAX(0,G1335-B1335),MAX(0,TODAY()-B1335)))</f>
        <v/>
      </c>
    </row>
    <row r="1336">
      <c r="A1336" s="14" t="n"/>
      <c r="B1336" s="15" t="n"/>
      <c r="C1336" s="14" t="n"/>
      <c r="D1336" s="14" t="n"/>
      <c r="E1336" s="14" t="n"/>
      <c r="F1336" s="16" t="n"/>
      <c r="G1336" s="15" t="n"/>
      <c r="H1336" s="16" t="n"/>
      <c r="I1336" s="14">
        <f>IF(F1336="","",IF(G1336&lt;&gt;"",IF(A1336="A pagar","Pago","Recebido"),IF(B1336&lt;TODAY(),"Vencido",IF(B1336-TODAY()&lt;=7,"Vence em até 7 dias","Em aberto"))))</f>
        <v/>
      </c>
      <c r="J1336" s="17">
        <f>IF(OR(F1336="",B1336=""),"",IF(G1336&lt;&gt;"",MAX(0,G1336-B1336),MAX(0,TODAY()-B1336)))</f>
        <v/>
      </c>
    </row>
    <row r="1337">
      <c r="A1337" s="14" t="n"/>
      <c r="B1337" s="15" t="n"/>
      <c r="C1337" s="14" t="n"/>
      <c r="D1337" s="14" t="n"/>
      <c r="E1337" s="14" t="n"/>
      <c r="F1337" s="16" t="n"/>
      <c r="G1337" s="15" t="n"/>
      <c r="H1337" s="16" t="n"/>
      <c r="I1337" s="14">
        <f>IF(F1337="","",IF(G1337&lt;&gt;"",IF(A1337="A pagar","Pago","Recebido"),IF(B1337&lt;TODAY(),"Vencido",IF(B1337-TODAY()&lt;=7,"Vence em até 7 dias","Em aberto"))))</f>
        <v/>
      </c>
      <c r="J1337" s="17">
        <f>IF(OR(F1337="",B1337=""),"",IF(G1337&lt;&gt;"",MAX(0,G1337-B1337),MAX(0,TODAY()-B1337)))</f>
        <v/>
      </c>
    </row>
    <row r="1338">
      <c r="A1338" s="14" t="n"/>
      <c r="B1338" s="15" t="n"/>
      <c r="C1338" s="14" t="n"/>
      <c r="D1338" s="14" t="n"/>
      <c r="E1338" s="14" t="n"/>
      <c r="F1338" s="16" t="n"/>
      <c r="G1338" s="15" t="n"/>
      <c r="H1338" s="16" t="n"/>
      <c r="I1338" s="14">
        <f>IF(F1338="","",IF(G1338&lt;&gt;"",IF(A1338="A pagar","Pago","Recebido"),IF(B1338&lt;TODAY(),"Vencido",IF(B1338-TODAY()&lt;=7,"Vence em até 7 dias","Em aberto"))))</f>
        <v/>
      </c>
      <c r="J1338" s="17">
        <f>IF(OR(F1338="",B1338=""),"",IF(G1338&lt;&gt;"",MAX(0,G1338-B1338),MAX(0,TODAY()-B1338)))</f>
        <v/>
      </c>
    </row>
    <row r="1339">
      <c r="A1339" s="14" t="n"/>
      <c r="B1339" s="15" t="n"/>
      <c r="C1339" s="14" t="n"/>
      <c r="D1339" s="14" t="n"/>
      <c r="E1339" s="14" t="n"/>
      <c r="F1339" s="16" t="n"/>
      <c r="G1339" s="15" t="n"/>
      <c r="H1339" s="16" t="n"/>
      <c r="I1339" s="14">
        <f>IF(F1339="","",IF(G1339&lt;&gt;"",IF(A1339="A pagar","Pago","Recebido"),IF(B1339&lt;TODAY(),"Vencido",IF(B1339-TODAY()&lt;=7,"Vence em até 7 dias","Em aberto"))))</f>
        <v/>
      </c>
      <c r="J1339" s="17">
        <f>IF(OR(F1339="",B1339=""),"",IF(G1339&lt;&gt;"",MAX(0,G1339-B1339),MAX(0,TODAY()-B1339)))</f>
        <v/>
      </c>
    </row>
    <row r="1340">
      <c r="A1340" s="14" t="n"/>
      <c r="B1340" s="15" t="n"/>
      <c r="C1340" s="14" t="n"/>
      <c r="D1340" s="14" t="n"/>
      <c r="E1340" s="14" t="n"/>
      <c r="F1340" s="16" t="n"/>
      <c r="G1340" s="15" t="n"/>
      <c r="H1340" s="16" t="n"/>
      <c r="I1340" s="14">
        <f>IF(F1340="","",IF(G1340&lt;&gt;"",IF(A1340="A pagar","Pago","Recebido"),IF(B1340&lt;TODAY(),"Vencido",IF(B1340-TODAY()&lt;=7,"Vence em até 7 dias","Em aberto"))))</f>
        <v/>
      </c>
      <c r="J1340" s="17">
        <f>IF(OR(F1340="",B1340=""),"",IF(G1340&lt;&gt;"",MAX(0,G1340-B1340),MAX(0,TODAY()-B1340)))</f>
        <v/>
      </c>
    </row>
    <row r="1341">
      <c r="A1341" s="14" t="n"/>
      <c r="B1341" s="15" t="n"/>
      <c r="C1341" s="14" t="n"/>
      <c r="D1341" s="14" t="n"/>
      <c r="E1341" s="14" t="n"/>
      <c r="F1341" s="16" t="n"/>
      <c r="G1341" s="15" t="n"/>
      <c r="H1341" s="16" t="n"/>
      <c r="I1341" s="14">
        <f>IF(F1341="","",IF(G1341&lt;&gt;"",IF(A1341="A pagar","Pago","Recebido"),IF(B1341&lt;TODAY(),"Vencido",IF(B1341-TODAY()&lt;=7,"Vence em até 7 dias","Em aberto"))))</f>
        <v/>
      </c>
      <c r="J1341" s="17">
        <f>IF(OR(F1341="",B1341=""),"",IF(G1341&lt;&gt;"",MAX(0,G1341-B1341),MAX(0,TODAY()-B1341)))</f>
        <v/>
      </c>
    </row>
    <row r="1342">
      <c r="A1342" s="14" t="n"/>
      <c r="B1342" s="15" t="n"/>
      <c r="C1342" s="14" t="n"/>
      <c r="D1342" s="14" t="n"/>
      <c r="E1342" s="14" t="n"/>
      <c r="F1342" s="16" t="n"/>
      <c r="G1342" s="15" t="n"/>
      <c r="H1342" s="16" t="n"/>
      <c r="I1342" s="14">
        <f>IF(F1342="","",IF(G1342&lt;&gt;"",IF(A1342="A pagar","Pago","Recebido"),IF(B1342&lt;TODAY(),"Vencido",IF(B1342-TODAY()&lt;=7,"Vence em até 7 dias","Em aberto"))))</f>
        <v/>
      </c>
      <c r="J1342" s="17">
        <f>IF(OR(F1342="",B1342=""),"",IF(G1342&lt;&gt;"",MAX(0,G1342-B1342),MAX(0,TODAY()-B1342)))</f>
        <v/>
      </c>
    </row>
    <row r="1343">
      <c r="A1343" s="14" t="n"/>
      <c r="B1343" s="15" t="n"/>
      <c r="C1343" s="14" t="n"/>
      <c r="D1343" s="14" t="n"/>
      <c r="E1343" s="14" t="n"/>
      <c r="F1343" s="16" t="n"/>
      <c r="G1343" s="15" t="n"/>
      <c r="H1343" s="16" t="n"/>
      <c r="I1343" s="14">
        <f>IF(F1343="","",IF(G1343&lt;&gt;"",IF(A1343="A pagar","Pago","Recebido"),IF(B1343&lt;TODAY(),"Vencido",IF(B1343-TODAY()&lt;=7,"Vence em até 7 dias","Em aberto"))))</f>
        <v/>
      </c>
      <c r="J1343" s="17">
        <f>IF(OR(F1343="",B1343=""),"",IF(G1343&lt;&gt;"",MAX(0,G1343-B1343),MAX(0,TODAY()-B1343)))</f>
        <v/>
      </c>
    </row>
    <row r="1344">
      <c r="A1344" s="14" t="n"/>
      <c r="B1344" s="15" t="n"/>
      <c r="C1344" s="14" t="n"/>
      <c r="D1344" s="14" t="n"/>
      <c r="E1344" s="14" t="n"/>
      <c r="F1344" s="16" t="n"/>
      <c r="G1344" s="15" t="n"/>
      <c r="H1344" s="16" t="n"/>
      <c r="I1344" s="14">
        <f>IF(F1344="","",IF(G1344&lt;&gt;"",IF(A1344="A pagar","Pago","Recebido"),IF(B1344&lt;TODAY(),"Vencido",IF(B1344-TODAY()&lt;=7,"Vence em até 7 dias","Em aberto"))))</f>
        <v/>
      </c>
      <c r="J1344" s="17">
        <f>IF(OR(F1344="",B1344=""),"",IF(G1344&lt;&gt;"",MAX(0,G1344-B1344),MAX(0,TODAY()-B1344)))</f>
        <v/>
      </c>
    </row>
    <row r="1345">
      <c r="A1345" s="14" t="n"/>
      <c r="B1345" s="15" t="n"/>
      <c r="C1345" s="14" t="n"/>
      <c r="D1345" s="14" t="n"/>
      <c r="E1345" s="14" t="n"/>
      <c r="F1345" s="16" t="n"/>
      <c r="G1345" s="15" t="n"/>
      <c r="H1345" s="16" t="n"/>
      <c r="I1345" s="14">
        <f>IF(F1345="","",IF(G1345&lt;&gt;"",IF(A1345="A pagar","Pago","Recebido"),IF(B1345&lt;TODAY(),"Vencido",IF(B1345-TODAY()&lt;=7,"Vence em até 7 dias","Em aberto"))))</f>
        <v/>
      </c>
      <c r="J1345" s="17">
        <f>IF(OR(F1345="",B1345=""),"",IF(G1345&lt;&gt;"",MAX(0,G1345-B1345),MAX(0,TODAY()-B1345)))</f>
        <v/>
      </c>
    </row>
    <row r="1346">
      <c r="A1346" s="14" t="n"/>
      <c r="B1346" s="15" t="n"/>
      <c r="C1346" s="14" t="n"/>
      <c r="D1346" s="14" t="n"/>
      <c r="E1346" s="14" t="n"/>
      <c r="F1346" s="16" t="n"/>
      <c r="G1346" s="15" t="n"/>
      <c r="H1346" s="16" t="n"/>
      <c r="I1346" s="14">
        <f>IF(F1346="","",IF(G1346&lt;&gt;"",IF(A1346="A pagar","Pago","Recebido"),IF(B1346&lt;TODAY(),"Vencido",IF(B1346-TODAY()&lt;=7,"Vence em até 7 dias","Em aberto"))))</f>
        <v/>
      </c>
      <c r="J1346" s="17">
        <f>IF(OR(F1346="",B1346=""),"",IF(G1346&lt;&gt;"",MAX(0,G1346-B1346),MAX(0,TODAY()-B1346)))</f>
        <v/>
      </c>
    </row>
    <row r="1347">
      <c r="A1347" s="14" t="n"/>
      <c r="B1347" s="15" t="n"/>
      <c r="C1347" s="14" t="n"/>
      <c r="D1347" s="14" t="n"/>
      <c r="E1347" s="14" t="n"/>
      <c r="F1347" s="16" t="n"/>
      <c r="G1347" s="15" t="n"/>
      <c r="H1347" s="16" t="n"/>
      <c r="I1347" s="14">
        <f>IF(F1347="","",IF(G1347&lt;&gt;"",IF(A1347="A pagar","Pago","Recebido"),IF(B1347&lt;TODAY(),"Vencido",IF(B1347-TODAY()&lt;=7,"Vence em até 7 dias","Em aberto"))))</f>
        <v/>
      </c>
      <c r="J1347" s="17">
        <f>IF(OR(F1347="",B1347=""),"",IF(G1347&lt;&gt;"",MAX(0,G1347-B1347),MAX(0,TODAY()-B1347)))</f>
        <v/>
      </c>
    </row>
    <row r="1348">
      <c r="A1348" s="14" t="n"/>
      <c r="B1348" s="15" t="n"/>
      <c r="C1348" s="14" t="n"/>
      <c r="D1348" s="14" t="n"/>
      <c r="E1348" s="14" t="n"/>
      <c r="F1348" s="16" t="n"/>
      <c r="G1348" s="15" t="n"/>
      <c r="H1348" s="16" t="n"/>
      <c r="I1348" s="14">
        <f>IF(F1348="","",IF(G1348&lt;&gt;"",IF(A1348="A pagar","Pago","Recebido"),IF(B1348&lt;TODAY(),"Vencido",IF(B1348-TODAY()&lt;=7,"Vence em até 7 dias","Em aberto"))))</f>
        <v/>
      </c>
      <c r="J1348" s="17">
        <f>IF(OR(F1348="",B1348=""),"",IF(G1348&lt;&gt;"",MAX(0,G1348-B1348),MAX(0,TODAY()-B1348)))</f>
        <v/>
      </c>
    </row>
    <row r="1349">
      <c r="A1349" s="14" t="n"/>
      <c r="B1349" s="15" t="n"/>
      <c r="C1349" s="14" t="n"/>
      <c r="D1349" s="14" t="n"/>
      <c r="E1349" s="14" t="n"/>
      <c r="F1349" s="16" t="n"/>
      <c r="G1349" s="15" t="n"/>
      <c r="H1349" s="16" t="n"/>
      <c r="I1349" s="14">
        <f>IF(F1349="","",IF(G1349&lt;&gt;"",IF(A1349="A pagar","Pago","Recebido"),IF(B1349&lt;TODAY(),"Vencido",IF(B1349-TODAY()&lt;=7,"Vence em até 7 dias","Em aberto"))))</f>
        <v/>
      </c>
      <c r="J1349" s="17">
        <f>IF(OR(F1349="",B1349=""),"",IF(G1349&lt;&gt;"",MAX(0,G1349-B1349),MAX(0,TODAY()-B1349)))</f>
        <v/>
      </c>
    </row>
    <row r="1350">
      <c r="A1350" s="14" t="n"/>
      <c r="B1350" s="15" t="n"/>
      <c r="C1350" s="14" t="n"/>
      <c r="D1350" s="14" t="n"/>
      <c r="E1350" s="14" t="n"/>
      <c r="F1350" s="16" t="n"/>
      <c r="G1350" s="15" t="n"/>
      <c r="H1350" s="16" t="n"/>
      <c r="I1350" s="14">
        <f>IF(F1350="","",IF(G1350&lt;&gt;"",IF(A1350="A pagar","Pago","Recebido"),IF(B1350&lt;TODAY(),"Vencido",IF(B1350-TODAY()&lt;=7,"Vence em até 7 dias","Em aberto"))))</f>
        <v/>
      </c>
      <c r="J1350" s="17">
        <f>IF(OR(F1350="",B1350=""),"",IF(G1350&lt;&gt;"",MAX(0,G1350-B1350),MAX(0,TODAY()-B1350)))</f>
        <v/>
      </c>
    </row>
    <row r="1351">
      <c r="A1351" s="14" t="n"/>
      <c r="B1351" s="15" t="n"/>
      <c r="C1351" s="14" t="n"/>
      <c r="D1351" s="14" t="n"/>
      <c r="E1351" s="14" t="n"/>
      <c r="F1351" s="16" t="n"/>
      <c r="G1351" s="15" t="n"/>
      <c r="H1351" s="16" t="n"/>
      <c r="I1351" s="14">
        <f>IF(F1351="","",IF(G1351&lt;&gt;"",IF(A1351="A pagar","Pago","Recebido"),IF(B1351&lt;TODAY(),"Vencido",IF(B1351-TODAY()&lt;=7,"Vence em até 7 dias","Em aberto"))))</f>
        <v/>
      </c>
      <c r="J1351" s="17">
        <f>IF(OR(F1351="",B1351=""),"",IF(G1351&lt;&gt;"",MAX(0,G1351-B1351),MAX(0,TODAY()-B1351)))</f>
        <v/>
      </c>
    </row>
    <row r="1352">
      <c r="A1352" s="14" t="n"/>
      <c r="B1352" s="15" t="n"/>
      <c r="C1352" s="14" t="n"/>
      <c r="D1352" s="14" t="n"/>
      <c r="E1352" s="14" t="n"/>
      <c r="F1352" s="16" t="n"/>
      <c r="G1352" s="15" t="n"/>
      <c r="H1352" s="16" t="n"/>
      <c r="I1352" s="14">
        <f>IF(F1352="","",IF(G1352&lt;&gt;"",IF(A1352="A pagar","Pago","Recebido"),IF(B1352&lt;TODAY(),"Vencido",IF(B1352-TODAY()&lt;=7,"Vence em até 7 dias","Em aberto"))))</f>
        <v/>
      </c>
      <c r="J1352" s="17">
        <f>IF(OR(F1352="",B1352=""),"",IF(G1352&lt;&gt;"",MAX(0,G1352-B1352),MAX(0,TODAY()-B1352)))</f>
        <v/>
      </c>
    </row>
    <row r="1353">
      <c r="A1353" s="14" t="n"/>
      <c r="B1353" s="15" t="n"/>
      <c r="C1353" s="14" t="n"/>
      <c r="D1353" s="14" t="n"/>
      <c r="E1353" s="14" t="n"/>
      <c r="F1353" s="16" t="n"/>
      <c r="G1353" s="15" t="n"/>
      <c r="H1353" s="16" t="n"/>
      <c r="I1353" s="14">
        <f>IF(F1353="","",IF(G1353&lt;&gt;"",IF(A1353="A pagar","Pago","Recebido"),IF(B1353&lt;TODAY(),"Vencido",IF(B1353-TODAY()&lt;=7,"Vence em até 7 dias","Em aberto"))))</f>
        <v/>
      </c>
      <c r="J1353" s="17">
        <f>IF(OR(F1353="",B1353=""),"",IF(G1353&lt;&gt;"",MAX(0,G1353-B1353),MAX(0,TODAY()-B1353)))</f>
        <v/>
      </c>
    </row>
    <row r="1354">
      <c r="A1354" s="14" t="n"/>
      <c r="B1354" s="15" t="n"/>
      <c r="C1354" s="14" t="n"/>
      <c r="D1354" s="14" t="n"/>
      <c r="E1354" s="14" t="n"/>
      <c r="F1354" s="16" t="n"/>
      <c r="G1354" s="15" t="n"/>
      <c r="H1354" s="16" t="n"/>
      <c r="I1354" s="14">
        <f>IF(F1354="","",IF(G1354&lt;&gt;"",IF(A1354="A pagar","Pago","Recebido"),IF(B1354&lt;TODAY(),"Vencido",IF(B1354-TODAY()&lt;=7,"Vence em até 7 dias","Em aberto"))))</f>
        <v/>
      </c>
      <c r="J1354" s="17">
        <f>IF(OR(F1354="",B1354=""),"",IF(G1354&lt;&gt;"",MAX(0,G1354-B1354),MAX(0,TODAY()-B1354)))</f>
        <v/>
      </c>
    </row>
    <row r="1355">
      <c r="A1355" s="14" t="n"/>
      <c r="B1355" s="15" t="n"/>
      <c r="C1355" s="14" t="n"/>
      <c r="D1355" s="14" t="n"/>
      <c r="E1355" s="14" t="n"/>
      <c r="F1355" s="16" t="n"/>
      <c r="G1355" s="15" t="n"/>
      <c r="H1355" s="16" t="n"/>
      <c r="I1355" s="14">
        <f>IF(F1355="","",IF(G1355&lt;&gt;"",IF(A1355="A pagar","Pago","Recebido"),IF(B1355&lt;TODAY(),"Vencido",IF(B1355-TODAY()&lt;=7,"Vence em até 7 dias","Em aberto"))))</f>
        <v/>
      </c>
      <c r="J1355" s="17">
        <f>IF(OR(F1355="",B1355=""),"",IF(G1355&lt;&gt;"",MAX(0,G1355-B1355),MAX(0,TODAY()-B1355)))</f>
        <v/>
      </c>
    </row>
    <row r="1356">
      <c r="A1356" s="14" t="n"/>
      <c r="B1356" s="15" t="n"/>
      <c r="C1356" s="14" t="n"/>
      <c r="D1356" s="14" t="n"/>
      <c r="E1356" s="14" t="n"/>
      <c r="F1356" s="16" t="n"/>
      <c r="G1356" s="15" t="n"/>
      <c r="H1356" s="16" t="n"/>
      <c r="I1356" s="14">
        <f>IF(F1356="","",IF(G1356&lt;&gt;"",IF(A1356="A pagar","Pago","Recebido"),IF(B1356&lt;TODAY(),"Vencido",IF(B1356-TODAY()&lt;=7,"Vence em até 7 dias","Em aberto"))))</f>
        <v/>
      </c>
      <c r="J1356" s="17">
        <f>IF(OR(F1356="",B1356=""),"",IF(G1356&lt;&gt;"",MAX(0,G1356-B1356),MAX(0,TODAY()-B1356)))</f>
        <v/>
      </c>
    </row>
    <row r="1357">
      <c r="A1357" s="14" t="n"/>
      <c r="B1357" s="15" t="n"/>
      <c r="C1357" s="14" t="n"/>
      <c r="D1357" s="14" t="n"/>
      <c r="E1357" s="14" t="n"/>
      <c r="F1357" s="16" t="n"/>
      <c r="G1357" s="15" t="n"/>
      <c r="H1357" s="16" t="n"/>
      <c r="I1357" s="14">
        <f>IF(F1357="","",IF(G1357&lt;&gt;"",IF(A1357="A pagar","Pago","Recebido"),IF(B1357&lt;TODAY(),"Vencido",IF(B1357-TODAY()&lt;=7,"Vence em até 7 dias","Em aberto"))))</f>
        <v/>
      </c>
      <c r="J1357" s="17">
        <f>IF(OR(F1357="",B1357=""),"",IF(G1357&lt;&gt;"",MAX(0,G1357-B1357),MAX(0,TODAY()-B1357)))</f>
        <v/>
      </c>
    </row>
    <row r="1358">
      <c r="A1358" s="14" t="n"/>
      <c r="B1358" s="15" t="n"/>
      <c r="C1358" s="14" t="n"/>
      <c r="D1358" s="14" t="n"/>
      <c r="E1358" s="14" t="n"/>
      <c r="F1358" s="16" t="n"/>
      <c r="G1358" s="15" t="n"/>
      <c r="H1358" s="16" t="n"/>
      <c r="I1358" s="14">
        <f>IF(F1358="","",IF(G1358&lt;&gt;"",IF(A1358="A pagar","Pago","Recebido"),IF(B1358&lt;TODAY(),"Vencido",IF(B1358-TODAY()&lt;=7,"Vence em até 7 dias","Em aberto"))))</f>
        <v/>
      </c>
      <c r="J1358" s="17">
        <f>IF(OR(F1358="",B1358=""),"",IF(G1358&lt;&gt;"",MAX(0,G1358-B1358),MAX(0,TODAY()-B1358)))</f>
        <v/>
      </c>
    </row>
    <row r="1359">
      <c r="A1359" s="14" t="n"/>
      <c r="B1359" s="15" t="n"/>
      <c r="C1359" s="14" t="n"/>
      <c r="D1359" s="14" t="n"/>
      <c r="E1359" s="14" t="n"/>
      <c r="F1359" s="16" t="n"/>
      <c r="G1359" s="15" t="n"/>
      <c r="H1359" s="16" t="n"/>
      <c r="I1359" s="14">
        <f>IF(F1359="","",IF(G1359&lt;&gt;"",IF(A1359="A pagar","Pago","Recebido"),IF(B1359&lt;TODAY(),"Vencido",IF(B1359-TODAY()&lt;=7,"Vence em até 7 dias","Em aberto"))))</f>
        <v/>
      </c>
      <c r="J1359" s="17">
        <f>IF(OR(F1359="",B1359=""),"",IF(G1359&lt;&gt;"",MAX(0,G1359-B1359),MAX(0,TODAY()-B1359)))</f>
        <v/>
      </c>
    </row>
    <row r="1360">
      <c r="A1360" s="14" t="n"/>
      <c r="B1360" s="15" t="n"/>
      <c r="C1360" s="14" t="n"/>
      <c r="D1360" s="14" t="n"/>
      <c r="E1360" s="14" t="n"/>
      <c r="F1360" s="16" t="n"/>
      <c r="G1360" s="15" t="n"/>
      <c r="H1360" s="16" t="n"/>
      <c r="I1360" s="14">
        <f>IF(F1360="","",IF(G1360&lt;&gt;"",IF(A1360="A pagar","Pago","Recebido"),IF(B1360&lt;TODAY(),"Vencido",IF(B1360-TODAY()&lt;=7,"Vence em até 7 dias","Em aberto"))))</f>
        <v/>
      </c>
      <c r="J1360" s="17">
        <f>IF(OR(F1360="",B1360=""),"",IF(G1360&lt;&gt;"",MAX(0,G1360-B1360),MAX(0,TODAY()-B1360)))</f>
        <v/>
      </c>
    </row>
    <row r="1361">
      <c r="A1361" s="14" t="n"/>
      <c r="B1361" s="15" t="n"/>
      <c r="C1361" s="14" t="n"/>
      <c r="D1361" s="14" t="n"/>
      <c r="E1361" s="14" t="n"/>
      <c r="F1361" s="16" t="n"/>
      <c r="G1361" s="15" t="n"/>
      <c r="H1361" s="16" t="n"/>
      <c r="I1361" s="14">
        <f>IF(F1361="","",IF(G1361&lt;&gt;"",IF(A1361="A pagar","Pago","Recebido"),IF(B1361&lt;TODAY(),"Vencido",IF(B1361-TODAY()&lt;=7,"Vence em até 7 dias","Em aberto"))))</f>
        <v/>
      </c>
      <c r="J1361" s="17">
        <f>IF(OR(F1361="",B1361=""),"",IF(G1361&lt;&gt;"",MAX(0,G1361-B1361),MAX(0,TODAY()-B1361)))</f>
        <v/>
      </c>
    </row>
    <row r="1362">
      <c r="A1362" s="14" t="n"/>
      <c r="B1362" s="15" t="n"/>
      <c r="C1362" s="14" t="n"/>
      <c r="D1362" s="14" t="n"/>
      <c r="E1362" s="14" t="n"/>
      <c r="F1362" s="16" t="n"/>
      <c r="G1362" s="15" t="n"/>
      <c r="H1362" s="16" t="n"/>
      <c r="I1362" s="14">
        <f>IF(F1362="","",IF(G1362&lt;&gt;"",IF(A1362="A pagar","Pago","Recebido"),IF(B1362&lt;TODAY(),"Vencido",IF(B1362-TODAY()&lt;=7,"Vence em até 7 dias","Em aberto"))))</f>
        <v/>
      </c>
      <c r="J1362" s="17">
        <f>IF(OR(F1362="",B1362=""),"",IF(G1362&lt;&gt;"",MAX(0,G1362-B1362),MAX(0,TODAY()-B1362)))</f>
        <v/>
      </c>
    </row>
    <row r="1363">
      <c r="A1363" s="14" t="n"/>
      <c r="B1363" s="15" t="n"/>
      <c r="C1363" s="14" t="n"/>
      <c r="D1363" s="14" t="n"/>
      <c r="E1363" s="14" t="n"/>
      <c r="F1363" s="16" t="n"/>
      <c r="G1363" s="15" t="n"/>
      <c r="H1363" s="16" t="n"/>
      <c r="I1363" s="14">
        <f>IF(F1363="","",IF(G1363&lt;&gt;"",IF(A1363="A pagar","Pago","Recebido"),IF(B1363&lt;TODAY(),"Vencido",IF(B1363-TODAY()&lt;=7,"Vence em até 7 dias","Em aberto"))))</f>
        <v/>
      </c>
      <c r="J1363" s="17">
        <f>IF(OR(F1363="",B1363=""),"",IF(G1363&lt;&gt;"",MAX(0,G1363-B1363),MAX(0,TODAY()-B1363)))</f>
        <v/>
      </c>
    </row>
    <row r="1364">
      <c r="A1364" s="14" t="n"/>
      <c r="B1364" s="15" t="n"/>
      <c r="C1364" s="14" t="n"/>
      <c r="D1364" s="14" t="n"/>
      <c r="E1364" s="14" t="n"/>
      <c r="F1364" s="16" t="n"/>
      <c r="G1364" s="15" t="n"/>
      <c r="H1364" s="16" t="n"/>
      <c r="I1364" s="14">
        <f>IF(F1364="","",IF(G1364&lt;&gt;"",IF(A1364="A pagar","Pago","Recebido"),IF(B1364&lt;TODAY(),"Vencido",IF(B1364-TODAY()&lt;=7,"Vence em até 7 dias","Em aberto"))))</f>
        <v/>
      </c>
      <c r="J1364" s="17">
        <f>IF(OR(F1364="",B1364=""),"",IF(G1364&lt;&gt;"",MAX(0,G1364-B1364),MAX(0,TODAY()-B1364)))</f>
        <v/>
      </c>
    </row>
    <row r="1365">
      <c r="A1365" s="14" t="n"/>
      <c r="B1365" s="15" t="n"/>
      <c r="C1365" s="14" t="n"/>
      <c r="D1365" s="14" t="n"/>
      <c r="E1365" s="14" t="n"/>
      <c r="F1365" s="16" t="n"/>
      <c r="G1365" s="15" t="n"/>
      <c r="H1365" s="16" t="n"/>
      <c r="I1365" s="14">
        <f>IF(F1365="","",IF(G1365&lt;&gt;"",IF(A1365="A pagar","Pago","Recebido"),IF(B1365&lt;TODAY(),"Vencido",IF(B1365-TODAY()&lt;=7,"Vence em até 7 dias","Em aberto"))))</f>
        <v/>
      </c>
      <c r="J1365" s="17">
        <f>IF(OR(F1365="",B1365=""),"",IF(G1365&lt;&gt;"",MAX(0,G1365-B1365),MAX(0,TODAY()-B1365)))</f>
        <v/>
      </c>
    </row>
    <row r="1366">
      <c r="A1366" s="14" t="n"/>
      <c r="B1366" s="15" t="n"/>
      <c r="C1366" s="14" t="n"/>
      <c r="D1366" s="14" t="n"/>
      <c r="E1366" s="14" t="n"/>
      <c r="F1366" s="16" t="n"/>
      <c r="G1366" s="15" t="n"/>
      <c r="H1366" s="16" t="n"/>
      <c r="I1366" s="14">
        <f>IF(F1366="","",IF(G1366&lt;&gt;"",IF(A1366="A pagar","Pago","Recebido"),IF(B1366&lt;TODAY(),"Vencido",IF(B1366-TODAY()&lt;=7,"Vence em até 7 dias","Em aberto"))))</f>
        <v/>
      </c>
      <c r="J1366" s="17">
        <f>IF(OR(F1366="",B1366=""),"",IF(G1366&lt;&gt;"",MAX(0,G1366-B1366),MAX(0,TODAY()-B1366)))</f>
        <v/>
      </c>
    </row>
    <row r="1367">
      <c r="A1367" s="14" t="n"/>
      <c r="B1367" s="15" t="n"/>
      <c r="C1367" s="14" t="n"/>
      <c r="D1367" s="14" t="n"/>
      <c r="E1367" s="14" t="n"/>
      <c r="F1367" s="16" t="n"/>
      <c r="G1367" s="15" t="n"/>
      <c r="H1367" s="16" t="n"/>
      <c r="I1367" s="14">
        <f>IF(F1367="","",IF(G1367&lt;&gt;"",IF(A1367="A pagar","Pago","Recebido"),IF(B1367&lt;TODAY(),"Vencido",IF(B1367-TODAY()&lt;=7,"Vence em até 7 dias","Em aberto"))))</f>
        <v/>
      </c>
      <c r="J1367" s="17">
        <f>IF(OR(F1367="",B1367=""),"",IF(G1367&lt;&gt;"",MAX(0,G1367-B1367),MAX(0,TODAY()-B1367)))</f>
        <v/>
      </c>
    </row>
    <row r="1368">
      <c r="A1368" s="14" t="n"/>
      <c r="B1368" s="15" t="n"/>
      <c r="C1368" s="14" t="n"/>
      <c r="D1368" s="14" t="n"/>
      <c r="E1368" s="14" t="n"/>
      <c r="F1368" s="16" t="n"/>
      <c r="G1368" s="15" t="n"/>
      <c r="H1368" s="16" t="n"/>
      <c r="I1368" s="14">
        <f>IF(F1368="","",IF(G1368&lt;&gt;"",IF(A1368="A pagar","Pago","Recebido"),IF(B1368&lt;TODAY(),"Vencido",IF(B1368-TODAY()&lt;=7,"Vence em até 7 dias","Em aberto"))))</f>
        <v/>
      </c>
      <c r="J1368" s="17">
        <f>IF(OR(F1368="",B1368=""),"",IF(G1368&lt;&gt;"",MAX(0,G1368-B1368),MAX(0,TODAY()-B1368)))</f>
        <v/>
      </c>
    </row>
    <row r="1369">
      <c r="A1369" s="14" t="n"/>
      <c r="B1369" s="15" t="n"/>
      <c r="C1369" s="14" t="n"/>
      <c r="D1369" s="14" t="n"/>
      <c r="E1369" s="14" t="n"/>
      <c r="F1369" s="16" t="n"/>
      <c r="G1369" s="15" t="n"/>
      <c r="H1369" s="16" t="n"/>
      <c r="I1369" s="14">
        <f>IF(F1369="","",IF(G1369&lt;&gt;"",IF(A1369="A pagar","Pago","Recebido"),IF(B1369&lt;TODAY(),"Vencido",IF(B1369-TODAY()&lt;=7,"Vence em até 7 dias","Em aberto"))))</f>
        <v/>
      </c>
      <c r="J1369" s="17">
        <f>IF(OR(F1369="",B1369=""),"",IF(G1369&lt;&gt;"",MAX(0,G1369-B1369),MAX(0,TODAY()-B1369)))</f>
        <v/>
      </c>
    </row>
    <row r="1370">
      <c r="A1370" s="14" t="n"/>
      <c r="B1370" s="15" t="n"/>
      <c r="C1370" s="14" t="n"/>
      <c r="D1370" s="14" t="n"/>
      <c r="E1370" s="14" t="n"/>
      <c r="F1370" s="16" t="n"/>
      <c r="G1370" s="15" t="n"/>
      <c r="H1370" s="16" t="n"/>
      <c r="I1370" s="14">
        <f>IF(F1370="","",IF(G1370&lt;&gt;"",IF(A1370="A pagar","Pago","Recebido"),IF(B1370&lt;TODAY(),"Vencido",IF(B1370-TODAY()&lt;=7,"Vence em até 7 dias","Em aberto"))))</f>
        <v/>
      </c>
      <c r="J1370" s="17">
        <f>IF(OR(F1370="",B1370=""),"",IF(G1370&lt;&gt;"",MAX(0,G1370-B1370),MAX(0,TODAY()-B1370)))</f>
        <v/>
      </c>
    </row>
    <row r="1371">
      <c r="A1371" s="14" t="n"/>
      <c r="B1371" s="15" t="n"/>
      <c r="C1371" s="14" t="n"/>
      <c r="D1371" s="14" t="n"/>
      <c r="E1371" s="14" t="n"/>
      <c r="F1371" s="16" t="n"/>
      <c r="G1371" s="15" t="n"/>
      <c r="H1371" s="16" t="n"/>
      <c r="I1371" s="14">
        <f>IF(F1371="","",IF(G1371&lt;&gt;"",IF(A1371="A pagar","Pago","Recebido"),IF(B1371&lt;TODAY(),"Vencido",IF(B1371-TODAY()&lt;=7,"Vence em até 7 dias","Em aberto"))))</f>
        <v/>
      </c>
      <c r="J1371" s="17">
        <f>IF(OR(F1371="",B1371=""),"",IF(G1371&lt;&gt;"",MAX(0,G1371-B1371),MAX(0,TODAY()-B1371)))</f>
        <v/>
      </c>
    </row>
    <row r="1372">
      <c r="A1372" s="14" t="n"/>
      <c r="B1372" s="15" t="n"/>
      <c r="C1372" s="14" t="n"/>
      <c r="D1372" s="14" t="n"/>
      <c r="E1372" s="14" t="n"/>
      <c r="F1372" s="16" t="n"/>
      <c r="G1372" s="15" t="n"/>
      <c r="H1372" s="16" t="n"/>
      <c r="I1372" s="14">
        <f>IF(F1372="","",IF(G1372&lt;&gt;"",IF(A1372="A pagar","Pago","Recebido"),IF(B1372&lt;TODAY(),"Vencido",IF(B1372-TODAY()&lt;=7,"Vence em até 7 dias","Em aberto"))))</f>
        <v/>
      </c>
      <c r="J1372" s="17">
        <f>IF(OR(F1372="",B1372=""),"",IF(G1372&lt;&gt;"",MAX(0,G1372-B1372),MAX(0,TODAY()-B1372)))</f>
        <v/>
      </c>
    </row>
    <row r="1373">
      <c r="A1373" s="14" t="n"/>
      <c r="B1373" s="15" t="n"/>
      <c r="C1373" s="14" t="n"/>
      <c r="D1373" s="14" t="n"/>
      <c r="E1373" s="14" t="n"/>
      <c r="F1373" s="16" t="n"/>
      <c r="G1373" s="15" t="n"/>
      <c r="H1373" s="16" t="n"/>
      <c r="I1373" s="14">
        <f>IF(F1373="","",IF(G1373&lt;&gt;"",IF(A1373="A pagar","Pago","Recebido"),IF(B1373&lt;TODAY(),"Vencido",IF(B1373-TODAY()&lt;=7,"Vence em até 7 dias","Em aberto"))))</f>
        <v/>
      </c>
      <c r="J1373" s="17">
        <f>IF(OR(F1373="",B1373=""),"",IF(G1373&lt;&gt;"",MAX(0,G1373-B1373),MAX(0,TODAY()-B1373)))</f>
        <v/>
      </c>
    </row>
    <row r="1374">
      <c r="A1374" s="14" t="n"/>
      <c r="B1374" s="15" t="n"/>
      <c r="C1374" s="14" t="n"/>
      <c r="D1374" s="14" t="n"/>
      <c r="E1374" s="14" t="n"/>
      <c r="F1374" s="16" t="n"/>
      <c r="G1374" s="15" t="n"/>
      <c r="H1374" s="16" t="n"/>
      <c r="I1374" s="14">
        <f>IF(F1374="","",IF(G1374&lt;&gt;"",IF(A1374="A pagar","Pago","Recebido"),IF(B1374&lt;TODAY(),"Vencido",IF(B1374-TODAY()&lt;=7,"Vence em até 7 dias","Em aberto"))))</f>
        <v/>
      </c>
      <c r="J1374" s="17">
        <f>IF(OR(F1374="",B1374=""),"",IF(G1374&lt;&gt;"",MAX(0,G1374-B1374),MAX(0,TODAY()-B1374)))</f>
        <v/>
      </c>
    </row>
    <row r="1375">
      <c r="A1375" s="14" t="n"/>
      <c r="B1375" s="15" t="n"/>
      <c r="C1375" s="14" t="n"/>
      <c r="D1375" s="14" t="n"/>
      <c r="E1375" s="14" t="n"/>
      <c r="F1375" s="16" t="n"/>
      <c r="G1375" s="15" t="n"/>
      <c r="H1375" s="16" t="n"/>
      <c r="I1375" s="14">
        <f>IF(F1375="","",IF(G1375&lt;&gt;"",IF(A1375="A pagar","Pago","Recebido"),IF(B1375&lt;TODAY(),"Vencido",IF(B1375-TODAY()&lt;=7,"Vence em até 7 dias","Em aberto"))))</f>
        <v/>
      </c>
      <c r="J1375" s="17">
        <f>IF(OR(F1375="",B1375=""),"",IF(G1375&lt;&gt;"",MAX(0,G1375-B1375),MAX(0,TODAY()-B1375)))</f>
        <v/>
      </c>
    </row>
    <row r="1376">
      <c r="A1376" s="14" t="n"/>
      <c r="B1376" s="15" t="n"/>
      <c r="C1376" s="14" t="n"/>
      <c r="D1376" s="14" t="n"/>
      <c r="E1376" s="14" t="n"/>
      <c r="F1376" s="16" t="n"/>
      <c r="G1376" s="15" t="n"/>
      <c r="H1376" s="16" t="n"/>
      <c r="I1376" s="14">
        <f>IF(F1376="","",IF(G1376&lt;&gt;"",IF(A1376="A pagar","Pago","Recebido"),IF(B1376&lt;TODAY(),"Vencido",IF(B1376-TODAY()&lt;=7,"Vence em até 7 dias","Em aberto"))))</f>
        <v/>
      </c>
      <c r="J1376" s="17">
        <f>IF(OR(F1376="",B1376=""),"",IF(G1376&lt;&gt;"",MAX(0,G1376-B1376),MAX(0,TODAY()-B1376)))</f>
        <v/>
      </c>
    </row>
    <row r="1377">
      <c r="A1377" s="14" t="n"/>
      <c r="B1377" s="15" t="n"/>
      <c r="C1377" s="14" t="n"/>
      <c r="D1377" s="14" t="n"/>
      <c r="E1377" s="14" t="n"/>
      <c r="F1377" s="16" t="n"/>
      <c r="G1377" s="15" t="n"/>
      <c r="H1377" s="16" t="n"/>
      <c r="I1377" s="14">
        <f>IF(F1377="","",IF(G1377&lt;&gt;"",IF(A1377="A pagar","Pago","Recebido"),IF(B1377&lt;TODAY(),"Vencido",IF(B1377-TODAY()&lt;=7,"Vence em até 7 dias","Em aberto"))))</f>
        <v/>
      </c>
      <c r="J1377" s="17">
        <f>IF(OR(F1377="",B1377=""),"",IF(G1377&lt;&gt;"",MAX(0,G1377-B1377),MAX(0,TODAY()-B1377)))</f>
        <v/>
      </c>
    </row>
    <row r="1378">
      <c r="A1378" s="14" t="n"/>
      <c r="B1378" s="15" t="n"/>
      <c r="C1378" s="14" t="n"/>
      <c r="D1378" s="14" t="n"/>
      <c r="E1378" s="14" t="n"/>
      <c r="F1378" s="16" t="n"/>
      <c r="G1378" s="15" t="n"/>
      <c r="H1378" s="16" t="n"/>
      <c r="I1378" s="14">
        <f>IF(F1378="","",IF(G1378&lt;&gt;"",IF(A1378="A pagar","Pago","Recebido"),IF(B1378&lt;TODAY(),"Vencido",IF(B1378-TODAY()&lt;=7,"Vence em até 7 dias","Em aberto"))))</f>
        <v/>
      </c>
      <c r="J1378" s="17">
        <f>IF(OR(F1378="",B1378=""),"",IF(G1378&lt;&gt;"",MAX(0,G1378-B1378),MAX(0,TODAY()-B1378)))</f>
        <v/>
      </c>
    </row>
    <row r="1379">
      <c r="A1379" s="14" t="n"/>
      <c r="B1379" s="15" t="n"/>
      <c r="C1379" s="14" t="n"/>
      <c r="D1379" s="14" t="n"/>
      <c r="E1379" s="14" t="n"/>
      <c r="F1379" s="16" t="n"/>
      <c r="G1379" s="15" t="n"/>
      <c r="H1379" s="16" t="n"/>
      <c r="I1379" s="14">
        <f>IF(F1379="","",IF(G1379&lt;&gt;"",IF(A1379="A pagar","Pago","Recebido"),IF(B1379&lt;TODAY(),"Vencido",IF(B1379-TODAY()&lt;=7,"Vence em até 7 dias","Em aberto"))))</f>
        <v/>
      </c>
      <c r="J1379" s="17">
        <f>IF(OR(F1379="",B1379=""),"",IF(G1379&lt;&gt;"",MAX(0,G1379-B1379),MAX(0,TODAY()-B1379)))</f>
        <v/>
      </c>
    </row>
    <row r="1380">
      <c r="A1380" s="14" t="n"/>
      <c r="B1380" s="15" t="n"/>
      <c r="C1380" s="14" t="n"/>
      <c r="D1380" s="14" t="n"/>
      <c r="E1380" s="14" t="n"/>
      <c r="F1380" s="16" t="n"/>
      <c r="G1380" s="15" t="n"/>
      <c r="H1380" s="16" t="n"/>
      <c r="I1380" s="14">
        <f>IF(F1380="","",IF(G1380&lt;&gt;"",IF(A1380="A pagar","Pago","Recebido"),IF(B1380&lt;TODAY(),"Vencido",IF(B1380-TODAY()&lt;=7,"Vence em até 7 dias","Em aberto"))))</f>
        <v/>
      </c>
      <c r="J1380" s="17">
        <f>IF(OR(F1380="",B1380=""),"",IF(G1380&lt;&gt;"",MAX(0,G1380-B1380),MAX(0,TODAY()-B1380)))</f>
        <v/>
      </c>
    </row>
    <row r="1381">
      <c r="A1381" s="14" t="n"/>
      <c r="B1381" s="15" t="n"/>
      <c r="C1381" s="14" t="n"/>
      <c r="D1381" s="14" t="n"/>
      <c r="E1381" s="14" t="n"/>
      <c r="F1381" s="16" t="n"/>
      <c r="G1381" s="15" t="n"/>
      <c r="H1381" s="16" t="n"/>
      <c r="I1381" s="14">
        <f>IF(F1381="","",IF(G1381&lt;&gt;"",IF(A1381="A pagar","Pago","Recebido"),IF(B1381&lt;TODAY(),"Vencido",IF(B1381-TODAY()&lt;=7,"Vence em até 7 dias","Em aberto"))))</f>
        <v/>
      </c>
      <c r="J1381" s="17">
        <f>IF(OR(F1381="",B1381=""),"",IF(G1381&lt;&gt;"",MAX(0,G1381-B1381),MAX(0,TODAY()-B1381)))</f>
        <v/>
      </c>
    </row>
    <row r="1382">
      <c r="A1382" s="14" t="n"/>
      <c r="B1382" s="15" t="n"/>
      <c r="C1382" s="14" t="n"/>
      <c r="D1382" s="14" t="n"/>
      <c r="E1382" s="14" t="n"/>
      <c r="F1382" s="16" t="n"/>
      <c r="G1382" s="15" t="n"/>
      <c r="H1382" s="16" t="n"/>
      <c r="I1382" s="14">
        <f>IF(F1382="","",IF(G1382&lt;&gt;"",IF(A1382="A pagar","Pago","Recebido"),IF(B1382&lt;TODAY(),"Vencido",IF(B1382-TODAY()&lt;=7,"Vence em até 7 dias","Em aberto"))))</f>
        <v/>
      </c>
      <c r="J1382" s="17">
        <f>IF(OR(F1382="",B1382=""),"",IF(G1382&lt;&gt;"",MAX(0,G1382-B1382),MAX(0,TODAY()-B1382)))</f>
        <v/>
      </c>
    </row>
    <row r="1383">
      <c r="A1383" s="14" t="n"/>
      <c r="B1383" s="15" t="n"/>
      <c r="C1383" s="14" t="n"/>
      <c r="D1383" s="14" t="n"/>
      <c r="E1383" s="14" t="n"/>
      <c r="F1383" s="16" t="n"/>
      <c r="G1383" s="15" t="n"/>
      <c r="H1383" s="16" t="n"/>
      <c r="I1383" s="14">
        <f>IF(F1383="","",IF(G1383&lt;&gt;"",IF(A1383="A pagar","Pago","Recebido"),IF(B1383&lt;TODAY(),"Vencido",IF(B1383-TODAY()&lt;=7,"Vence em até 7 dias","Em aberto"))))</f>
        <v/>
      </c>
      <c r="J1383" s="17">
        <f>IF(OR(F1383="",B1383=""),"",IF(G1383&lt;&gt;"",MAX(0,G1383-B1383),MAX(0,TODAY()-B1383)))</f>
        <v/>
      </c>
    </row>
    <row r="1384">
      <c r="A1384" s="14" t="n"/>
      <c r="B1384" s="15" t="n"/>
      <c r="C1384" s="14" t="n"/>
      <c r="D1384" s="14" t="n"/>
      <c r="E1384" s="14" t="n"/>
      <c r="F1384" s="16" t="n"/>
      <c r="G1384" s="15" t="n"/>
      <c r="H1384" s="16" t="n"/>
      <c r="I1384" s="14">
        <f>IF(F1384="","",IF(G1384&lt;&gt;"",IF(A1384="A pagar","Pago","Recebido"),IF(B1384&lt;TODAY(),"Vencido",IF(B1384-TODAY()&lt;=7,"Vence em até 7 dias","Em aberto"))))</f>
        <v/>
      </c>
      <c r="J1384" s="17">
        <f>IF(OR(F1384="",B1384=""),"",IF(G1384&lt;&gt;"",MAX(0,G1384-B1384),MAX(0,TODAY()-B1384)))</f>
        <v/>
      </c>
    </row>
    <row r="1385">
      <c r="A1385" s="14" t="n"/>
      <c r="B1385" s="15" t="n"/>
      <c r="C1385" s="14" t="n"/>
      <c r="D1385" s="14" t="n"/>
      <c r="E1385" s="14" t="n"/>
      <c r="F1385" s="16" t="n"/>
      <c r="G1385" s="15" t="n"/>
      <c r="H1385" s="16" t="n"/>
      <c r="I1385" s="14">
        <f>IF(F1385="","",IF(G1385&lt;&gt;"",IF(A1385="A pagar","Pago","Recebido"),IF(B1385&lt;TODAY(),"Vencido",IF(B1385-TODAY()&lt;=7,"Vence em até 7 dias","Em aberto"))))</f>
        <v/>
      </c>
      <c r="J1385" s="17">
        <f>IF(OR(F1385="",B1385=""),"",IF(G1385&lt;&gt;"",MAX(0,G1385-B1385),MAX(0,TODAY()-B1385)))</f>
        <v/>
      </c>
    </row>
    <row r="1386">
      <c r="A1386" s="14" t="n"/>
      <c r="B1386" s="15" t="n"/>
      <c r="C1386" s="14" t="n"/>
      <c r="D1386" s="14" t="n"/>
      <c r="E1386" s="14" t="n"/>
      <c r="F1386" s="16" t="n"/>
      <c r="G1386" s="15" t="n"/>
      <c r="H1386" s="16" t="n"/>
      <c r="I1386" s="14">
        <f>IF(F1386="","",IF(G1386&lt;&gt;"",IF(A1386="A pagar","Pago","Recebido"),IF(B1386&lt;TODAY(),"Vencido",IF(B1386-TODAY()&lt;=7,"Vence em até 7 dias","Em aberto"))))</f>
        <v/>
      </c>
      <c r="J1386" s="17">
        <f>IF(OR(F1386="",B1386=""),"",IF(G1386&lt;&gt;"",MAX(0,G1386-B1386),MAX(0,TODAY()-B1386)))</f>
        <v/>
      </c>
    </row>
    <row r="1387">
      <c r="A1387" s="14" t="n"/>
      <c r="B1387" s="15" t="n"/>
      <c r="C1387" s="14" t="n"/>
      <c r="D1387" s="14" t="n"/>
      <c r="E1387" s="14" t="n"/>
      <c r="F1387" s="16" t="n"/>
      <c r="G1387" s="15" t="n"/>
      <c r="H1387" s="16" t="n"/>
      <c r="I1387" s="14">
        <f>IF(F1387="","",IF(G1387&lt;&gt;"",IF(A1387="A pagar","Pago","Recebido"),IF(B1387&lt;TODAY(),"Vencido",IF(B1387-TODAY()&lt;=7,"Vence em até 7 dias","Em aberto"))))</f>
        <v/>
      </c>
      <c r="J1387" s="17">
        <f>IF(OR(F1387="",B1387=""),"",IF(G1387&lt;&gt;"",MAX(0,G1387-B1387),MAX(0,TODAY()-B1387)))</f>
        <v/>
      </c>
    </row>
    <row r="1388">
      <c r="A1388" s="14" t="n"/>
      <c r="B1388" s="15" t="n"/>
      <c r="C1388" s="14" t="n"/>
      <c r="D1388" s="14" t="n"/>
      <c r="E1388" s="14" t="n"/>
      <c r="F1388" s="16" t="n"/>
      <c r="G1388" s="15" t="n"/>
      <c r="H1388" s="16" t="n"/>
      <c r="I1388" s="14">
        <f>IF(F1388="","",IF(G1388&lt;&gt;"",IF(A1388="A pagar","Pago","Recebido"),IF(B1388&lt;TODAY(),"Vencido",IF(B1388-TODAY()&lt;=7,"Vence em até 7 dias","Em aberto"))))</f>
        <v/>
      </c>
      <c r="J1388" s="17">
        <f>IF(OR(F1388="",B1388=""),"",IF(G1388&lt;&gt;"",MAX(0,G1388-B1388),MAX(0,TODAY()-B1388)))</f>
        <v/>
      </c>
    </row>
    <row r="1389">
      <c r="A1389" s="14" t="n"/>
      <c r="B1389" s="15" t="n"/>
      <c r="C1389" s="14" t="n"/>
      <c r="D1389" s="14" t="n"/>
      <c r="E1389" s="14" t="n"/>
      <c r="F1389" s="16" t="n"/>
      <c r="G1389" s="15" t="n"/>
      <c r="H1389" s="16" t="n"/>
      <c r="I1389" s="14">
        <f>IF(F1389="","",IF(G1389&lt;&gt;"",IF(A1389="A pagar","Pago","Recebido"),IF(B1389&lt;TODAY(),"Vencido",IF(B1389-TODAY()&lt;=7,"Vence em até 7 dias","Em aberto"))))</f>
        <v/>
      </c>
      <c r="J1389" s="17">
        <f>IF(OR(F1389="",B1389=""),"",IF(G1389&lt;&gt;"",MAX(0,G1389-B1389),MAX(0,TODAY()-B1389)))</f>
        <v/>
      </c>
    </row>
    <row r="1390">
      <c r="A1390" s="14" t="n"/>
      <c r="B1390" s="15" t="n"/>
      <c r="C1390" s="14" t="n"/>
      <c r="D1390" s="14" t="n"/>
      <c r="E1390" s="14" t="n"/>
      <c r="F1390" s="16" t="n"/>
      <c r="G1390" s="15" t="n"/>
      <c r="H1390" s="16" t="n"/>
      <c r="I1390" s="14">
        <f>IF(F1390="","",IF(G1390&lt;&gt;"",IF(A1390="A pagar","Pago","Recebido"),IF(B1390&lt;TODAY(),"Vencido",IF(B1390-TODAY()&lt;=7,"Vence em até 7 dias","Em aberto"))))</f>
        <v/>
      </c>
      <c r="J1390" s="17">
        <f>IF(OR(F1390="",B1390=""),"",IF(G1390&lt;&gt;"",MAX(0,G1390-B1390),MAX(0,TODAY()-B1390)))</f>
        <v/>
      </c>
    </row>
    <row r="1391">
      <c r="A1391" s="14" t="n"/>
      <c r="B1391" s="15" t="n"/>
      <c r="C1391" s="14" t="n"/>
      <c r="D1391" s="14" t="n"/>
      <c r="E1391" s="14" t="n"/>
      <c r="F1391" s="16" t="n"/>
      <c r="G1391" s="15" t="n"/>
      <c r="H1391" s="16" t="n"/>
      <c r="I1391" s="14">
        <f>IF(F1391="","",IF(G1391&lt;&gt;"",IF(A1391="A pagar","Pago","Recebido"),IF(B1391&lt;TODAY(),"Vencido",IF(B1391-TODAY()&lt;=7,"Vence em até 7 dias","Em aberto"))))</f>
        <v/>
      </c>
      <c r="J1391" s="17">
        <f>IF(OR(F1391="",B1391=""),"",IF(G1391&lt;&gt;"",MAX(0,G1391-B1391),MAX(0,TODAY()-B1391)))</f>
        <v/>
      </c>
    </row>
    <row r="1392">
      <c r="A1392" s="14" t="n"/>
      <c r="B1392" s="15" t="n"/>
      <c r="C1392" s="14" t="n"/>
      <c r="D1392" s="14" t="n"/>
      <c r="E1392" s="14" t="n"/>
      <c r="F1392" s="16" t="n"/>
      <c r="G1392" s="15" t="n"/>
      <c r="H1392" s="16" t="n"/>
      <c r="I1392" s="14">
        <f>IF(F1392="","",IF(G1392&lt;&gt;"",IF(A1392="A pagar","Pago","Recebido"),IF(B1392&lt;TODAY(),"Vencido",IF(B1392-TODAY()&lt;=7,"Vence em até 7 dias","Em aberto"))))</f>
        <v/>
      </c>
      <c r="J1392" s="17">
        <f>IF(OR(F1392="",B1392=""),"",IF(G1392&lt;&gt;"",MAX(0,G1392-B1392),MAX(0,TODAY()-B1392)))</f>
        <v/>
      </c>
    </row>
    <row r="1393">
      <c r="A1393" s="14" t="n"/>
      <c r="B1393" s="15" t="n"/>
      <c r="C1393" s="14" t="n"/>
      <c r="D1393" s="14" t="n"/>
      <c r="E1393" s="14" t="n"/>
      <c r="F1393" s="16" t="n"/>
      <c r="G1393" s="15" t="n"/>
      <c r="H1393" s="16" t="n"/>
      <c r="I1393" s="14">
        <f>IF(F1393="","",IF(G1393&lt;&gt;"",IF(A1393="A pagar","Pago","Recebido"),IF(B1393&lt;TODAY(),"Vencido",IF(B1393-TODAY()&lt;=7,"Vence em até 7 dias","Em aberto"))))</f>
        <v/>
      </c>
      <c r="J1393" s="17">
        <f>IF(OR(F1393="",B1393=""),"",IF(G1393&lt;&gt;"",MAX(0,G1393-B1393),MAX(0,TODAY()-B1393)))</f>
        <v/>
      </c>
    </row>
    <row r="1394">
      <c r="A1394" s="14" t="n"/>
      <c r="B1394" s="15" t="n"/>
      <c r="C1394" s="14" t="n"/>
      <c r="D1394" s="14" t="n"/>
      <c r="E1394" s="14" t="n"/>
      <c r="F1394" s="16" t="n"/>
      <c r="G1394" s="15" t="n"/>
      <c r="H1394" s="16" t="n"/>
      <c r="I1394" s="14">
        <f>IF(F1394="","",IF(G1394&lt;&gt;"",IF(A1394="A pagar","Pago","Recebido"),IF(B1394&lt;TODAY(),"Vencido",IF(B1394-TODAY()&lt;=7,"Vence em até 7 dias","Em aberto"))))</f>
        <v/>
      </c>
      <c r="J1394" s="17">
        <f>IF(OR(F1394="",B1394=""),"",IF(G1394&lt;&gt;"",MAX(0,G1394-B1394),MAX(0,TODAY()-B1394)))</f>
        <v/>
      </c>
    </row>
    <row r="1395">
      <c r="A1395" s="14" t="n"/>
      <c r="B1395" s="15" t="n"/>
      <c r="C1395" s="14" t="n"/>
      <c r="D1395" s="14" t="n"/>
      <c r="E1395" s="14" t="n"/>
      <c r="F1395" s="16" t="n"/>
      <c r="G1395" s="15" t="n"/>
      <c r="H1395" s="16" t="n"/>
      <c r="I1395" s="14">
        <f>IF(F1395="","",IF(G1395&lt;&gt;"",IF(A1395="A pagar","Pago","Recebido"),IF(B1395&lt;TODAY(),"Vencido",IF(B1395-TODAY()&lt;=7,"Vence em até 7 dias","Em aberto"))))</f>
        <v/>
      </c>
      <c r="J1395" s="17">
        <f>IF(OR(F1395="",B1395=""),"",IF(G1395&lt;&gt;"",MAX(0,G1395-B1395),MAX(0,TODAY()-B1395)))</f>
        <v/>
      </c>
    </row>
    <row r="1396">
      <c r="A1396" s="14" t="n"/>
      <c r="B1396" s="15" t="n"/>
      <c r="C1396" s="14" t="n"/>
      <c r="D1396" s="14" t="n"/>
      <c r="E1396" s="14" t="n"/>
      <c r="F1396" s="16" t="n"/>
      <c r="G1396" s="15" t="n"/>
      <c r="H1396" s="16" t="n"/>
      <c r="I1396" s="14">
        <f>IF(F1396="","",IF(G1396&lt;&gt;"",IF(A1396="A pagar","Pago","Recebido"),IF(B1396&lt;TODAY(),"Vencido",IF(B1396-TODAY()&lt;=7,"Vence em até 7 dias","Em aberto"))))</f>
        <v/>
      </c>
      <c r="J1396" s="17">
        <f>IF(OR(F1396="",B1396=""),"",IF(G1396&lt;&gt;"",MAX(0,G1396-B1396),MAX(0,TODAY()-B1396)))</f>
        <v/>
      </c>
    </row>
    <row r="1397">
      <c r="A1397" s="14" t="n"/>
      <c r="B1397" s="15" t="n"/>
      <c r="C1397" s="14" t="n"/>
      <c r="D1397" s="14" t="n"/>
      <c r="E1397" s="14" t="n"/>
      <c r="F1397" s="16" t="n"/>
      <c r="G1397" s="15" t="n"/>
      <c r="H1397" s="16" t="n"/>
      <c r="I1397" s="14">
        <f>IF(F1397="","",IF(G1397&lt;&gt;"",IF(A1397="A pagar","Pago","Recebido"),IF(B1397&lt;TODAY(),"Vencido",IF(B1397-TODAY()&lt;=7,"Vence em até 7 dias","Em aberto"))))</f>
        <v/>
      </c>
      <c r="J1397" s="17">
        <f>IF(OR(F1397="",B1397=""),"",IF(G1397&lt;&gt;"",MAX(0,G1397-B1397),MAX(0,TODAY()-B1397)))</f>
        <v/>
      </c>
    </row>
    <row r="1398">
      <c r="A1398" s="14" t="n"/>
      <c r="B1398" s="15" t="n"/>
      <c r="C1398" s="14" t="n"/>
      <c r="D1398" s="14" t="n"/>
      <c r="E1398" s="14" t="n"/>
      <c r="F1398" s="16" t="n"/>
      <c r="G1398" s="15" t="n"/>
      <c r="H1398" s="16" t="n"/>
      <c r="I1398" s="14">
        <f>IF(F1398="","",IF(G1398&lt;&gt;"",IF(A1398="A pagar","Pago","Recebido"),IF(B1398&lt;TODAY(),"Vencido",IF(B1398-TODAY()&lt;=7,"Vence em até 7 dias","Em aberto"))))</f>
        <v/>
      </c>
      <c r="J1398" s="17">
        <f>IF(OR(F1398="",B1398=""),"",IF(G1398&lt;&gt;"",MAX(0,G1398-B1398),MAX(0,TODAY()-B1398)))</f>
        <v/>
      </c>
    </row>
    <row r="1399">
      <c r="A1399" s="14" t="n"/>
      <c r="B1399" s="15" t="n"/>
      <c r="C1399" s="14" t="n"/>
      <c r="D1399" s="14" t="n"/>
      <c r="E1399" s="14" t="n"/>
      <c r="F1399" s="16" t="n"/>
      <c r="G1399" s="15" t="n"/>
      <c r="H1399" s="16" t="n"/>
      <c r="I1399" s="14">
        <f>IF(F1399="","",IF(G1399&lt;&gt;"",IF(A1399="A pagar","Pago","Recebido"),IF(B1399&lt;TODAY(),"Vencido",IF(B1399-TODAY()&lt;=7,"Vence em até 7 dias","Em aberto"))))</f>
        <v/>
      </c>
      <c r="J1399" s="17">
        <f>IF(OR(F1399="",B1399=""),"",IF(G1399&lt;&gt;"",MAX(0,G1399-B1399),MAX(0,TODAY()-B1399)))</f>
        <v/>
      </c>
    </row>
    <row r="1400">
      <c r="A1400" s="14" t="n"/>
      <c r="B1400" s="15" t="n"/>
      <c r="C1400" s="14" t="n"/>
      <c r="D1400" s="14" t="n"/>
      <c r="E1400" s="14" t="n"/>
      <c r="F1400" s="16" t="n"/>
      <c r="G1400" s="15" t="n"/>
      <c r="H1400" s="16" t="n"/>
      <c r="I1400" s="14">
        <f>IF(F1400="","",IF(G1400&lt;&gt;"",IF(A1400="A pagar","Pago","Recebido"),IF(B1400&lt;TODAY(),"Vencido",IF(B1400-TODAY()&lt;=7,"Vence em até 7 dias","Em aberto"))))</f>
        <v/>
      </c>
      <c r="J1400" s="17">
        <f>IF(OR(F1400="",B1400=""),"",IF(G1400&lt;&gt;"",MAX(0,G1400-B1400),MAX(0,TODAY()-B1400)))</f>
        <v/>
      </c>
    </row>
    <row r="1401">
      <c r="A1401" s="14" t="n"/>
      <c r="B1401" s="15" t="n"/>
      <c r="C1401" s="14" t="n"/>
      <c r="D1401" s="14" t="n"/>
      <c r="E1401" s="14" t="n"/>
      <c r="F1401" s="16" t="n"/>
      <c r="G1401" s="15" t="n"/>
      <c r="H1401" s="16" t="n"/>
      <c r="I1401" s="14">
        <f>IF(F1401="","",IF(G1401&lt;&gt;"",IF(A1401="A pagar","Pago","Recebido"),IF(B1401&lt;TODAY(),"Vencido",IF(B1401-TODAY()&lt;=7,"Vence em até 7 dias","Em aberto"))))</f>
        <v/>
      </c>
      <c r="J1401" s="17">
        <f>IF(OR(F1401="",B1401=""),"",IF(G1401&lt;&gt;"",MAX(0,G1401-B1401),MAX(0,TODAY()-B1401)))</f>
        <v/>
      </c>
    </row>
    <row r="1402">
      <c r="A1402" s="14" t="n"/>
      <c r="B1402" s="15" t="n"/>
      <c r="C1402" s="14" t="n"/>
      <c r="D1402" s="14" t="n"/>
      <c r="E1402" s="14" t="n"/>
      <c r="F1402" s="16" t="n"/>
      <c r="G1402" s="15" t="n"/>
      <c r="H1402" s="16" t="n"/>
      <c r="I1402" s="14">
        <f>IF(F1402="","",IF(G1402&lt;&gt;"",IF(A1402="A pagar","Pago","Recebido"),IF(B1402&lt;TODAY(),"Vencido",IF(B1402-TODAY()&lt;=7,"Vence em até 7 dias","Em aberto"))))</f>
        <v/>
      </c>
      <c r="J1402" s="17">
        <f>IF(OR(F1402="",B1402=""),"",IF(G1402&lt;&gt;"",MAX(0,G1402-B1402),MAX(0,TODAY()-B1402)))</f>
        <v/>
      </c>
    </row>
    <row r="1403">
      <c r="A1403" s="14" t="n"/>
      <c r="B1403" s="15" t="n"/>
      <c r="C1403" s="14" t="n"/>
      <c r="D1403" s="14" t="n"/>
      <c r="E1403" s="14" t="n"/>
      <c r="F1403" s="16" t="n"/>
      <c r="G1403" s="15" t="n"/>
      <c r="H1403" s="16" t="n"/>
      <c r="I1403" s="14">
        <f>IF(F1403="","",IF(G1403&lt;&gt;"",IF(A1403="A pagar","Pago","Recebido"),IF(B1403&lt;TODAY(),"Vencido",IF(B1403-TODAY()&lt;=7,"Vence em até 7 dias","Em aberto"))))</f>
        <v/>
      </c>
      <c r="J1403" s="17">
        <f>IF(OR(F1403="",B1403=""),"",IF(G1403&lt;&gt;"",MAX(0,G1403-B1403),MAX(0,TODAY()-B1403)))</f>
        <v/>
      </c>
    </row>
    <row r="1404">
      <c r="A1404" s="14" t="n"/>
      <c r="B1404" s="15" t="n"/>
      <c r="C1404" s="14" t="n"/>
      <c r="D1404" s="14" t="n"/>
      <c r="E1404" s="14" t="n"/>
      <c r="F1404" s="16" t="n"/>
      <c r="G1404" s="15" t="n"/>
      <c r="H1404" s="16" t="n"/>
      <c r="I1404" s="14">
        <f>IF(F1404="","",IF(G1404&lt;&gt;"",IF(A1404="A pagar","Pago","Recebido"),IF(B1404&lt;TODAY(),"Vencido",IF(B1404-TODAY()&lt;=7,"Vence em até 7 dias","Em aberto"))))</f>
        <v/>
      </c>
      <c r="J1404" s="17">
        <f>IF(OR(F1404="",B1404=""),"",IF(G1404&lt;&gt;"",MAX(0,G1404-B1404),MAX(0,TODAY()-B1404)))</f>
        <v/>
      </c>
    </row>
    <row r="1405">
      <c r="A1405" s="14" t="n"/>
      <c r="B1405" s="15" t="n"/>
      <c r="C1405" s="14" t="n"/>
      <c r="D1405" s="14" t="n"/>
      <c r="E1405" s="14" t="n"/>
      <c r="F1405" s="16" t="n"/>
      <c r="G1405" s="15" t="n"/>
      <c r="H1405" s="16" t="n"/>
      <c r="I1405" s="14">
        <f>IF(F1405="","",IF(G1405&lt;&gt;"",IF(A1405="A pagar","Pago","Recebido"),IF(B1405&lt;TODAY(),"Vencido",IF(B1405-TODAY()&lt;=7,"Vence em até 7 dias","Em aberto"))))</f>
        <v/>
      </c>
      <c r="J1405" s="17">
        <f>IF(OR(F1405="",B1405=""),"",IF(G1405&lt;&gt;"",MAX(0,G1405-B1405),MAX(0,TODAY()-B1405)))</f>
        <v/>
      </c>
    </row>
    <row r="1406">
      <c r="A1406" s="14" t="n"/>
      <c r="B1406" s="15" t="n"/>
      <c r="C1406" s="14" t="n"/>
      <c r="D1406" s="14" t="n"/>
      <c r="E1406" s="14" t="n"/>
      <c r="F1406" s="16" t="n"/>
      <c r="G1406" s="15" t="n"/>
      <c r="H1406" s="16" t="n"/>
      <c r="I1406" s="14">
        <f>IF(F1406="","",IF(G1406&lt;&gt;"",IF(A1406="A pagar","Pago","Recebido"),IF(B1406&lt;TODAY(),"Vencido",IF(B1406-TODAY()&lt;=7,"Vence em até 7 dias","Em aberto"))))</f>
        <v/>
      </c>
      <c r="J1406" s="17">
        <f>IF(OR(F1406="",B1406=""),"",IF(G1406&lt;&gt;"",MAX(0,G1406-B1406),MAX(0,TODAY()-B1406)))</f>
        <v/>
      </c>
    </row>
    <row r="1407">
      <c r="A1407" s="14" t="n"/>
      <c r="B1407" s="15" t="n"/>
      <c r="C1407" s="14" t="n"/>
      <c r="D1407" s="14" t="n"/>
      <c r="E1407" s="14" t="n"/>
      <c r="F1407" s="16" t="n"/>
      <c r="G1407" s="15" t="n"/>
      <c r="H1407" s="16" t="n"/>
      <c r="I1407" s="14">
        <f>IF(F1407="","",IF(G1407&lt;&gt;"",IF(A1407="A pagar","Pago","Recebido"),IF(B1407&lt;TODAY(),"Vencido",IF(B1407-TODAY()&lt;=7,"Vence em até 7 dias","Em aberto"))))</f>
        <v/>
      </c>
      <c r="J1407" s="17">
        <f>IF(OR(F1407="",B1407=""),"",IF(G1407&lt;&gt;"",MAX(0,G1407-B1407),MAX(0,TODAY()-B1407)))</f>
        <v/>
      </c>
    </row>
    <row r="1408">
      <c r="A1408" s="14" t="n"/>
      <c r="B1408" s="15" t="n"/>
      <c r="C1408" s="14" t="n"/>
      <c r="D1408" s="14" t="n"/>
      <c r="E1408" s="14" t="n"/>
      <c r="F1408" s="16" t="n"/>
      <c r="G1408" s="15" t="n"/>
      <c r="H1408" s="16" t="n"/>
      <c r="I1408" s="14">
        <f>IF(F1408="","",IF(G1408&lt;&gt;"",IF(A1408="A pagar","Pago","Recebido"),IF(B1408&lt;TODAY(),"Vencido",IF(B1408-TODAY()&lt;=7,"Vence em até 7 dias","Em aberto"))))</f>
        <v/>
      </c>
      <c r="J1408" s="17">
        <f>IF(OR(F1408="",B1408=""),"",IF(G1408&lt;&gt;"",MAX(0,G1408-B1408),MAX(0,TODAY()-B1408)))</f>
        <v/>
      </c>
    </row>
    <row r="1409">
      <c r="A1409" s="14" t="n"/>
      <c r="B1409" s="15" t="n"/>
      <c r="C1409" s="14" t="n"/>
      <c r="D1409" s="14" t="n"/>
      <c r="E1409" s="14" t="n"/>
      <c r="F1409" s="16" t="n"/>
      <c r="G1409" s="15" t="n"/>
      <c r="H1409" s="16" t="n"/>
      <c r="I1409" s="14">
        <f>IF(F1409="","",IF(G1409&lt;&gt;"",IF(A1409="A pagar","Pago","Recebido"),IF(B1409&lt;TODAY(),"Vencido",IF(B1409-TODAY()&lt;=7,"Vence em até 7 dias","Em aberto"))))</f>
        <v/>
      </c>
      <c r="J1409" s="17">
        <f>IF(OR(F1409="",B1409=""),"",IF(G1409&lt;&gt;"",MAX(0,G1409-B1409),MAX(0,TODAY()-B1409)))</f>
        <v/>
      </c>
    </row>
    <row r="1410">
      <c r="A1410" s="14" t="n"/>
      <c r="B1410" s="15" t="n"/>
      <c r="C1410" s="14" t="n"/>
      <c r="D1410" s="14" t="n"/>
      <c r="E1410" s="14" t="n"/>
      <c r="F1410" s="16" t="n"/>
      <c r="G1410" s="15" t="n"/>
      <c r="H1410" s="16" t="n"/>
      <c r="I1410" s="14">
        <f>IF(F1410="","",IF(G1410&lt;&gt;"",IF(A1410="A pagar","Pago","Recebido"),IF(B1410&lt;TODAY(),"Vencido",IF(B1410-TODAY()&lt;=7,"Vence em até 7 dias","Em aberto"))))</f>
        <v/>
      </c>
      <c r="J1410" s="17">
        <f>IF(OR(F1410="",B1410=""),"",IF(G1410&lt;&gt;"",MAX(0,G1410-B1410),MAX(0,TODAY()-B1410)))</f>
        <v/>
      </c>
    </row>
    <row r="1411">
      <c r="A1411" s="14" t="n"/>
      <c r="B1411" s="15" t="n"/>
      <c r="C1411" s="14" t="n"/>
      <c r="D1411" s="14" t="n"/>
      <c r="E1411" s="14" t="n"/>
      <c r="F1411" s="16" t="n"/>
      <c r="G1411" s="15" t="n"/>
      <c r="H1411" s="16" t="n"/>
      <c r="I1411" s="14">
        <f>IF(F1411="","",IF(G1411&lt;&gt;"",IF(A1411="A pagar","Pago","Recebido"),IF(B1411&lt;TODAY(),"Vencido",IF(B1411-TODAY()&lt;=7,"Vence em até 7 dias","Em aberto"))))</f>
        <v/>
      </c>
      <c r="J1411" s="17">
        <f>IF(OR(F1411="",B1411=""),"",IF(G1411&lt;&gt;"",MAX(0,G1411-B1411),MAX(0,TODAY()-B1411)))</f>
        <v/>
      </c>
    </row>
    <row r="1412">
      <c r="A1412" s="14" t="n"/>
      <c r="B1412" s="15" t="n"/>
      <c r="C1412" s="14" t="n"/>
      <c r="D1412" s="14" t="n"/>
      <c r="E1412" s="14" t="n"/>
      <c r="F1412" s="16" t="n"/>
      <c r="G1412" s="15" t="n"/>
      <c r="H1412" s="16" t="n"/>
      <c r="I1412" s="14">
        <f>IF(F1412="","",IF(G1412&lt;&gt;"",IF(A1412="A pagar","Pago","Recebido"),IF(B1412&lt;TODAY(),"Vencido",IF(B1412-TODAY()&lt;=7,"Vence em até 7 dias","Em aberto"))))</f>
        <v/>
      </c>
      <c r="J1412" s="17">
        <f>IF(OR(F1412="",B1412=""),"",IF(G1412&lt;&gt;"",MAX(0,G1412-B1412),MAX(0,TODAY()-B1412)))</f>
        <v/>
      </c>
    </row>
    <row r="1413">
      <c r="A1413" s="14" t="n"/>
      <c r="B1413" s="15" t="n"/>
      <c r="C1413" s="14" t="n"/>
      <c r="D1413" s="14" t="n"/>
      <c r="E1413" s="14" t="n"/>
      <c r="F1413" s="16" t="n"/>
      <c r="G1413" s="15" t="n"/>
      <c r="H1413" s="16" t="n"/>
      <c r="I1413" s="14">
        <f>IF(F1413="","",IF(G1413&lt;&gt;"",IF(A1413="A pagar","Pago","Recebido"),IF(B1413&lt;TODAY(),"Vencido",IF(B1413-TODAY()&lt;=7,"Vence em até 7 dias","Em aberto"))))</f>
        <v/>
      </c>
      <c r="J1413" s="17">
        <f>IF(OR(F1413="",B1413=""),"",IF(G1413&lt;&gt;"",MAX(0,G1413-B1413),MAX(0,TODAY()-B1413)))</f>
        <v/>
      </c>
    </row>
    <row r="1414">
      <c r="A1414" s="14" t="n"/>
      <c r="B1414" s="15" t="n"/>
      <c r="C1414" s="14" t="n"/>
      <c r="D1414" s="14" t="n"/>
      <c r="E1414" s="14" t="n"/>
      <c r="F1414" s="16" t="n"/>
      <c r="G1414" s="15" t="n"/>
      <c r="H1414" s="16" t="n"/>
      <c r="I1414" s="14">
        <f>IF(F1414="","",IF(G1414&lt;&gt;"",IF(A1414="A pagar","Pago","Recebido"),IF(B1414&lt;TODAY(),"Vencido",IF(B1414-TODAY()&lt;=7,"Vence em até 7 dias","Em aberto"))))</f>
        <v/>
      </c>
      <c r="J1414" s="17">
        <f>IF(OR(F1414="",B1414=""),"",IF(G1414&lt;&gt;"",MAX(0,G1414-B1414),MAX(0,TODAY()-B1414)))</f>
        <v/>
      </c>
    </row>
    <row r="1415">
      <c r="A1415" s="14" t="n"/>
      <c r="B1415" s="15" t="n"/>
      <c r="C1415" s="14" t="n"/>
      <c r="D1415" s="14" t="n"/>
      <c r="E1415" s="14" t="n"/>
      <c r="F1415" s="16" t="n"/>
      <c r="G1415" s="15" t="n"/>
      <c r="H1415" s="16" t="n"/>
      <c r="I1415" s="14">
        <f>IF(F1415="","",IF(G1415&lt;&gt;"",IF(A1415="A pagar","Pago","Recebido"),IF(B1415&lt;TODAY(),"Vencido",IF(B1415-TODAY()&lt;=7,"Vence em até 7 dias","Em aberto"))))</f>
        <v/>
      </c>
      <c r="J1415" s="17">
        <f>IF(OR(F1415="",B1415=""),"",IF(G1415&lt;&gt;"",MAX(0,G1415-B1415),MAX(0,TODAY()-B1415)))</f>
        <v/>
      </c>
    </row>
    <row r="1416">
      <c r="A1416" s="14" t="n"/>
      <c r="B1416" s="15" t="n"/>
      <c r="C1416" s="14" t="n"/>
      <c r="D1416" s="14" t="n"/>
      <c r="E1416" s="14" t="n"/>
      <c r="F1416" s="16" t="n"/>
      <c r="G1416" s="15" t="n"/>
      <c r="H1416" s="16" t="n"/>
      <c r="I1416" s="14">
        <f>IF(F1416="","",IF(G1416&lt;&gt;"",IF(A1416="A pagar","Pago","Recebido"),IF(B1416&lt;TODAY(),"Vencido",IF(B1416-TODAY()&lt;=7,"Vence em até 7 dias","Em aberto"))))</f>
        <v/>
      </c>
      <c r="J1416" s="17">
        <f>IF(OR(F1416="",B1416=""),"",IF(G1416&lt;&gt;"",MAX(0,G1416-B1416),MAX(0,TODAY()-B1416)))</f>
        <v/>
      </c>
    </row>
    <row r="1417">
      <c r="A1417" s="14" t="n"/>
      <c r="B1417" s="15" t="n"/>
      <c r="C1417" s="14" t="n"/>
      <c r="D1417" s="14" t="n"/>
      <c r="E1417" s="14" t="n"/>
      <c r="F1417" s="16" t="n"/>
      <c r="G1417" s="15" t="n"/>
      <c r="H1417" s="16" t="n"/>
      <c r="I1417" s="14">
        <f>IF(F1417="","",IF(G1417&lt;&gt;"",IF(A1417="A pagar","Pago","Recebido"),IF(B1417&lt;TODAY(),"Vencido",IF(B1417-TODAY()&lt;=7,"Vence em até 7 dias","Em aberto"))))</f>
        <v/>
      </c>
      <c r="J1417" s="17">
        <f>IF(OR(F1417="",B1417=""),"",IF(G1417&lt;&gt;"",MAX(0,G1417-B1417),MAX(0,TODAY()-B1417)))</f>
        <v/>
      </c>
    </row>
    <row r="1418">
      <c r="A1418" s="14" t="n"/>
      <c r="B1418" s="15" t="n"/>
      <c r="C1418" s="14" t="n"/>
      <c r="D1418" s="14" t="n"/>
      <c r="E1418" s="14" t="n"/>
      <c r="F1418" s="16" t="n"/>
      <c r="G1418" s="15" t="n"/>
      <c r="H1418" s="16" t="n"/>
      <c r="I1418" s="14">
        <f>IF(F1418="","",IF(G1418&lt;&gt;"",IF(A1418="A pagar","Pago","Recebido"),IF(B1418&lt;TODAY(),"Vencido",IF(B1418-TODAY()&lt;=7,"Vence em até 7 dias","Em aberto"))))</f>
        <v/>
      </c>
      <c r="J1418" s="17">
        <f>IF(OR(F1418="",B1418=""),"",IF(G1418&lt;&gt;"",MAX(0,G1418-B1418),MAX(0,TODAY()-B1418)))</f>
        <v/>
      </c>
    </row>
    <row r="1419">
      <c r="A1419" s="14" t="n"/>
      <c r="B1419" s="15" t="n"/>
      <c r="C1419" s="14" t="n"/>
      <c r="D1419" s="14" t="n"/>
      <c r="E1419" s="14" t="n"/>
      <c r="F1419" s="16" t="n"/>
      <c r="G1419" s="15" t="n"/>
      <c r="H1419" s="16" t="n"/>
      <c r="I1419" s="14">
        <f>IF(F1419="","",IF(G1419&lt;&gt;"",IF(A1419="A pagar","Pago","Recebido"),IF(B1419&lt;TODAY(),"Vencido",IF(B1419-TODAY()&lt;=7,"Vence em até 7 dias","Em aberto"))))</f>
        <v/>
      </c>
      <c r="J1419" s="17">
        <f>IF(OR(F1419="",B1419=""),"",IF(G1419&lt;&gt;"",MAX(0,G1419-B1419),MAX(0,TODAY()-B1419)))</f>
        <v/>
      </c>
    </row>
    <row r="1420">
      <c r="A1420" s="14" t="n"/>
      <c r="B1420" s="15" t="n"/>
      <c r="C1420" s="14" t="n"/>
      <c r="D1420" s="14" t="n"/>
      <c r="E1420" s="14" t="n"/>
      <c r="F1420" s="16" t="n"/>
      <c r="G1420" s="15" t="n"/>
      <c r="H1420" s="16" t="n"/>
      <c r="I1420" s="14">
        <f>IF(F1420="","",IF(G1420&lt;&gt;"",IF(A1420="A pagar","Pago","Recebido"),IF(B1420&lt;TODAY(),"Vencido",IF(B1420-TODAY()&lt;=7,"Vence em até 7 dias","Em aberto"))))</f>
        <v/>
      </c>
      <c r="J1420" s="17">
        <f>IF(OR(F1420="",B1420=""),"",IF(G1420&lt;&gt;"",MAX(0,G1420-B1420),MAX(0,TODAY()-B1420)))</f>
        <v/>
      </c>
    </row>
    <row r="1421">
      <c r="A1421" s="14" t="n"/>
      <c r="B1421" s="15" t="n"/>
      <c r="C1421" s="14" t="n"/>
      <c r="D1421" s="14" t="n"/>
      <c r="E1421" s="14" t="n"/>
      <c r="F1421" s="16" t="n"/>
      <c r="G1421" s="15" t="n"/>
      <c r="H1421" s="16" t="n"/>
      <c r="I1421" s="14">
        <f>IF(F1421="","",IF(G1421&lt;&gt;"",IF(A1421="A pagar","Pago","Recebido"),IF(B1421&lt;TODAY(),"Vencido",IF(B1421-TODAY()&lt;=7,"Vence em até 7 dias","Em aberto"))))</f>
        <v/>
      </c>
      <c r="J1421" s="17">
        <f>IF(OR(F1421="",B1421=""),"",IF(G1421&lt;&gt;"",MAX(0,G1421-B1421),MAX(0,TODAY()-B1421)))</f>
        <v/>
      </c>
    </row>
    <row r="1422">
      <c r="A1422" s="14" t="n"/>
      <c r="B1422" s="15" t="n"/>
      <c r="C1422" s="14" t="n"/>
      <c r="D1422" s="14" t="n"/>
      <c r="E1422" s="14" t="n"/>
      <c r="F1422" s="16" t="n"/>
      <c r="G1422" s="15" t="n"/>
      <c r="H1422" s="16" t="n"/>
      <c r="I1422" s="14">
        <f>IF(F1422="","",IF(G1422&lt;&gt;"",IF(A1422="A pagar","Pago","Recebido"),IF(B1422&lt;TODAY(),"Vencido",IF(B1422-TODAY()&lt;=7,"Vence em até 7 dias","Em aberto"))))</f>
        <v/>
      </c>
      <c r="J1422" s="17">
        <f>IF(OR(F1422="",B1422=""),"",IF(G1422&lt;&gt;"",MAX(0,G1422-B1422),MAX(0,TODAY()-B1422)))</f>
        <v/>
      </c>
    </row>
    <row r="1423">
      <c r="A1423" s="14" t="n"/>
      <c r="B1423" s="15" t="n"/>
      <c r="C1423" s="14" t="n"/>
      <c r="D1423" s="14" t="n"/>
      <c r="E1423" s="14" t="n"/>
      <c r="F1423" s="16" t="n"/>
      <c r="G1423" s="15" t="n"/>
      <c r="H1423" s="16" t="n"/>
      <c r="I1423" s="14">
        <f>IF(F1423="","",IF(G1423&lt;&gt;"",IF(A1423="A pagar","Pago","Recebido"),IF(B1423&lt;TODAY(),"Vencido",IF(B1423-TODAY()&lt;=7,"Vence em até 7 dias","Em aberto"))))</f>
        <v/>
      </c>
      <c r="J1423" s="17">
        <f>IF(OR(F1423="",B1423=""),"",IF(G1423&lt;&gt;"",MAX(0,G1423-B1423),MAX(0,TODAY()-B1423)))</f>
        <v/>
      </c>
    </row>
    <row r="1424">
      <c r="A1424" s="14" t="n"/>
      <c r="B1424" s="15" t="n"/>
      <c r="C1424" s="14" t="n"/>
      <c r="D1424" s="14" t="n"/>
      <c r="E1424" s="14" t="n"/>
      <c r="F1424" s="16" t="n"/>
      <c r="G1424" s="15" t="n"/>
      <c r="H1424" s="16" t="n"/>
      <c r="I1424" s="14">
        <f>IF(F1424="","",IF(G1424&lt;&gt;"",IF(A1424="A pagar","Pago","Recebido"),IF(B1424&lt;TODAY(),"Vencido",IF(B1424-TODAY()&lt;=7,"Vence em até 7 dias","Em aberto"))))</f>
        <v/>
      </c>
      <c r="J1424" s="17">
        <f>IF(OR(F1424="",B1424=""),"",IF(G1424&lt;&gt;"",MAX(0,G1424-B1424),MAX(0,TODAY()-B1424)))</f>
        <v/>
      </c>
    </row>
    <row r="1425">
      <c r="A1425" s="14" t="n"/>
      <c r="B1425" s="15" t="n"/>
      <c r="C1425" s="14" t="n"/>
      <c r="D1425" s="14" t="n"/>
      <c r="E1425" s="14" t="n"/>
      <c r="F1425" s="16" t="n"/>
      <c r="G1425" s="15" t="n"/>
      <c r="H1425" s="16" t="n"/>
      <c r="I1425" s="14">
        <f>IF(F1425="","",IF(G1425&lt;&gt;"",IF(A1425="A pagar","Pago","Recebido"),IF(B1425&lt;TODAY(),"Vencido",IF(B1425-TODAY()&lt;=7,"Vence em até 7 dias","Em aberto"))))</f>
        <v/>
      </c>
      <c r="J1425" s="17">
        <f>IF(OR(F1425="",B1425=""),"",IF(G1425&lt;&gt;"",MAX(0,G1425-B1425),MAX(0,TODAY()-B1425)))</f>
        <v/>
      </c>
    </row>
    <row r="1426">
      <c r="A1426" s="14" t="n"/>
      <c r="B1426" s="15" t="n"/>
      <c r="C1426" s="14" t="n"/>
      <c r="D1426" s="14" t="n"/>
      <c r="E1426" s="14" t="n"/>
      <c r="F1426" s="16" t="n"/>
      <c r="G1426" s="15" t="n"/>
      <c r="H1426" s="16" t="n"/>
      <c r="I1426" s="14">
        <f>IF(F1426="","",IF(G1426&lt;&gt;"",IF(A1426="A pagar","Pago","Recebido"),IF(B1426&lt;TODAY(),"Vencido",IF(B1426-TODAY()&lt;=7,"Vence em até 7 dias","Em aberto"))))</f>
        <v/>
      </c>
      <c r="J1426" s="17">
        <f>IF(OR(F1426="",B1426=""),"",IF(G1426&lt;&gt;"",MAX(0,G1426-B1426),MAX(0,TODAY()-B1426)))</f>
        <v/>
      </c>
    </row>
    <row r="1427">
      <c r="A1427" s="14" t="n"/>
      <c r="B1427" s="15" t="n"/>
      <c r="C1427" s="14" t="n"/>
      <c r="D1427" s="14" t="n"/>
      <c r="E1427" s="14" t="n"/>
      <c r="F1427" s="16" t="n"/>
      <c r="G1427" s="15" t="n"/>
      <c r="H1427" s="16" t="n"/>
      <c r="I1427" s="14">
        <f>IF(F1427="","",IF(G1427&lt;&gt;"",IF(A1427="A pagar","Pago","Recebido"),IF(B1427&lt;TODAY(),"Vencido",IF(B1427-TODAY()&lt;=7,"Vence em até 7 dias","Em aberto"))))</f>
        <v/>
      </c>
      <c r="J1427" s="17">
        <f>IF(OR(F1427="",B1427=""),"",IF(G1427&lt;&gt;"",MAX(0,G1427-B1427),MAX(0,TODAY()-B1427)))</f>
        <v/>
      </c>
    </row>
    <row r="1428">
      <c r="A1428" s="14" t="n"/>
      <c r="B1428" s="15" t="n"/>
      <c r="C1428" s="14" t="n"/>
      <c r="D1428" s="14" t="n"/>
      <c r="E1428" s="14" t="n"/>
      <c r="F1428" s="16" t="n"/>
      <c r="G1428" s="15" t="n"/>
      <c r="H1428" s="16" t="n"/>
      <c r="I1428" s="14">
        <f>IF(F1428="","",IF(G1428&lt;&gt;"",IF(A1428="A pagar","Pago","Recebido"),IF(B1428&lt;TODAY(),"Vencido",IF(B1428-TODAY()&lt;=7,"Vence em até 7 dias","Em aberto"))))</f>
        <v/>
      </c>
      <c r="J1428" s="17">
        <f>IF(OR(F1428="",B1428=""),"",IF(G1428&lt;&gt;"",MAX(0,G1428-B1428),MAX(0,TODAY()-B1428)))</f>
        <v/>
      </c>
    </row>
    <row r="1429">
      <c r="A1429" s="14" t="n"/>
      <c r="B1429" s="15" t="n"/>
      <c r="C1429" s="14" t="n"/>
      <c r="D1429" s="14" t="n"/>
      <c r="E1429" s="14" t="n"/>
      <c r="F1429" s="16" t="n"/>
      <c r="G1429" s="15" t="n"/>
      <c r="H1429" s="16" t="n"/>
      <c r="I1429" s="14">
        <f>IF(F1429="","",IF(G1429&lt;&gt;"",IF(A1429="A pagar","Pago","Recebido"),IF(B1429&lt;TODAY(),"Vencido",IF(B1429-TODAY()&lt;=7,"Vence em até 7 dias","Em aberto"))))</f>
        <v/>
      </c>
      <c r="J1429" s="17">
        <f>IF(OR(F1429="",B1429=""),"",IF(G1429&lt;&gt;"",MAX(0,G1429-B1429),MAX(0,TODAY()-B1429)))</f>
        <v/>
      </c>
    </row>
    <row r="1430">
      <c r="A1430" s="14" t="n"/>
      <c r="B1430" s="15" t="n"/>
      <c r="C1430" s="14" t="n"/>
      <c r="D1430" s="14" t="n"/>
      <c r="E1430" s="14" t="n"/>
      <c r="F1430" s="16" t="n"/>
      <c r="G1430" s="15" t="n"/>
      <c r="H1430" s="16" t="n"/>
      <c r="I1430" s="14">
        <f>IF(F1430="","",IF(G1430&lt;&gt;"",IF(A1430="A pagar","Pago","Recebido"),IF(B1430&lt;TODAY(),"Vencido",IF(B1430-TODAY()&lt;=7,"Vence em até 7 dias","Em aberto"))))</f>
        <v/>
      </c>
      <c r="J1430" s="17">
        <f>IF(OR(F1430="",B1430=""),"",IF(G1430&lt;&gt;"",MAX(0,G1430-B1430),MAX(0,TODAY()-B1430)))</f>
        <v/>
      </c>
    </row>
    <row r="1431">
      <c r="A1431" s="14" t="n"/>
      <c r="B1431" s="15" t="n"/>
      <c r="C1431" s="14" t="n"/>
      <c r="D1431" s="14" t="n"/>
      <c r="E1431" s="14" t="n"/>
      <c r="F1431" s="16" t="n"/>
      <c r="G1431" s="15" t="n"/>
      <c r="H1431" s="16" t="n"/>
      <c r="I1431" s="14">
        <f>IF(F1431="","",IF(G1431&lt;&gt;"",IF(A1431="A pagar","Pago","Recebido"),IF(B1431&lt;TODAY(),"Vencido",IF(B1431-TODAY()&lt;=7,"Vence em até 7 dias","Em aberto"))))</f>
        <v/>
      </c>
      <c r="J1431" s="17">
        <f>IF(OR(F1431="",B1431=""),"",IF(G1431&lt;&gt;"",MAX(0,G1431-B1431),MAX(0,TODAY()-B1431)))</f>
        <v/>
      </c>
    </row>
    <row r="1432">
      <c r="A1432" s="14" t="n"/>
      <c r="B1432" s="15" t="n"/>
      <c r="C1432" s="14" t="n"/>
      <c r="D1432" s="14" t="n"/>
      <c r="E1432" s="14" t="n"/>
      <c r="F1432" s="16" t="n"/>
      <c r="G1432" s="15" t="n"/>
      <c r="H1432" s="16" t="n"/>
      <c r="I1432" s="14">
        <f>IF(F1432="","",IF(G1432&lt;&gt;"",IF(A1432="A pagar","Pago","Recebido"),IF(B1432&lt;TODAY(),"Vencido",IF(B1432-TODAY()&lt;=7,"Vence em até 7 dias","Em aberto"))))</f>
        <v/>
      </c>
      <c r="J1432" s="17">
        <f>IF(OR(F1432="",B1432=""),"",IF(G1432&lt;&gt;"",MAX(0,G1432-B1432),MAX(0,TODAY()-B1432)))</f>
        <v/>
      </c>
    </row>
    <row r="1433">
      <c r="A1433" s="14" t="n"/>
      <c r="B1433" s="15" t="n"/>
      <c r="C1433" s="14" t="n"/>
      <c r="D1433" s="14" t="n"/>
      <c r="E1433" s="14" t="n"/>
      <c r="F1433" s="16" t="n"/>
      <c r="G1433" s="15" t="n"/>
      <c r="H1433" s="16" t="n"/>
      <c r="I1433" s="14">
        <f>IF(F1433="","",IF(G1433&lt;&gt;"",IF(A1433="A pagar","Pago","Recebido"),IF(B1433&lt;TODAY(),"Vencido",IF(B1433-TODAY()&lt;=7,"Vence em até 7 dias","Em aberto"))))</f>
        <v/>
      </c>
      <c r="J1433" s="17">
        <f>IF(OR(F1433="",B1433=""),"",IF(G1433&lt;&gt;"",MAX(0,G1433-B1433),MAX(0,TODAY()-B1433)))</f>
        <v/>
      </c>
    </row>
    <row r="1434">
      <c r="A1434" s="14" t="n"/>
      <c r="B1434" s="15" t="n"/>
      <c r="C1434" s="14" t="n"/>
      <c r="D1434" s="14" t="n"/>
      <c r="E1434" s="14" t="n"/>
      <c r="F1434" s="16" t="n"/>
      <c r="G1434" s="15" t="n"/>
      <c r="H1434" s="16" t="n"/>
      <c r="I1434" s="14">
        <f>IF(F1434="","",IF(G1434&lt;&gt;"",IF(A1434="A pagar","Pago","Recebido"),IF(B1434&lt;TODAY(),"Vencido",IF(B1434-TODAY()&lt;=7,"Vence em até 7 dias","Em aberto"))))</f>
        <v/>
      </c>
      <c r="J1434" s="17">
        <f>IF(OR(F1434="",B1434=""),"",IF(G1434&lt;&gt;"",MAX(0,G1434-B1434),MAX(0,TODAY()-B1434)))</f>
        <v/>
      </c>
    </row>
    <row r="1435">
      <c r="A1435" s="14" t="n"/>
      <c r="B1435" s="15" t="n"/>
      <c r="C1435" s="14" t="n"/>
      <c r="D1435" s="14" t="n"/>
      <c r="E1435" s="14" t="n"/>
      <c r="F1435" s="16" t="n"/>
      <c r="G1435" s="15" t="n"/>
      <c r="H1435" s="16" t="n"/>
      <c r="I1435" s="14">
        <f>IF(F1435="","",IF(G1435&lt;&gt;"",IF(A1435="A pagar","Pago","Recebido"),IF(B1435&lt;TODAY(),"Vencido",IF(B1435-TODAY()&lt;=7,"Vence em até 7 dias","Em aberto"))))</f>
        <v/>
      </c>
      <c r="J1435" s="17">
        <f>IF(OR(F1435="",B1435=""),"",IF(G1435&lt;&gt;"",MAX(0,G1435-B1435),MAX(0,TODAY()-B1435)))</f>
        <v/>
      </c>
    </row>
    <row r="1436">
      <c r="A1436" s="14" t="n"/>
      <c r="B1436" s="15" t="n"/>
      <c r="C1436" s="14" t="n"/>
      <c r="D1436" s="14" t="n"/>
      <c r="E1436" s="14" t="n"/>
      <c r="F1436" s="16" t="n"/>
      <c r="G1436" s="15" t="n"/>
      <c r="H1436" s="16" t="n"/>
      <c r="I1436" s="14">
        <f>IF(F1436="","",IF(G1436&lt;&gt;"",IF(A1436="A pagar","Pago","Recebido"),IF(B1436&lt;TODAY(),"Vencido",IF(B1436-TODAY()&lt;=7,"Vence em até 7 dias","Em aberto"))))</f>
        <v/>
      </c>
      <c r="J1436" s="17">
        <f>IF(OR(F1436="",B1436=""),"",IF(G1436&lt;&gt;"",MAX(0,G1436-B1436),MAX(0,TODAY()-B1436)))</f>
        <v/>
      </c>
    </row>
    <row r="1437">
      <c r="A1437" s="14" t="n"/>
      <c r="B1437" s="15" t="n"/>
      <c r="C1437" s="14" t="n"/>
      <c r="D1437" s="14" t="n"/>
      <c r="E1437" s="14" t="n"/>
      <c r="F1437" s="16" t="n"/>
      <c r="G1437" s="15" t="n"/>
      <c r="H1437" s="16" t="n"/>
      <c r="I1437" s="14">
        <f>IF(F1437="","",IF(G1437&lt;&gt;"",IF(A1437="A pagar","Pago","Recebido"),IF(B1437&lt;TODAY(),"Vencido",IF(B1437-TODAY()&lt;=7,"Vence em até 7 dias","Em aberto"))))</f>
        <v/>
      </c>
      <c r="J1437" s="17">
        <f>IF(OR(F1437="",B1437=""),"",IF(G1437&lt;&gt;"",MAX(0,G1437-B1437),MAX(0,TODAY()-B1437)))</f>
        <v/>
      </c>
    </row>
    <row r="1438">
      <c r="A1438" s="14" t="n"/>
      <c r="B1438" s="15" t="n"/>
      <c r="C1438" s="14" t="n"/>
      <c r="D1438" s="14" t="n"/>
      <c r="E1438" s="14" t="n"/>
      <c r="F1438" s="16" t="n"/>
      <c r="G1438" s="15" t="n"/>
      <c r="H1438" s="16" t="n"/>
      <c r="I1438" s="14">
        <f>IF(F1438="","",IF(G1438&lt;&gt;"",IF(A1438="A pagar","Pago","Recebido"),IF(B1438&lt;TODAY(),"Vencido",IF(B1438-TODAY()&lt;=7,"Vence em até 7 dias","Em aberto"))))</f>
        <v/>
      </c>
      <c r="J1438" s="17">
        <f>IF(OR(F1438="",B1438=""),"",IF(G1438&lt;&gt;"",MAX(0,G1438-B1438),MAX(0,TODAY()-B1438)))</f>
        <v/>
      </c>
    </row>
    <row r="1439">
      <c r="A1439" s="14" t="n"/>
      <c r="B1439" s="15" t="n"/>
      <c r="C1439" s="14" t="n"/>
      <c r="D1439" s="14" t="n"/>
      <c r="E1439" s="14" t="n"/>
      <c r="F1439" s="16" t="n"/>
      <c r="G1439" s="15" t="n"/>
      <c r="H1439" s="16" t="n"/>
      <c r="I1439" s="14">
        <f>IF(F1439="","",IF(G1439&lt;&gt;"",IF(A1439="A pagar","Pago","Recebido"),IF(B1439&lt;TODAY(),"Vencido",IF(B1439-TODAY()&lt;=7,"Vence em até 7 dias","Em aberto"))))</f>
        <v/>
      </c>
      <c r="J1439" s="17">
        <f>IF(OR(F1439="",B1439=""),"",IF(G1439&lt;&gt;"",MAX(0,G1439-B1439),MAX(0,TODAY()-B1439)))</f>
        <v/>
      </c>
    </row>
    <row r="1440">
      <c r="A1440" s="14" t="n"/>
      <c r="B1440" s="15" t="n"/>
      <c r="C1440" s="14" t="n"/>
      <c r="D1440" s="14" t="n"/>
      <c r="E1440" s="14" t="n"/>
      <c r="F1440" s="16" t="n"/>
      <c r="G1440" s="15" t="n"/>
      <c r="H1440" s="16" t="n"/>
      <c r="I1440" s="14">
        <f>IF(F1440="","",IF(G1440&lt;&gt;"",IF(A1440="A pagar","Pago","Recebido"),IF(B1440&lt;TODAY(),"Vencido",IF(B1440-TODAY()&lt;=7,"Vence em até 7 dias","Em aberto"))))</f>
        <v/>
      </c>
      <c r="J1440" s="17">
        <f>IF(OR(F1440="",B1440=""),"",IF(G1440&lt;&gt;"",MAX(0,G1440-B1440),MAX(0,TODAY()-B1440)))</f>
        <v/>
      </c>
    </row>
    <row r="1441">
      <c r="A1441" s="14" t="n"/>
      <c r="B1441" s="15" t="n"/>
      <c r="C1441" s="14" t="n"/>
      <c r="D1441" s="14" t="n"/>
      <c r="E1441" s="14" t="n"/>
      <c r="F1441" s="16" t="n"/>
      <c r="G1441" s="15" t="n"/>
      <c r="H1441" s="16" t="n"/>
      <c r="I1441" s="14">
        <f>IF(F1441="","",IF(G1441&lt;&gt;"",IF(A1441="A pagar","Pago","Recebido"),IF(B1441&lt;TODAY(),"Vencido",IF(B1441-TODAY()&lt;=7,"Vence em até 7 dias","Em aberto"))))</f>
        <v/>
      </c>
      <c r="J1441" s="17">
        <f>IF(OR(F1441="",B1441=""),"",IF(G1441&lt;&gt;"",MAX(0,G1441-B1441),MAX(0,TODAY()-B1441)))</f>
        <v/>
      </c>
    </row>
    <row r="1442">
      <c r="A1442" s="14" t="n"/>
      <c r="B1442" s="15" t="n"/>
      <c r="C1442" s="14" t="n"/>
      <c r="D1442" s="14" t="n"/>
      <c r="E1442" s="14" t="n"/>
      <c r="F1442" s="16" t="n"/>
      <c r="G1442" s="15" t="n"/>
      <c r="H1442" s="16" t="n"/>
      <c r="I1442" s="14">
        <f>IF(F1442="","",IF(G1442&lt;&gt;"",IF(A1442="A pagar","Pago","Recebido"),IF(B1442&lt;TODAY(),"Vencido",IF(B1442-TODAY()&lt;=7,"Vence em até 7 dias","Em aberto"))))</f>
        <v/>
      </c>
      <c r="J1442" s="17">
        <f>IF(OR(F1442="",B1442=""),"",IF(G1442&lt;&gt;"",MAX(0,G1442-B1442),MAX(0,TODAY()-B1442)))</f>
        <v/>
      </c>
    </row>
    <row r="1443">
      <c r="A1443" s="14" t="n"/>
      <c r="B1443" s="15" t="n"/>
      <c r="C1443" s="14" t="n"/>
      <c r="D1443" s="14" t="n"/>
      <c r="E1443" s="14" t="n"/>
      <c r="F1443" s="16" t="n"/>
      <c r="G1443" s="15" t="n"/>
      <c r="H1443" s="16" t="n"/>
      <c r="I1443" s="14">
        <f>IF(F1443="","",IF(G1443&lt;&gt;"",IF(A1443="A pagar","Pago","Recebido"),IF(B1443&lt;TODAY(),"Vencido",IF(B1443-TODAY()&lt;=7,"Vence em até 7 dias","Em aberto"))))</f>
        <v/>
      </c>
      <c r="J1443" s="17">
        <f>IF(OR(F1443="",B1443=""),"",IF(G1443&lt;&gt;"",MAX(0,G1443-B1443),MAX(0,TODAY()-B1443)))</f>
        <v/>
      </c>
    </row>
    <row r="1444">
      <c r="A1444" s="14" t="n"/>
      <c r="B1444" s="15" t="n"/>
      <c r="C1444" s="14" t="n"/>
      <c r="D1444" s="14" t="n"/>
      <c r="E1444" s="14" t="n"/>
      <c r="F1444" s="16" t="n"/>
      <c r="G1444" s="15" t="n"/>
      <c r="H1444" s="16" t="n"/>
      <c r="I1444" s="14">
        <f>IF(F1444="","",IF(G1444&lt;&gt;"",IF(A1444="A pagar","Pago","Recebido"),IF(B1444&lt;TODAY(),"Vencido",IF(B1444-TODAY()&lt;=7,"Vence em até 7 dias","Em aberto"))))</f>
        <v/>
      </c>
      <c r="J1444" s="17">
        <f>IF(OR(F1444="",B1444=""),"",IF(G1444&lt;&gt;"",MAX(0,G1444-B1444),MAX(0,TODAY()-B1444)))</f>
        <v/>
      </c>
    </row>
    <row r="1445">
      <c r="A1445" s="14" t="n"/>
      <c r="B1445" s="15" t="n"/>
      <c r="C1445" s="14" t="n"/>
      <c r="D1445" s="14" t="n"/>
      <c r="E1445" s="14" t="n"/>
      <c r="F1445" s="16" t="n"/>
      <c r="G1445" s="15" t="n"/>
      <c r="H1445" s="16" t="n"/>
      <c r="I1445" s="14">
        <f>IF(F1445="","",IF(G1445&lt;&gt;"",IF(A1445="A pagar","Pago","Recebido"),IF(B1445&lt;TODAY(),"Vencido",IF(B1445-TODAY()&lt;=7,"Vence em até 7 dias","Em aberto"))))</f>
        <v/>
      </c>
      <c r="J1445" s="17">
        <f>IF(OR(F1445="",B1445=""),"",IF(G1445&lt;&gt;"",MAX(0,G1445-B1445),MAX(0,TODAY()-B1445)))</f>
        <v/>
      </c>
    </row>
    <row r="1446">
      <c r="A1446" s="14" t="n"/>
      <c r="B1446" s="15" t="n"/>
      <c r="C1446" s="14" t="n"/>
      <c r="D1446" s="14" t="n"/>
      <c r="E1446" s="14" t="n"/>
      <c r="F1446" s="16" t="n"/>
      <c r="G1446" s="15" t="n"/>
      <c r="H1446" s="16" t="n"/>
      <c r="I1446" s="14">
        <f>IF(F1446="","",IF(G1446&lt;&gt;"",IF(A1446="A pagar","Pago","Recebido"),IF(B1446&lt;TODAY(),"Vencido",IF(B1446-TODAY()&lt;=7,"Vence em até 7 dias","Em aberto"))))</f>
        <v/>
      </c>
      <c r="J1446" s="17">
        <f>IF(OR(F1446="",B1446=""),"",IF(G1446&lt;&gt;"",MAX(0,G1446-B1446),MAX(0,TODAY()-B1446)))</f>
        <v/>
      </c>
    </row>
    <row r="1447">
      <c r="A1447" s="14" t="n"/>
      <c r="B1447" s="15" t="n"/>
      <c r="C1447" s="14" t="n"/>
      <c r="D1447" s="14" t="n"/>
      <c r="E1447" s="14" t="n"/>
      <c r="F1447" s="16" t="n"/>
      <c r="G1447" s="15" t="n"/>
      <c r="H1447" s="16" t="n"/>
      <c r="I1447" s="14">
        <f>IF(F1447="","",IF(G1447&lt;&gt;"",IF(A1447="A pagar","Pago","Recebido"),IF(B1447&lt;TODAY(),"Vencido",IF(B1447-TODAY()&lt;=7,"Vence em até 7 dias","Em aberto"))))</f>
        <v/>
      </c>
      <c r="J1447" s="17">
        <f>IF(OR(F1447="",B1447=""),"",IF(G1447&lt;&gt;"",MAX(0,G1447-B1447),MAX(0,TODAY()-B1447)))</f>
        <v/>
      </c>
    </row>
    <row r="1448">
      <c r="A1448" s="14" t="n"/>
      <c r="B1448" s="15" t="n"/>
      <c r="C1448" s="14" t="n"/>
      <c r="D1448" s="14" t="n"/>
      <c r="E1448" s="14" t="n"/>
      <c r="F1448" s="16" t="n"/>
      <c r="G1448" s="15" t="n"/>
      <c r="H1448" s="16" t="n"/>
      <c r="I1448" s="14">
        <f>IF(F1448="","",IF(G1448&lt;&gt;"",IF(A1448="A pagar","Pago","Recebido"),IF(B1448&lt;TODAY(),"Vencido",IF(B1448-TODAY()&lt;=7,"Vence em até 7 dias","Em aberto"))))</f>
        <v/>
      </c>
      <c r="J1448" s="17">
        <f>IF(OR(F1448="",B1448=""),"",IF(G1448&lt;&gt;"",MAX(0,G1448-B1448),MAX(0,TODAY()-B1448)))</f>
        <v/>
      </c>
    </row>
    <row r="1449">
      <c r="A1449" s="14" t="n"/>
      <c r="B1449" s="15" t="n"/>
      <c r="C1449" s="14" t="n"/>
      <c r="D1449" s="14" t="n"/>
      <c r="E1449" s="14" t="n"/>
      <c r="F1449" s="16" t="n"/>
      <c r="G1449" s="15" t="n"/>
      <c r="H1449" s="16" t="n"/>
      <c r="I1449" s="14">
        <f>IF(F1449="","",IF(G1449&lt;&gt;"",IF(A1449="A pagar","Pago","Recebido"),IF(B1449&lt;TODAY(),"Vencido",IF(B1449-TODAY()&lt;=7,"Vence em até 7 dias","Em aberto"))))</f>
        <v/>
      </c>
      <c r="J1449" s="17">
        <f>IF(OR(F1449="",B1449=""),"",IF(G1449&lt;&gt;"",MAX(0,G1449-B1449),MAX(0,TODAY()-B1449)))</f>
        <v/>
      </c>
    </row>
    <row r="1450">
      <c r="A1450" s="14" t="n"/>
      <c r="B1450" s="15" t="n"/>
      <c r="C1450" s="14" t="n"/>
      <c r="D1450" s="14" t="n"/>
      <c r="E1450" s="14" t="n"/>
      <c r="F1450" s="16" t="n"/>
      <c r="G1450" s="15" t="n"/>
      <c r="H1450" s="16" t="n"/>
      <c r="I1450" s="14">
        <f>IF(F1450="","",IF(G1450&lt;&gt;"",IF(A1450="A pagar","Pago","Recebido"),IF(B1450&lt;TODAY(),"Vencido",IF(B1450-TODAY()&lt;=7,"Vence em até 7 dias","Em aberto"))))</f>
        <v/>
      </c>
      <c r="J1450" s="17">
        <f>IF(OR(F1450="",B1450=""),"",IF(G1450&lt;&gt;"",MAX(0,G1450-B1450),MAX(0,TODAY()-B1450)))</f>
        <v/>
      </c>
    </row>
    <row r="1451">
      <c r="A1451" s="14" t="n"/>
      <c r="B1451" s="15" t="n"/>
      <c r="C1451" s="14" t="n"/>
      <c r="D1451" s="14" t="n"/>
      <c r="E1451" s="14" t="n"/>
      <c r="F1451" s="16" t="n"/>
      <c r="G1451" s="15" t="n"/>
      <c r="H1451" s="16" t="n"/>
      <c r="I1451" s="14">
        <f>IF(F1451="","",IF(G1451&lt;&gt;"",IF(A1451="A pagar","Pago","Recebido"),IF(B1451&lt;TODAY(),"Vencido",IF(B1451-TODAY()&lt;=7,"Vence em até 7 dias","Em aberto"))))</f>
        <v/>
      </c>
      <c r="J1451" s="17">
        <f>IF(OR(F1451="",B1451=""),"",IF(G1451&lt;&gt;"",MAX(0,G1451-B1451),MAX(0,TODAY()-B1451)))</f>
        <v/>
      </c>
    </row>
    <row r="1452">
      <c r="A1452" s="14" t="n"/>
      <c r="B1452" s="15" t="n"/>
      <c r="C1452" s="14" t="n"/>
      <c r="D1452" s="14" t="n"/>
      <c r="E1452" s="14" t="n"/>
      <c r="F1452" s="16" t="n"/>
      <c r="G1452" s="15" t="n"/>
      <c r="H1452" s="16" t="n"/>
      <c r="I1452" s="14">
        <f>IF(F1452="","",IF(G1452&lt;&gt;"",IF(A1452="A pagar","Pago","Recebido"),IF(B1452&lt;TODAY(),"Vencido",IF(B1452-TODAY()&lt;=7,"Vence em até 7 dias","Em aberto"))))</f>
        <v/>
      </c>
      <c r="J1452" s="17">
        <f>IF(OR(F1452="",B1452=""),"",IF(G1452&lt;&gt;"",MAX(0,G1452-B1452),MAX(0,TODAY()-B1452)))</f>
        <v/>
      </c>
    </row>
    <row r="1453">
      <c r="A1453" s="14" t="n"/>
      <c r="B1453" s="15" t="n"/>
      <c r="C1453" s="14" t="n"/>
      <c r="D1453" s="14" t="n"/>
      <c r="E1453" s="14" t="n"/>
      <c r="F1453" s="16" t="n"/>
      <c r="G1453" s="15" t="n"/>
      <c r="H1453" s="16" t="n"/>
      <c r="I1453" s="14">
        <f>IF(F1453="","",IF(G1453&lt;&gt;"",IF(A1453="A pagar","Pago","Recebido"),IF(B1453&lt;TODAY(),"Vencido",IF(B1453-TODAY()&lt;=7,"Vence em até 7 dias","Em aberto"))))</f>
        <v/>
      </c>
      <c r="J1453" s="17">
        <f>IF(OR(F1453="",B1453=""),"",IF(G1453&lt;&gt;"",MAX(0,G1453-B1453),MAX(0,TODAY()-B1453)))</f>
        <v/>
      </c>
    </row>
    <row r="1454">
      <c r="A1454" s="14" t="n"/>
      <c r="B1454" s="15" t="n"/>
      <c r="C1454" s="14" t="n"/>
      <c r="D1454" s="14" t="n"/>
      <c r="E1454" s="14" t="n"/>
      <c r="F1454" s="16" t="n"/>
      <c r="G1454" s="15" t="n"/>
      <c r="H1454" s="16" t="n"/>
      <c r="I1454" s="14">
        <f>IF(F1454="","",IF(G1454&lt;&gt;"",IF(A1454="A pagar","Pago","Recebido"),IF(B1454&lt;TODAY(),"Vencido",IF(B1454-TODAY()&lt;=7,"Vence em até 7 dias","Em aberto"))))</f>
        <v/>
      </c>
      <c r="J1454" s="17">
        <f>IF(OR(F1454="",B1454=""),"",IF(G1454&lt;&gt;"",MAX(0,G1454-B1454),MAX(0,TODAY()-B1454)))</f>
        <v/>
      </c>
    </row>
    <row r="1455">
      <c r="A1455" s="14" t="n"/>
      <c r="B1455" s="15" t="n"/>
      <c r="C1455" s="14" t="n"/>
      <c r="D1455" s="14" t="n"/>
      <c r="E1455" s="14" t="n"/>
      <c r="F1455" s="16" t="n"/>
      <c r="G1455" s="15" t="n"/>
      <c r="H1455" s="16" t="n"/>
      <c r="I1455" s="14">
        <f>IF(F1455="","",IF(G1455&lt;&gt;"",IF(A1455="A pagar","Pago","Recebido"),IF(B1455&lt;TODAY(),"Vencido",IF(B1455-TODAY()&lt;=7,"Vence em até 7 dias","Em aberto"))))</f>
        <v/>
      </c>
      <c r="J1455" s="17">
        <f>IF(OR(F1455="",B1455=""),"",IF(G1455&lt;&gt;"",MAX(0,G1455-B1455),MAX(0,TODAY()-B1455)))</f>
        <v/>
      </c>
    </row>
    <row r="1456">
      <c r="A1456" s="14" t="n"/>
      <c r="B1456" s="15" t="n"/>
      <c r="C1456" s="14" t="n"/>
      <c r="D1456" s="14" t="n"/>
      <c r="E1456" s="14" t="n"/>
      <c r="F1456" s="16" t="n"/>
      <c r="G1456" s="15" t="n"/>
      <c r="H1456" s="16" t="n"/>
      <c r="I1456" s="14">
        <f>IF(F1456="","",IF(G1456&lt;&gt;"",IF(A1456="A pagar","Pago","Recebido"),IF(B1456&lt;TODAY(),"Vencido",IF(B1456-TODAY()&lt;=7,"Vence em até 7 dias","Em aberto"))))</f>
        <v/>
      </c>
      <c r="J1456" s="17">
        <f>IF(OR(F1456="",B1456=""),"",IF(G1456&lt;&gt;"",MAX(0,G1456-B1456),MAX(0,TODAY()-B1456)))</f>
        <v/>
      </c>
    </row>
    <row r="1457">
      <c r="A1457" s="14" t="n"/>
      <c r="B1457" s="15" t="n"/>
      <c r="C1457" s="14" t="n"/>
      <c r="D1457" s="14" t="n"/>
      <c r="E1457" s="14" t="n"/>
      <c r="F1457" s="16" t="n"/>
      <c r="G1457" s="15" t="n"/>
      <c r="H1457" s="16" t="n"/>
      <c r="I1457" s="14">
        <f>IF(F1457="","",IF(G1457&lt;&gt;"",IF(A1457="A pagar","Pago","Recebido"),IF(B1457&lt;TODAY(),"Vencido",IF(B1457-TODAY()&lt;=7,"Vence em até 7 dias","Em aberto"))))</f>
        <v/>
      </c>
      <c r="J1457" s="17">
        <f>IF(OR(F1457="",B1457=""),"",IF(G1457&lt;&gt;"",MAX(0,G1457-B1457),MAX(0,TODAY()-B1457)))</f>
        <v/>
      </c>
    </row>
    <row r="1458">
      <c r="A1458" s="14" t="n"/>
      <c r="B1458" s="15" t="n"/>
      <c r="C1458" s="14" t="n"/>
      <c r="D1458" s="14" t="n"/>
      <c r="E1458" s="14" t="n"/>
      <c r="F1458" s="16" t="n"/>
      <c r="G1458" s="15" t="n"/>
      <c r="H1458" s="16" t="n"/>
      <c r="I1458" s="14">
        <f>IF(F1458="","",IF(G1458&lt;&gt;"",IF(A1458="A pagar","Pago","Recebido"),IF(B1458&lt;TODAY(),"Vencido",IF(B1458-TODAY()&lt;=7,"Vence em até 7 dias","Em aberto"))))</f>
        <v/>
      </c>
      <c r="J1458" s="17">
        <f>IF(OR(F1458="",B1458=""),"",IF(G1458&lt;&gt;"",MAX(0,G1458-B1458),MAX(0,TODAY()-B1458)))</f>
        <v/>
      </c>
    </row>
    <row r="1459">
      <c r="A1459" s="14" t="n"/>
      <c r="B1459" s="15" t="n"/>
      <c r="C1459" s="14" t="n"/>
      <c r="D1459" s="14" t="n"/>
      <c r="E1459" s="14" t="n"/>
      <c r="F1459" s="16" t="n"/>
      <c r="G1459" s="15" t="n"/>
      <c r="H1459" s="16" t="n"/>
      <c r="I1459" s="14">
        <f>IF(F1459="","",IF(G1459&lt;&gt;"",IF(A1459="A pagar","Pago","Recebido"),IF(B1459&lt;TODAY(),"Vencido",IF(B1459-TODAY()&lt;=7,"Vence em até 7 dias","Em aberto"))))</f>
        <v/>
      </c>
      <c r="J1459" s="17">
        <f>IF(OR(F1459="",B1459=""),"",IF(G1459&lt;&gt;"",MAX(0,G1459-B1459),MAX(0,TODAY()-B1459)))</f>
        <v/>
      </c>
    </row>
    <row r="1460">
      <c r="A1460" s="14" t="n"/>
      <c r="B1460" s="15" t="n"/>
      <c r="C1460" s="14" t="n"/>
      <c r="D1460" s="14" t="n"/>
      <c r="E1460" s="14" t="n"/>
      <c r="F1460" s="16" t="n"/>
      <c r="G1460" s="15" t="n"/>
      <c r="H1460" s="16" t="n"/>
      <c r="I1460" s="14">
        <f>IF(F1460="","",IF(G1460&lt;&gt;"",IF(A1460="A pagar","Pago","Recebido"),IF(B1460&lt;TODAY(),"Vencido",IF(B1460-TODAY()&lt;=7,"Vence em até 7 dias","Em aberto"))))</f>
        <v/>
      </c>
      <c r="J1460" s="17">
        <f>IF(OR(F1460="",B1460=""),"",IF(G1460&lt;&gt;"",MAX(0,G1460-B1460),MAX(0,TODAY()-B1460)))</f>
        <v/>
      </c>
    </row>
    <row r="1461">
      <c r="A1461" s="14" t="n"/>
      <c r="B1461" s="15" t="n"/>
      <c r="C1461" s="14" t="n"/>
      <c r="D1461" s="14" t="n"/>
      <c r="E1461" s="14" t="n"/>
      <c r="F1461" s="16" t="n"/>
      <c r="G1461" s="15" t="n"/>
      <c r="H1461" s="16" t="n"/>
      <c r="I1461" s="14">
        <f>IF(F1461="","",IF(G1461&lt;&gt;"",IF(A1461="A pagar","Pago","Recebido"),IF(B1461&lt;TODAY(),"Vencido",IF(B1461-TODAY()&lt;=7,"Vence em até 7 dias","Em aberto"))))</f>
        <v/>
      </c>
      <c r="J1461" s="17">
        <f>IF(OR(F1461="",B1461=""),"",IF(G1461&lt;&gt;"",MAX(0,G1461-B1461),MAX(0,TODAY()-B1461)))</f>
        <v/>
      </c>
    </row>
    <row r="1462">
      <c r="A1462" s="14" t="n"/>
      <c r="B1462" s="15" t="n"/>
      <c r="C1462" s="14" t="n"/>
      <c r="D1462" s="14" t="n"/>
      <c r="E1462" s="14" t="n"/>
      <c r="F1462" s="16" t="n"/>
      <c r="G1462" s="15" t="n"/>
      <c r="H1462" s="16" t="n"/>
      <c r="I1462" s="14">
        <f>IF(F1462="","",IF(G1462&lt;&gt;"",IF(A1462="A pagar","Pago","Recebido"),IF(B1462&lt;TODAY(),"Vencido",IF(B1462-TODAY()&lt;=7,"Vence em até 7 dias","Em aberto"))))</f>
        <v/>
      </c>
      <c r="J1462" s="17">
        <f>IF(OR(F1462="",B1462=""),"",IF(G1462&lt;&gt;"",MAX(0,G1462-B1462),MAX(0,TODAY()-B1462)))</f>
        <v/>
      </c>
    </row>
    <row r="1463">
      <c r="A1463" s="14" t="n"/>
      <c r="B1463" s="15" t="n"/>
      <c r="C1463" s="14" t="n"/>
      <c r="D1463" s="14" t="n"/>
      <c r="E1463" s="14" t="n"/>
      <c r="F1463" s="16" t="n"/>
      <c r="G1463" s="15" t="n"/>
      <c r="H1463" s="16" t="n"/>
      <c r="I1463" s="14">
        <f>IF(F1463="","",IF(G1463&lt;&gt;"",IF(A1463="A pagar","Pago","Recebido"),IF(B1463&lt;TODAY(),"Vencido",IF(B1463-TODAY()&lt;=7,"Vence em até 7 dias","Em aberto"))))</f>
        <v/>
      </c>
      <c r="J1463" s="17">
        <f>IF(OR(F1463="",B1463=""),"",IF(G1463&lt;&gt;"",MAX(0,G1463-B1463),MAX(0,TODAY()-B1463)))</f>
        <v/>
      </c>
    </row>
    <row r="1464">
      <c r="A1464" s="14" t="n"/>
      <c r="B1464" s="15" t="n"/>
      <c r="C1464" s="14" t="n"/>
      <c r="D1464" s="14" t="n"/>
      <c r="E1464" s="14" t="n"/>
      <c r="F1464" s="16" t="n"/>
      <c r="G1464" s="15" t="n"/>
      <c r="H1464" s="16" t="n"/>
      <c r="I1464" s="14">
        <f>IF(F1464="","",IF(G1464&lt;&gt;"",IF(A1464="A pagar","Pago","Recebido"),IF(B1464&lt;TODAY(),"Vencido",IF(B1464-TODAY()&lt;=7,"Vence em até 7 dias","Em aberto"))))</f>
        <v/>
      </c>
      <c r="J1464" s="17">
        <f>IF(OR(F1464="",B1464=""),"",IF(G1464&lt;&gt;"",MAX(0,G1464-B1464),MAX(0,TODAY()-B1464)))</f>
        <v/>
      </c>
    </row>
    <row r="1465">
      <c r="A1465" s="14" t="n"/>
      <c r="B1465" s="15" t="n"/>
      <c r="C1465" s="14" t="n"/>
      <c r="D1465" s="14" t="n"/>
      <c r="E1465" s="14" t="n"/>
      <c r="F1465" s="16" t="n"/>
      <c r="G1465" s="15" t="n"/>
      <c r="H1465" s="16" t="n"/>
      <c r="I1465" s="14">
        <f>IF(F1465="","",IF(G1465&lt;&gt;"",IF(A1465="A pagar","Pago","Recebido"),IF(B1465&lt;TODAY(),"Vencido",IF(B1465-TODAY()&lt;=7,"Vence em até 7 dias","Em aberto"))))</f>
        <v/>
      </c>
      <c r="J1465" s="17">
        <f>IF(OR(F1465="",B1465=""),"",IF(G1465&lt;&gt;"",MAX(0,G1465-B1465),MAX(0,TODAY()-B1465)))</f>
        <v/>
      </c>
    </row>
    <row r="1466">
      <c r="A1466" s="14" t="n"/>
      <c r="B1466" s="15" t="n"/>
      <c r="C1466" s="14" t="n"/>
      <c r="D1466" s="14" t="n"/>
      <c r="E1466" s="14" t="n"/>
      <c r="F1466" s="16" t="n"/>
      <c r="G1466" s="15" t="n"/>
      <c r="H1466" s="16" t="n"/>
      <c r="I1466" s="14">
        <f>IF(F1466="","",IF(G1466&lt;&gt;"",IF(A1466="A pagar","Pago","Recebido"),IF(B1466&lt;TODAY(),"Vencido",IF(B1466-TODAY()&lt;=7,"Vence em até 7 dias","Em aberto"))))</f>
        <v/>
      </c>
      <c r="J1466" s="17">
        <f>IF(OR(F1466="",B1466=""),"",IF(G1466&lt;&gt;"",MAX(0,G1466-B1466),MAX(0,TODAY()-B1466)))</f>
        <v/>
      </c>
    </row>
    <row r="1467">
      <c r="A1467" s="14" t="n"/>
      <c r="B1467" s="15" t="n"/>
      <c r="C1467" s="14" t="n"/>
      <c r="D1467" s="14" t="n"/>
      <c r="E1467" s="14" t="n"/>
      <c r="F1467" s="16" t="n"/>
      <c r="G1467" s="15" t="n"/>
      <c r="H1467" s="16" t="n"/>
      <c r="I1467" s="14">
        <f>IF(F1467="","",IF(G1467&lt;&gt;"",IF(A1467="A pagar","Pago","Recebido"),IF(B1467&lt;TODAY(),"Vencido",IF(B1467-TODAY()&lt;=7,"Vence em até 7 dias","Em aberto"))))</f>
        <v/>
      </c>
      <c r="J1467" s="17">
        <f>IF(OR(F1467="",B1467=""),"",IF(G1467&lt;&gt;"",MAX(0,G1467-B1467),MAX(0,TODAY()-B1467)))</f>
        <v/>
      </c>
    </row>
    <row r="1468">
      <c r="A1468" s="14" t="n"/>
      <c r="B1468" s="15" t="n"/>
      <c r="C1468" s="14" t="n"/>
      <c r="D1468" s="14" t="n"/>
      <c r="E1468" s="14" t="n"/>
      <c r="F1468" s="16" t="n"/>
      <c r="G1468" s="15" t="n"/>
      <c r="H1468" s="16" t="n"/>
      <c r="I1468" s="14">
        <f>IF(F1468="","",IF(G1468&lt;&gt;"",IF(A1468="A pagar","Pago","Recebido"),IF(B1468&lt;TODAY(),"Vencido",IF(B1468-TODAY()&lt;=7,"Vence em até 7 dias","Em aberto"))))</f>
        <v/>
      </c>
      <c r="J1468" s="17">
        <f>IF(OR(F1468="",B1468=""),"",IF(G1468&lt;&gt;"",MAX(0,G1468-B1468),MAX(0,TODAY()-B1468)))</f>
        <v/>
      </c>
    </row>
    <row r="1469">
      <c r="A1469" s="14" t="n"/>
      <c r="B1469" s="15" t="n"/>
      <c r="C1469" s="14" t="n"/>
      <c r="D1469" s="14" t="n"/>
      <c r="E1469" s="14" t="n"/>
      <c r="F1469" s="16" t="n"/>
      <c r="G1469" s="15" t="n"/>
      <c r="H1469" s="16" t="n"/>
      <c r="I1469" s="14">
        <f>IF(F1469="","",IF(G1469&lt;&gt;"",IF(A1469="A pagar","Pago","Recebido"),IF(B1469&lt;TODAY(),"Vencido",IF(B1469-TODAY()&lt;=7,"Vence em até 7 dias","Em aberto"))))</f>
        <v/>
      </c>
      <c r="J1469" s="17">
        <f>IF(OR(F1469="",B1469=""),"",IF(G1469&lt;&gt;"",MAX(0,G1469-B1469),MAX(0,TODAY()-B1469)))</f>
        <v/>
      </c>
    </row>
    <row r="1470">
      <c r="A1470" s="14" t="n"/>
      <c r="B1470" s="15" t="n"/>
      <c r="C1470" s="14" t="n"/>
      <c r="D1470" s="14" t="n"/>
      <c r="E1470" s="14" t="n"/>
      <c r="F1470" s="16" t="n"/>
      <c r="G1470" s="15" t="n"/>
      <c r="H1470" s="16" t="n"/>
      <c r="I1470" s="14">
        <f>IF(F1470="","",IF(G1470&lt;&gt;"",IF(A1470="A pagar","Pago","Recebido"),IF(B1470&lt;TODAY(),"Vencido",IF(B1470-TODAY()&lt;=7,"Vence em até 7 dias","Em aberto"))))</f>
        <v/>
      </c>
      <c r="J1470" s="17">
        <f>IF(OR(F1470="",B1470=""),"",IF(G1470&lt;&gt;"",MAX(0,G1470-B1470),MAX(0,TODAY()-B1470)))</f>
        <v/>
      </c>
    </row>
    <row r="1471">
      <c r="A1471" s="14" t="n"/>
      <c r="B1471" s="15" t="n"/>
      <c r="C1471" s="14" t="n"/>
      <c r="D1471" s="14" t="n"/>
      <c r="E1471" s="14" t="n"/>
      <c r="F1471" s="16" t="n"/>
      <c r="G1471" s="15" t="n"/>
      <c r="H1471" s="16" t="n"/>
      <c r="I1471" s="14">
        <f>IF(F1471="","",IF(G1471&lt;&gt;"",IF(A1471="A pagar","Pago","Recebido"),IF(B1471&lt;TODAY(),"Vencido",IF(B1471-TODAY()&lt;=7,"Vence em até 7 dias","Em aberto"))))</f>
        <v/>
      </c>
      <c r="J1471" s="17">
        <f>IF(OR(F1471="",B1471=""),"",IF(G1471&lt;&gt;"",MAX(0,G1471-B1471),MAX(0,TODAY()-B1471)))</f>
        <v/>
      </c>
    </row>
    <row r="1472">
      <c r="A1472" s="14" t="n"/>
      <c r="B1472" s="15" t="n"/>
      <c r="C1472" s="14" t="n"/>
      <c r="D1472" s="14" t="n"/>
      <c r="E1472" s="14" t="n"/>
      <c r="F1472" s="16" t="n"/>
      <c r="G1472" s="15" t="n"/>
      <c r="H1472" s="16" t="n"/>
      <c r="I1472" s="14">
        <f>IF(F1472="","",IF(G1472&lt;&gt;"",IF(A1472="A pagar","Pago","Recebido"),IF(B1472&lt;TODAY(),"Vencido",IF(B1472-TODAY()&lt;=7,"Vence em até 7 dias","Em aberto"))))</f>
        <v/>
      </c>
      <c r="J1472" s="17">
        <f>IF(OR(F1472="",B1472=""),"",IF(G1472&lt;&gt;"",MAX(0,G1472-B1472),MAX(0,TODAY()-B1472)))</f>
        <v/>
      </c>
    </row>
    <row r="1473">
      <c r="A1473" s="14" t="n"/>
      <c r="B1473" s="15" t="n"/>
      <c r="C1473" s="14" t="n"/>
      <c r="D1473" s="14" t="n"/>
      <c r="E1473" s="14" t="n"/>
      <c r="F1473" s="16" t="n"/>
      <c r="G1473" s="15" t="n"/>
      <c r="H1473" s="16" t="n"/>
      <c r="I1473" s="14">
        <f>IF(F1473="","",IF(G1473&lt;&gt;"",IF(A1473="A pagar","Pago","Recebido"),IF(B1473&lt;TODAY(),"Vencido",IF(B1473-TODAY()&lt;=7,"Vence em até 7 dias","Em aberto"))))</f>
        <v/>
      </c>
      <c r="J1473" s="17">
        <f>IF(OR(F1473="",B1473=""),"",IF(G1473&lt;&gt;"",MAX(0,G1473-B1473),MAX(0,TODAY()-B1473)))</f>
        <v/>
      </c>
    </row>
    <row r="1474">
      <c r="A1474" s="14" t="n"/>
      <c r="B1474" s="15" t="n"/>
      <c r="C1474" s="14" t="n"/>
      <c r="D1474" s="14" t="n"/>
      <c r="E1474" s="14" t="n"/>
      <c r="F1474" s="16" t="n"/>
      <c r="G1474" s="15" t="n"/>
      <c r="H1474" s="16" t="n"/>
      <c r="I1474" s="14">
        <f>IF(F1474="","",IF(G1474&lt;&gt;"",IF(A1474="A pagar","Pago","Recebido"),IF(B1474&lt;TODAY(),"Vencido",IF(B1474-TODAY()&lt;=7,"Vence em até 7 dias","Em aberto"))))</f>
        <v/>
      </c>
      <c r="J1474" s="17">
        <f>IF(OR(F1474="",B1474=""),"",IF(G1474&lt;&gt;"",MAX(0,G1474-B1474),MAX(0,TODAY()-B1474)))</f>
        <v/>
      </c>
    </row>
    <row r="1475">
      <c r="A1475" s="14" t="n"/>
      <c r="B1475" s="15" t="n"/>
      <c r="C1475" s="14" t="n"/>
      <c r="D1475" s="14" t="n"/>
      <c r="E1475" s="14" t="n"/>
      <c r="F1475" s="16" t="n"/>
      <c r="G1475" s="15" t="n"/>
      <c r="H1475" s="16" t="n"/>
      <c r="I1475" s="14">
        <f>IF(F1475="","",IF(G1475&lt;&gt;"",IF(A1475="A pagar","Pago","Recebido"),IF(B1475&lt;TODAY(),"Vencido",IF(B1475-TODAY()&lt;=7,"Vence em até 7 dias","Em aberto"))))</f>
        <v/>
      </c>
      <c r="J1475" s="17">
        <f>IF(OR(F1475="",B1475=""),"",IF(G1475&lt;&gt;"",MAX(0,G1475-B1475),MAX(0,TODAY()-B1475)))</f>
        <v/>
      </c>
    </row>
    <row r="1476">
      <c r="A1476" s="14" t="n"/>
      <c r="B1476" s="15" t="n"/>
      <c r="C1476" s="14" t="n"/>
      <c r="D1476" s="14" t="n"/>
      <c r="E1476" s="14" t="n"/>
      <c r="F1476" s="16" t="n"/>
      <c r="G1476" s="15" t="n"/>
      <c r="H1476" s="16" t="n"/>
      <c r="I1476" s="14">
        <f>IF(F1476="","",IF(G1476&lt;&gt;"",IF(A1476="A pagar","Pago","Recebido"),IF(B1476&lt;TODAY(),"Vencido",IF(B1476-TODAY()&lt;=7,"Vence em até 7 dias","Em aberto"))))</f>
        <v/>
      </c>
      <c r="J1476" s="17">
        <f>IF(OR(F1476="",B1476=""),"",IF(G1476&lt;&gt;"",MAX(0,G1476-B1476),MAX(0,TODAY()-B1476)))</f>
        <v/>
      </c>
    </row>
    <row r="1477">
      <c r="A1477" s="14" t="n"/>
      <c r="B1477" s="15" t="n"/>
      <c r="C1477" s="14" t="n"/>
      <c r="D1477" s="14" t="n"/>
      <c r="E1477" s="14" t="n"/>
      <c r="F1477" s="16" t="n"/>
      <c r="G1477" s="15" t="n"/>
      <c r="H1477" s="16" t="n"/>
      <c r="I1477" s="14">
        <f>IF(F1477="","",IF(G1477&lt;&gt;"",IF(A1477="A pagar","Pago","Recebido"),IF(B1477&lt;TODAY(),"Vencido",IF(B1477-TODAY()&lt;=7,"Vence em até 7 dias","Em aberto"))))</f>
        <v/>
      </c>
      <c r="J1477" s="17">
        <f>IF(OR(F1477="",B1477=""),"",IF(G1477&lt;&gt;"",MAX(0,G1477-B1477),MAX(0,TODAY()-B1477)))</f>
        <v/>
      </c>
    </row>
    <row r="1478">
      <c r="A1478" s="14" t="n"/>
      <c r="B1478" s="15" t="n"/>
      <c r="C1478" s="14" t="n"/>
      <c r="D1478" s="14" t="n"/>
      <c r="E1478" s="14" t="n"/>
      <c r="F1478" s="16" t="n"/>
      <c r="G1478" s="15" t="n"/>
      <c r="H1478" s="16" t="n"/>
      <c r="I1478" s="14">
        <f>IF(F1478="","",IF(G1478&lt;&gt;"",IF(A1478="A pagar","Pago","Recebido"),IF(B1478&lt;TODAY(),"Vencido",IF(B1478-TODAY()&lt;=7,"Vence em até 7 dias","Em aberto"))))</f>
        <v/>
      </c>
      <c r="J1478" s="17">
        <f>IF(OR(F1478="",B1478=""),"",IF(G1478&lt;&gt;"",MAX(0,G1478-B1478),MAX(0,TODAY()-B1478)))</f>
        <v/>
      </c>
    </row>
    <row r="1479">
      <c r="A1479" s="14" t="n"/>
      <c r="B1479" s="15" t="n"/>
      <c r="C1479" s="14" t="n"/>
      <c r="D1479" s="14" t="n"/>
      <c r="E1479" s="14" t="n"/>
      <c r="F1479" s="16" t="n"/>
      <c r="G1479" s="15" t="n"/>
      <c r="H1479" s="16" t="n"/>
      <c r="I1479" s="14">
        <f>IF(F1479="","",IF(G1479&lt;&gt;"",IF(A1479="A pagar","Pago","Recebido"),IF(B1479&lt;TODAY(),"Vencido",IF(B1479-TODAY()&lt;=7,"Vence em até 7 dias","Em aberto"))))</f>
        <v/>
      </c>
      <c r="J1479" s="17">
        <f>IF(OR(F1479="",B1479=""),"",IF(G1479&lt;&gt;"",MAX(0,G1479-B1479),MAX(0,TODAY()-B1479)))</f>
        <v/>
      </c>
    </row>
    <row r="1480">
      <c r="A1480" s="14" t="n"/>
      <c r="B1480" s="15" t="n"/>
      <c r="C1480" s="14" t="n"/>
      <c r="D1480" s="14" t="n"/>
      <c r="E1480" s="14" t="n"/>
      <c r="F1480" s="16" t="n"/>
      <c r="G1480" s="15" t="n"/>
      <c r="H1480" s="16" t="n"/>
      <c r="I1480" s="14">
        <f>IF(F1480="","",IF(G1480&lt;&gt;"",IF(A1480="A pagar","Pago","Recebido"),IF(B1480&lt;TODAY(),"Vencido",IF(B1480-TODAY()&lt;=7,"Vence em até 7 dias","Em aberto"))))</f>
        <v/>
      </c>
      <c r="J1480" s="17">
        <f>IF(OR(F1480="",B1480=""),"",IF(G1480&lt;&gt;"",MAX(0,G1480-B1480),MAX(0,TODAY()-B1480)))</f>
        <v/>
      </c>
    </row>
    <row r="1481">
      <c r="A1481" s="14" t="n"/>
      <c r="B1481" s="15" t="n"/>
      <c r="C1481" s="14" t="n"/>
      <c r="D1481" s="14" t="n"/>
      <c r="E1481" s="14" t="n"/>
      <c r="F1481" s="16" t="n"/>
      <c r="G1481" s="15" t="n"/>
      <c r="H1481" s="16" t="n"/>
      <c r="I1481" s="14">
        <f>IF(F1481="","",IF(G1481&lt;&gt;"",IF(A1481="A pagar","Pago","Recebido"),IF(B1481&lt;TODAY(),"Vencido",IF(B1481-TODAY()&lt;=7,"Vence em até 7 dias","Em aberto"))))</f>
        <v/>
      </c>
      <c r="J1481" s="17">
        <f>IF(OR(F1481="",B1481=""),"",IF(G1481&lt;&gt;"",MAX(0,G1481-B1481),MAX(0,TODAY()-B1481)))</f>
        <v/>
      </c>
    </row>
    <row r="1482">
      <c r="A1482" s="14" t="n"/>
      <c r="B1482" s="15" t="n"/>
      <c r="C1482" s="14" t="n"/>
      <c r="D1482" s="14" t="n"/>
      <c r="E1482" s="14" t="n"/>
      <c r="F1482" s="16" t="n"/>
      <c r="G1482" s="15" t="n"/>
      <c r="H1482" s="16" t="n"/>
      <c r="I1482" s="14">
        <f>IF(F1482="","",IF(G1482&lt;&gt;"",IF(A1482="A pagar","Pago","Recebido"),IF(B1482&lt;TODAY(),"Vencido",IF(B1482-TODAY()&lt;=7,"Vence em até 7 dias","Em aberto"))))</f>
        <v/>
      </c>
      <c r="J1482" s="17">
        <f>IF(OR(F1482="",B1482=""),"",IF(G1482&lt;&gt;"",MAX(0,G1482-B1482),MAX(0,TODAY()-B1482)))</f>
        <v/>
      </c>
    </row>
    <row r="1483">
      <c r="A1483" s="14" t="n"/>
      <c r="B1483" s="15" t="n"/>
      <c r="C1483" s="14" t="n"/>
      <c r="D1483" s="14" t="n"/>
      <c r="E1483" s="14" t="n"/>
      <c r="F1483" s="16" t="n"/>
      <c r="G1483" s="15" t="n"/>
      <c r="H1483" s="16" t="n"/>
      <c r="I1483" s="14">
        <f>IF(F1483="","",IF(G1483&lt;&gt;"",IF(A1483="A pagar","Pago","Recebido"),IF(B1483&lt;TODAY(),"Vencido",IF(B1483-TODAY()&lt;=7,"Vence em até 7 dias","Em aberto"))))</f>
        <v/>
      </c>
      <c r="J1483" s="17">
        <f>IF(OR(F1483="",B1483=""),"",IF(G1483&lt;&gt;"",MAX(0,G1483-B1483),MAX(0,TODAY()-B1483)))</f>
        <v/>
      </c>
    </row>
    <row r="1484">
      <c r="A1484" s="14" t="n"/>
      <c r="B1484" s="15" t="n"/>
      <c r="C1484" s="14" t="n"/>
      <c r="D1484" s="14" t="n"/>
      <c r="E1484" s="14" t="n"/>
      <c r="F1484" s="16" t="n"/>
      <c r="G1484" s="15" t="n"/>
      <c r="H1484" s="16" t="n"/>
      <c r="I1484" s="14">
        <f>IF(F1484="","",IF(G1484&lt;&gt;"",IF(A1484="A pagar","Pago","Recebido"),IF(B1484&lt;TODAY(),"Vencido",IF(B1484-TODAY()&lt;=7,"Vence em até 7 dias","Em aberto"))))</f>
        <v/>
      </c>
      <c r="J1484" s="17">
        <f>IF(OR(F1484="",B1484=""),"",IF(G1484&lt;&gt;"",MAX(0,G1484-B1484),MAX(0,TODAY()-B1484)))</f>
        <v/>
      </c>
    </row>
    <row r="1485">
      <c r="A1485" s="14" t="n"/>
      <c r="B1485" s="15" t="n"/>
      <c r="C1485" s="14" t="n"/>
      <c r="D1485" s="14" t="n"/>
      <c r="E1485" s="14" t="n"/>
      <c r="F1485" s="16" t="n"/>
      <c r="G1485" s="15" t="n"/>
      <c r="H1485" s="16" t="n"/>
      <c r="I1485" s="14">
        <f>IF(F1485="","",IF(G1485&lt;&gt;"",IF(A1485="A pagar","Pago","Recebido"),IF(B1485&lt;TODAY(),"Vencido",IF(B1485-TODAY()&lt;=7,"Vence em até 7 dias","Em aberto"))))</f>
        <v/>
      </c>
      <c r="J1485" s="17">
        <f>IF(OR(F1485="",B1485=""),"",IF(G1485&lt;&gt;"",MAX(0,G1485-B1485),MAX(0,TODAY()-B1485)))</f>
        <v/>
      </c>
    </row>
    <row r="1486">
      <c r="A1486" s="14" t="n"/>
      <c r="B1486" s="15" t="n"/>
      <c r="C1486" s="14" t="n"/>
      <c r="D1486" s="14" t="n"/>
      <c r="E1486" s="14" t="n"/>
      <c r="F1486" s="16" t="n"/>
      <c r="G1486" s="15" t="n"/>
      <c r="H1486" s="16" t="n"/>
      <c r="I1486" s="14">
        <f>IF(F1486="","",IF(G1486&lt;&gt;"",IF(A1486="A pagar","Pago","Recebido"),IF(B1486&lt;TODAY(),"Vencido",IF(B1486-TODAY()&lt;=7,"Vence em até 7 dias","Em aberto"))))</f>
        <v/>
      </c>
      <c r="J1486" s="17">
        <f>IF(OR(F1486="",B1486=""),"",IF(G1486&lt;&gt;"",MAX(0,G1486-B1486),MAX(0,TODAY()-B1486)))</f>
        <v/>
      </c>
    </row>
    <row r="1487">
      <c r="A1487" s="14" t="n"/>
      <c r="B1487" s="15" t="n"/>
      <c r="C1487" s="14" t="n"/>
      <c r="D1487" s="14" t="n"/>
      <c r="E1487" s="14" t="n"/>
      <c r="F1487" s="16" t="n"/>
      <c r="G1487" s="15" t="n"/>
      <c r="H1487" s="16" t="n"/>
      <c r="I1487" s="14">
        <f>IF(F1487="","",IF(G1487&lt;&gt;"",IF(A1487="A pagar","Pago","Recebido"),IF(B1487&lt;TODAY(),"Vencido",IF(B1487-TODAY()&lt;=7,"Vence em até 7 dias","Em aberto"))))</f>
        <v/>
      </c>
      <c r="J1487" s="17">
        <f>IF(OR(F1487="",B1487=""),"",IF(G1487&lt;&gt;"",MAX(0,G1487-B1487),MAX(0,TODAY()-B1487)))</f>
        <v/>
      </c>
    </row>
    <row r="1488">
      <c r="A1488" s="14" t="n"/>
      <c r="B1488" s="15" t="n"/>
      <c r="C1488" s="14" t="n"/>
      <c r="D1488" s="14" t="n"/>
      <c r="E1488" s="14" t="n"/>
      <c r="F1488" s="16" t="n"/>
      <c r="G1488" s="15" t="n"/>
      <c r="H1488" s="16" t="n"/>
      <c r="I1488" s="14">
        <f>IF(F1488="","",IF(G1488&lt;&gt;"",IF(A1488="A pagar","Pago","Recebido"),IF(B1488&lt;TODAY(),"Vencido",IF(B1488-TODAY()&lt;=7,"Vence em até 7 dias","Em aberto"))))</f>
        <v/>
      </c>
      <c r="J1488" s="17">
        <f>IF(OR(F1488="",B1488=""),"",IF(G1488&lt;&gt;"",MAX(0,G1488-B1488),MAX(0,TODAY()-B1488)))</f>
        <v/>
      </c>
    </row>
    <row r="1489">
      <c r="A1489" s="14" t="n"/>
      <c r="B1489" s="15" t="n"/>
      <c r="C1489" s="14" t="n"/>
      <c r="D1489" s="14" t="n"/>
      <c r="E1489" s="14" t="n"/>
      <c r="F1489" s="16" t="n"/>
      <c r="G1489" s="15" t="n"/>
      <c r="H1489" s="16" t="n"/>
      <c r="I1489" s="14">
        <f>IF(F1489="","",IF(G1489&lt;&gt;"",IF(A1489="A pagar","Pago","Recebido"),IF(B1489&lt;TODAY(),"Vencido",IF(B1489-TODAY()&lt;=7,"Vence em até 7 dias","Em aberto"))))</f>
        <v/>
      </c>
      <c r="J1489" s="17">
        <f>IF(OR(F1489="",B1489=""),"",IF(G1489&lt;&gt;"",MAX(0,G1489-B1489),MAX(0,TODAY()-B1489)))</f>
        <v/>
      </c>
    </row>
    <row r="1490">
      <c r="A1490" s="14" t="n"/>
      <c r="B1490" s="15" t="n"/>
      <c r="C1490" s="14" t="n"/>
      <c r="D1490" s="14" t="n"/>
      <c r="E1490" s="14" t="n"/>
      <c r="F1490" s="16" t="n"/>
      <c r="G1490" s="15" t="n"/>
      <c r="H1490" s="16" t="n"/>
      <c r="I1490" s="14">
        <f>IF(F1490="","",IF(G1490&lt;&gt;"",IF(A1490="A pagar","Pago","Recebido"),IF(B1490&lt;TODAY(),"Vencido",IF(B1490-TODAY()&lt;=7,"Vence em até 7 dias","Em aberto"))))</f>
        <v/>
      </c>
      <c r="J1490" s="17">
        <f>IF(OR(F1490="",B1490=""),"",IF(G1490&lt;&gt;"",MAX(0,G1490-B1490),MAX(0,TODAY()-B1490)))</f>
        <v/>
      </c>
    </row>
    <row r="1491">
      <c r="A1491" s="14" t="n"/>
      <c r="B1491" s="15" t="n"/>
      <c r="C1491" s="14" t="n"/>
      <c r="D1491" s="14" t="n"/>
      <c r="E1491" s="14" t="n"/>
      <c r="F1491" s="16" t="n"/>
      <c r="G1491" s="15" t="n"/>
      <c r="H1491" s="16" t="n"/>
      <c r="I1491" s="14">
        <f>IF(F1491="","",IF(G1491&lt;&gt;"",IF(A1491="A pagar","Pago","Recebido"),IF(B1491&lt;TODAY(),"Vencido",IF(B1491-TODAY()&lt;=7,"Vence em até 7 dias","Em aberto"))))</f>
        <v/>
      </c>
      <c r="J1491" s="17">
        <f>IF(OR(F1491="",B1491=""),"",IF(G1491&lt;&gt;"",MAX(0,G1491-B1491),MAX(0,TODAY()-B1491)))</f>
        <v/>
      </c>
    </row>
    <row r="1492">
      <c r="A1492" s="14" t="n"/>
      <c r="B1492" s="15" t="n"/>
      <c r="C1492" s="14" t="n"/>
      <c r="D1492" s="14" t="n"/>
      <c r="E1492" s="14" t="n"/>
      <c r="F1492" s="16" t="n"/>
      <c r="G1492" s="15" t="n"/>
      <c r="H1492" s="16" t="n"/>
      <c r="I1492" s="14">
        <f>IF(F1492="","",IF(G1492&lt;&gt;"",IF(A1492="A pagar","Pago","Recebido"),IF(B1492&lt;TODAY(),"Vencido",IF(B1492-TODAY()&lt;=7,"Vence em até 7 dias","Em aberto"))))</f>
        <v/>
      </c>
      <c r="J1492" s="17">
        <f>IF(OR(F1492="",B1492=""),"",IF(G1492&lt;&gt;"",MAX(0,G1492-B1492),MAX(0,TODAY()-B1492)))</f>
        <v/>
      </c>
    </row>
    <row r="1493">
      <c r="A1493" s="14" t="n"/>
      <c r="B1493" s="15" t="n"/>
      <c r="C1493" s="14" t="n"/>
      <c r="D1493" s="14" t="n"/>
      <c r="E1493" s="14" t="n"/>
      <c r="F1493" s="16" t="n"/>
      <c r="G1493" s="15" t="n"/>
      <c r="H1493" s="16" t="n"/>
      <c r="I1493" s="14">
        <f>IF(F1493="","",IF(G1493&lt;&gt;"",IF(A1493="A pagar","Pago","Recebido"),IF(B1493&lt;TODAY(),"Vencido",IF(B1493-TODAY()&lt;=7,"Vence em até 7 dias","Em aberto"))))</f>
        <v/>
      </c>
      <c r="J1493" s="17">
        <f>IF(OR(F1493="",B1493=""),"",IF(G1493&lt;&gt;"",MAX(0,G1493-B1493),MAX(0,TODAY()-B1493)))</f>
        <v/>
      </c>
    </row>
    <row r="1494">
      <c r="A1494" s="14" t="n"/>
      <c r="B1494" s="15" t="n"/>
      <c r="C1494" s="14" t="n"/>
      <c r="D1494" s="14" t="n"/>
      <c r="E1494" s="14" t="n"/>
      <c r="F1494" s="16" t="n"/>
      <c r="G1494" s="15" t="n"/>
      <c r="H1494" s="16" t="n"/>
      <c r="I1494" s="14">
        <f>IF(F1494="","",IF(G1494&lt;&gt;"",IF(A1494="A pagar","Pago","Recebido"),IF(B1494&lt;TODAY(),"Vencido",IF(B1494-TODAY()&lt;=7,"Vence em até 7 dias","Em aberto"))))</f>
        <v/>
      </c>
      <c r="J1494" s="17">
        <f>IF(OR(F1494="",B1494=""),"",IF(G1494&lt;&gt;"",MAX(0,G1494-B1494),MAX(0,TODAY()-B1494)))</f>
        <v/>
      </c>
    </row>
    <row r="1495">
      <c r="A1495" s="14" t="n"/>
      <c r="B1495" s="15" t="n"/>
      <c r="C1495" s="14" t="n"/>
      <c r="D1495" s="14" t="n"/>
      <c r="E1495" s="14" t="n"/>
      <c r="F1495" s="16" t="n"/>
      <c r="G1495" s="15" t="n"/>
      <c r="H1495" s="16" t="n"/>
      <c r="I1495" s="14">
        <f>IF(F1495="","",IF(G1495&lt;&gt;"",IF(A1495="A pagar","Pago","Recebido"),IF(B1495&lt;TODAY(),"Vencido",IF(B1495-TODAY()&lt;=7,"Vence em até 7 dias","Em aberto"))))</f>
        <v/>
      </c>
      <c r="J1495" s="17">
        <f>IF(OR(F1495="",B1495=""),"",IF(G1495&lt;&gt;"",MAX(0,G1495-B1495),MAX(0,TODAY()-B1495)))</f>
        <v/>
      </c>
    </row>
    <row r="1496">
      <c r="A1496" s="14" t="n"/>
      <c r="B1496" s="15" t="n"/>
      <c r="C1496" s="14" t="n"/>
      <c r="D1496" s="14" t="n"/>
      <c r="E1496" s="14" t="n"/>
      <c r="F1496" s="16" t="n"/>
      <c r="G1496" s="15" t="n"/>
      <c r="H1496" s="16" t="n"/>
      <c r="I1496" s="14">
        <f>IF(F1496="","",IF(G1496&lt;&gt;"",IF(A1496="A pagar","Pago","Recebido"),IF(B1496&lt;TODAY(),"Vencido",IF(B1496-TODAY()&lt;=7,"Vence em até 7 dias","Em aberto"))))</f>
        <v/>
      </c>
      <c r="J1496" s="17">
        <f>IF(OR(F1496="",B1496=""),"",IF(G1496&lt;&gt;"",MAX(0,G1496-B1496),MAX(0,TODAY()-B1496)))</f>
        <v/>
      </c>
    </row>
    <row r="1497">
      <c r="A1497" s="14" t="n"/>
      <c r="B1497" s="15" t="n"/>
      <c r="C1497" s="14" t="n"/>
      <c r="D1497" s="14" t="n"/>
      <c r="E1497" s="14" t="n"/>
      <c r="F1497" s="16" t="n"/>
      <c r="G1497" s="15" t="n"/>
      <c r="H1497" s="16" t="n"/>
      <c r="I1497" s="14">
        <f>IF(F1497="","",IF(G1497&lt;&gt;"",IF(A1497="A pagar","Pago","Recebido"),IF(B1497&lt;TODAY(),"Vencido",IF(B1497-TODAY()&lt;=7,"Vence em até 7 dias","Em aberto"))))</f>
        <v/>
      </c>
      <c r="J1497" s="17">
        <f>IF(OR(F1497="",B1497=""),"",IF(G1497&lt;&gt;"",MAX(0,G1497-B1497),MAX(0,TODAY()-B1497)))</f>
        <v/>
      </c>
    </row>
    <row r="1498">
      <c r="A1498" s="14" t="n"/>
      <c r="B1498" s="15" t="n"/>
      <c r="C1498" s="14" t="n"/>
      <c r="D1498" s="14" t="n"/>
      <c r="E1498" s="14" t="n"/>
      <c r="F1498" s="16" t="n"/>
      <c r="G1498" s="15" t="n"/>
      <c r="H1498" s="16" t="n"/>
      <c r="I1498" s="14">
        <f>IF(F1498="","",IF(G1498&lt;&gt;"",IF(A1498="A pagar","Pago","Recebido"),IF(B1498&lt;TODAY(),"Vencido",IF(B1498-TODAY()&lt;=7,"Vence em até 7 dias","Em aberto"))))</f>
        <v/>
      </c>
      <c r="J1498" s="17">
        <f>IF(OR(F1498="",B1498=""),"",IF(G1498&lt;&gt;"",MAX(0,G1498-B1498),MAX(0,TODAY()-B1498)))</f>
        <v/>
      </c>
    </row>
    <row r="1499">
      <c r="A1499" s="14" t="n"/>
      <c r="B1499" s="15" t="n"/>
      <c r="C1499" s="14" t="n"/>
      <c r="D1499" s="14" t="n"/>
      <c r="E1499" s="14" t="n"/>
      <c r="F1499" s="16" t="n"/>
      <c r="G1499" s="15" t="n"/>
      <c r="H1499" s="16" t="n"/>
      <c r="I1499" s="14">
        <f>IF(F1499="","",IF(G1499&lt;&gt;"",IF(A1499="A pagar","Pago","Recebido"),IF(B1499&lt;TODAY(),"Vencido",IF(B1499-TODAY()&lt;=7,"Vence em até 7 dias","Em aberto"))))</f>
        <v/>
      </c>
      <c r="J1499" s="17">
        <f>IF(OR(F1499="",B1499=""),"",IF(G1499&lt;&gt;"",MAX(0,G1499-B1499),MAX(0,TODAY()-B1499)))</f>
        <v/>
      </c>
    </row>
    <row r="1500">
      <c r="A1500" s="14" t="n"/>
      <c r="B1500" s="15" t="n"/>
      <c r="C1500" s="14" t="n"/>
      <c r="D1500" s="14" t="n"/>
      <c r="E1500" s="14" t="n"/>
      <c r="F1500" s="16" t="n"/>
      <c r="G1500" s="15" t="n"/>
      <c r="H1500" s="16" t="n"/>
      <c r="I1500" s="14">
        <f>IF(F1500="","",IF(G1500&lt;&gt;"",IF(A1500="A pagar","Pago","Recebido"),IF(B1500&lt;TODAY(),"Vencido",IF(B1500-TODAY()&lt;=7,"Vence em até 7 dias","Em aberto"))))</f>
        <v/>
      </c>
      <c r="J1500" s="17">
        <f>IF(OR(F1500="",B1500=""),"",IF(G1500&lt;&gt;"",MAX(0,G1500-B1500),MAX(0,TODAY()-B1500)))</f>
        <v/>
      </c>
    </row>
    <row r="1501">
      <c r="A1501" s="14" t="n"/>
      <c r="B1501" s="15" t="n"/>
      <c r="C1501" s="14" t="n"/>
      <c r="D1501" s="14" t="n"/>
      <c r="E1501" s="14" t="n"/>
      <c r="F1501" s="16" t="n"/>
      <c r="G1501" s="15" t="n"/>
      <c r="H1501" s="16" t="n"/>
      <c r="I1501" s="14">
        <f>IF(F1501="","",IF(G1501&lt;&gt;"",IF(A1501="A pagar","Pago","Recebido"),IF(B1501&lt;TODAY(),"Vencido",IF(B1501-TODAY()&lt;=7,"Vence em até 7 dias","Em aberto"))))</f>
        <v/>
      </c>
      <c r="J1501" s="17">
        <f>IF(OR(F1501="",B1501=""),"",IF(G1501&lt;&gt;"",MAX(0,G1501-B1501),MAX(0,TODAY()-B1501)))</f>
        <v/>
      </c>
    </row>
    <row r="1502">
      <c r="A1502" s="14" t="n"/>
      <c r="B1502" s="15" t="n"/>
      <c r="C1502" s="14" t="n"/>
      <c r="D1502" s="14" t="n"/>
      <c r="E1502" s="14" t="n"/>
      <c r="F1502" s="16" t="n"/>
      <c r="G1502" s="15" t="n"/>
      <c r="H1502" s="16" t="n"/>
      <c r="I1502" s="14">
        <f>IF(F1502="","",IF(G1502&lt;&gt;"",IF(A1502="A pagar","Pago","Recebido"),IF(B1502&lt;TODAY(),"Vencido",IF(B1502-TODAY()&lt;=7,"Vence em até 7 dias","Em aberto"))))</f>
        <v/>
      </c>
      <c r="J1502" s="17">
        <f>IF(OR(F1502="",B1502=""),"",IF(G1502&lt;&gt;"",MAX(0,G1502-B1502),MAX(0,TODAY()-B1502)))</f>
        <v/>
      </c>
    </row>
    <row r="1503">
      <c r="A1503" s="14" t="n"/>
      <c r="B1503" s="15" t="n"/>
      <c r="C1503" s="14" t="n"/>
      <c r="D1503" s="14" t="n"/>
      <c r="E1503" s="14" t="n"/>
      <c r="F1503" s="16" t="n"/>
      <c r="G1503" s="15" t="n"/>
      <c r="H1503" s="16" t="n"/>
      <c r="I1503" s="14">
        <f>IF(F1503="","",IF(G1503&lt;&gt;"",IF(A1503="A pagar","Pago","Recebido"),IF(B1503&lt;TODAY(),"Vencido",IF(B1503-TODAY()&lt;=7,"Vence em até 7 dias","Em aberto"))))</f>
        <v/>
      </c>
      <c r="J1503" s="17">
        <f>IF(OR(F1503="",B1503=""),"",IF(G1503&lt;&gt;"",MAX(0,G1503-B1503),MAX(0,TODAY()-B1503)))</f>
        <v/>
      </c>
    </row>
    <row r="1504">
      <c r="A1504" s="14" t="n"/>
      <c r="B1504" s="15" t="n"/>
      <c r="C1504" s="14" t="n"/>
      <c r="D1504" s="14" t="n"/>
      <c r="E1504" s="14" t="n"/>
      <c r="F1504" s="16" t="n"/>
      <c r="G1504" s="15" t="n"/>
      <c r="H1504" s="16" t="n"/>
      <c r="I1504" s="14">
        <f>IF(F1504="","",IF(G1504&lt;&gt;"",IF(A1504="A pagar","Pago","Recebido"),IF(B1504&lt;TODAY(),"Vencido",IF(B1504-TODAY()&lt;=7,"Vence em até 7 dias","Em aberto"))))</f>
        <v/>
      </c>
      <c r="J1504" s="17">
        <f>IF(OR(F1504="",B1504=""),"",IF(G1504&lt;&gt;"",MAX(0,G1504-B1504),MAX(0,TODAY()-B1504)))</f>
        <v/>
      </c>
    </row>
    <row r="1505">
      <c r="A1505" s="14" t="n"/>
      <c r="B1505" s="15" t="n"/>
      <c r="C1505" s="14" t="n"/>
      <c r="D1505" s="14" t="n"/>
      <c r="E1505" s="14" t="n"/>
      <c r="F1505" s="16" t="n"/>
      <c r="G1505" s="15" t="n"/>
      <c r="H1505" s="16" t="n"/>
      <c r="I1505" s="14">
        <f>IF(F1505="","",IF(G1505&lt;&gt;"",IF(A1505="A pagar","Pago","Recebido"),IF(B1505&lt;TODAY(),"Vencido",IF(B1505-TODAY()&lt;=7,"Vence em até 7 dias","Em aberto"))))</f>
        <v/>
      </c>
      <c r="J1505" s="17">
        <f>IF(OR(F1505="",B1505=""),"",IF(G1505&lt;&gt;"",MAX(0,G1505-B1505),MAX(0,TODAY()-B1505)))</f>
        <v/>
      </c>
    </row>
    <row r="1506">
      <c r="A1506" s="14" t="n"/>
      <c r="B1506" s="15" t="n"/>
      <c r="C1506" s="14" t="n"/>
      <c r="D1506" s="14" t="n"/>
      <c r="E1506" s="14" t="n"/>
      <c r="F1506" s="16" t="n"/>
      <c r="G1506" s="15" t="n"/>
      <c r="H1506" s="16" t="n"/>
      <c r="I1506" s="14">
        <f>IF(F1506="","",IF(G1506&lt;&gt;"",IF(A1506="A pagar","Pago","Recebido"),IF(B1506&lt;TODAY(),"Vencido",IF(B1506-TODAY()&lt;=7,"Vence em até 7 dias","Em aberto"))))</f>
        <v/>
      </c>
      <c r="J1506" s="17">
        <f>IF(OR(F1506="",B1506=""),"",IF(G1506&lt;&gt;"",MAX(0,G1506-B1506),MAX(0,TODAY()-B1506)))</f>
        <v/>
      </c>
    </row>
    <row r="1507">
      <c r="A1507" s="14" t="n"/>
      <c r="B1507" s="15" t="n"/>
      <c r="C1507" s="14" t="n"/>
      <c r="D1507" s="14" t="n"/>
      <c r="E1507" s="14" t="n"/>
      <c r="F1507" s="16" t="n"/>
      <c r="G1507" s="15" t="n"/>
      <c r="H1507" s="16" t="n"/>
      <c r="I1507" s="14">
        <f>IF(F1507="","",IF(G1507&lt;&gt;"",IF(A1507="A pagar","Pago","Recebido"),IF(B1507&lt;TODAY(),"Vencido",IF(B1507-TODAY()&lt;=7,"Vence em até 7 dias","Em aberto"))))</f>
        <v/>
      </c>
      <c r="J1507" s="17">
        <f>IF(OR(F1507="",B1507=""),"",IF(G1507&lt;&gt;"",MAX(0,G1507-B1507),MAX(0,TODAY()-B1507)))</f>
        <v/>
      </c>
    </row>
    <row r="1508">
      <c r="A1508" s="14" t="n"/>
      <c r="B1508" s="15" t="n"/>
      <c r="C1508" s="14" t="n"/>
      <c r="D1508" s="14" t="n"/>
      <c r="E1508" s="14" t="n"/>
      <c r="F1508" s="16" t="n"/>
      <c r="G1508" s="15" t="n"/>
      <c r="H1508" s="16" t="n"/>
      <c r="I1508" s="14">
        <f>IF(F1508="","",IF(G1508&lt;&gt;"",IF(A1508="A pagar","Pago","Recebido"),IF(B1508&lt;TODAY(),"Vencido",IF(B1508-TODAY()&lt;=7,"Vence em até 7 dias","Em aberto"))))</f>
        <v/>
      </c>
      <c r="J1508" s="17">
        <f>IF(OR(F1508="",B1508=""),"",IF(G1508&lt;&gt;"",MAX(0,G1508-B1508),MAX(0,TODAY()-B1508)))</f>
        <v/>
      </c>
    </row>
    <row r="1509">
      <c r="A1509" s="14" t="n"/>
      <c r="B1509" s="15" t="n"/>
      <c r="C1509" s="14" t="n"/>
      <c r="D1509" s="14" t="n"/>
      <c r="E1509" s="14" t="n"/>
      <c r="F1509" s="16" t="n"/>
      <c r="G1509" s="15" t="n"/>
      <c r="H1509" s="16" t="n"/>
      <c r="I1509" s="14">
        <f>IF(F1509="","",IF(G1509&lt;&gt;"",IF(A1509="A pagar","Pago","Recebido"),IF(B1509&lt;TODAY(),"Vencido",IF(B1509-TODAY()&lt;=7,"Vence em até 7 dias","Em aberto"))))</f>
        <v/>
      </c>
      <c r="J1509" s="17">
        <f>IF(OR(F1509="",B1509=""),"",IF(G1509&lt;&gt;"",MAX(0,G1509-B1509),MAX(0,TODAY()-B1509)))</f>
        <v/>
      </c>
    </row>
    <row r="1510">
      <c r="A1510" s="14" t="n"/>
      <c r="B1510" s="15" t="n"/>
      <c r="C1510" s="14" t="n"/>
      <c r="D1510" s="14" t="n"/>
      <c r="E1510" s="14" t="n"/>
      <c r="F1510" s="16" t="n"/>
      <c r="G1510" s="15" t="n"/>
      <c r="H1510" s="16" t="n"/>
      <c r="I1510" s="14">
        <f>IF(F1510="","",IF(G1510&lt;&gt;"",IF(A1510="A pagar","Pago","Recebido"),IF(B1510&lt;TODAY(),"Vencido",IF(B1510-TODAY()&lt;=7,"Vence em até 7 dias","Em aberto"))))</f>
        <v/>
      </c>
      <c r="J1510" s="17">
        <f>IF(OR(F1510="",B1510=""),"",IF(G1510&lt;&gt;"",MAX(0,G1510-B1510),MAX(0,TODAY()-B1510)))</f>
        <v/>
      </c>
    </row>
    <row r="1511">
      <c r="A1511" s="14" t="n"/>
      <c r="B1511" s="15" t="n"/>
      <c r="C1511" s="14" t="n"/>
      <c r="D1511" s="14" t="n"/>
      <c r="E1511" s="14" t="n"/>
      <c r="F1511" s="16" t="n"/>
      <c r="G1511" s="15" t="n"/>
      <c r="H1511" s="16" t="n"/>
      <c r="I1511" s="14">
        <f>IF(F1511="","",IF(G1511&lt;&gt;"",IF(A1511="A pagar","Pago","Recebido"),IF(B1511&lt;TODAY(),"Vencido",IF(B1511-TODAY()&lt;=7,"Vence em até 7 dias","Em aberto"))))</f>
        <v/>
      </c>
      <c r="J1511" s="17">
        <f>IF(OR(F1511="",B1511=""),"",IF(G1511&lt;&gt;"",MAX(0,G1511-B1511),MAX(0,TODAY()-B1511)))</f>
        <v/>
      </c>
    </row>
    <row r="1512">
      <c r="A1512" s="14" t="n"/>
      <c r="B1512" s="15" t="n"/>
      <c r="C1512" s="14" t="n"/>
      <c r="D1512" s="14" t="n"/>
      <c r="E1512" s="14" t="n"/>
      <c r="F1512" s="16" t="n"/>
      <c r="G1512" s="15" t="n"/>
      <c r="H1512" s="16" t="n"/>
      <c r="I1512" s="14">
        <f>IF(F1512="","",IF(G1512&lt;&gt;"",IF(A1512="A pagar","Pago","Recebido"),IF(B1512&lt;TODAY(),"Vencido",IF(B1512-TODAY()&lt;=7,"Vence em até 7 dias","Em aberto"))))</f>
        <v/>
      </c>
      <c r="J1512" s="17">
        <f>IF(OR(F1512="",B1512=""),"",IF(G1512&lt;&gt;"",MAX(0,G1512-B1512),MAX(0,TODAY()-B1512)))</f>
        <v/>
      </c>
    </row>
    <row r="1513">
      <c r="A1513" s="14" t="n"/>
      <c r="B1513" s="15" t="n"/>
      <c r="C1513" s="14" t="n"/>
      <c r="D1513" s="14" t="n"/>
      <c r="E1513" s="14" t="n"/>
      <c r="F1513" s="16" t="n"/>
      <c r="G1513" s="15" t="n"/>
      <c r="H1513" s="16" t="n"/>
      <c r="I1513" s="14">
        <f>IF(F1513="","",IF(G1513&lt;&gt;"",IF(A1513="A pagar","Pago","Recebido"),IF(B1513&lt;TODAY(),"Vencido",IF(B1513-TODAY()&lt;=7,"Vence em até 7 dias","Em aberto"))))</f>
        <v/>
      </c>
      <c r="J1513" s="17">
        <f>IF(OR(F1513="",B1513=""),"",IF(G1513&lt;&gt;"",MAX(0,G1513-B1513),MAX(0,TODAY()-B1513)))</f>
        <v/>
      </c>
    </row>
    <row r="1514">
      <c r="A1514" s="14" t="n"/>
      <c r="B1514" s="15" t="n"/>
      <c r="C1514" s="14" t="n"/>
      <c r="D1514" s="14" t="n"/>
      <c r="E1514" s="14" t="n"/>
      <c r="F1514" s="16" t="n"/>
      <c r="G1514" s="15" t="n"/>
      <c r="H1514" s="16" t="n"/>
      <c r="I1514" s="14">
        <f>IF(F1514="","",IF(G1514&lt;&gt;"",IF(A1514="A pagar","Pago","Recebido"),IF(B1514&lt;TODAY(),"Vencido",IF(B1514-TODAY()&lt;=7,"Vence em até 7 dias","Em aberto"))))</f>
        <v/>
      </c>
      <c r="J1514" s="17">
        <f>IF(OR(F1514="",B1514=""),"",IF(G1514&lt;&gt;"",MAX(0,G1514-B1514),MAX(0,TODAY()-B1514)))</f>
        <v/>
      </c>
    </row>
    <row r="1515">
      <c r="A1515" s="14" t="n"/>
      <c r="B1515" s="15" t="n"/>
      <c r="C1515" s="14" t="n"/>
      <c r="D1515" s="14" t="n"/>
      <c r="E1515" s="14" t="n"/>
      <c r="F1515" s="16" t="n"/>
      <c r="G1515" s="15" t="n"/>
      <c r="H1515" s="16" t="n"/>
      <c r="I1515" s="14">
        <f>IF(F1515="","",IF(G1515&lt;&gt;"",IF(A1515="A pagar","Pago","Recebido"),IF(B1515&lt;TODAY(),"Vencido",IF(B1515-TODAY()&lt;=7,"Vence em até 7 dias","Em aberto"))))</f>
        <v/>
      </c>
      <c r="J1515" s="17">
        <f>IF(OR(F1515="",B1515=""),"",IF(G1515&lt;&gt;"",MAX(0,G1515-B1515),MAX(0,TODAY()-B1515)))</f>
        <v/>
      </c>
    </row>
    <row r="1516">
      <c r="A1516" s="14" t="n"/>
      <c r="B1516" s="15" t="n"/>
      <c r="C1516" s="14" t="n"/>
      <c r="D1516" s="14" t="n"/>
      <c r="E1516" s="14" t="n"/>
      <c r="F1516" s="16" t="n"/>
      <c r="G1516" s="15" t="n"/>
      <c r="H1516" s="16" t="n"/>
      <c r="I1516" s="14">
        <f>IF(F1516="","",IF(G1516&lt;&gt;"",IF(A1516="A pagar","Pago","Recebido"),IF(B1516&lt;TODAY(),"Vencido",IF(B1516-TODAY()&lt;=7,"Vence em até 7 dias","Em aberto"))))</f>
        <v/>
      </c>
      <c r="J1516" s="17">
        <f>IF(OR(F1516="",B1516=""),"",IF(G1516&lt;&gt;"",MAX(0,G1516-B1516),MAX(0,TODAY()-B1516)))</f>
        <v/>
      </c>
    </row>
    <row r="1517">
      <c r="A1517" s="14" t="n"/>
      <c r="B1517" s="15" t="n"/>
      <c r="C1517" s="14" t="n"/>
      <c r="D1517" s="14" t="n"/>
      <c r="E1517" s="14" t="n"/>
      <c r="F1517" s="16" t="n"/>
      <c r="G1517" s="15" t="n"/>
      <c r="H1517" s="16" t="n"/>
      <c r="I1517" s="14">
        <f>IF(F1517="","",IF(G1517&lt;&gt;"",IF(A1517="A pagar","Pago","Recebido"),IF(B1517&lt;TODAY(),"Vencido",IF(B1517-TODAY()&lt;=7,"Vence em até 7 dias","Em aberto"))))</f>
        <v/>
      </c>
      <c r="J1517" s="17">
        <f>IF(OR(F1517="",B1517=""),"",IF(G1517&lt;&gt;"",MAX(0,G1517-B1517),MAX(0,TODAY()-B1517)))</f>
        <v/>
      </c>
    </row>
    <row r="1518">
      <c r="A1518" s="14" t="n"/>
      <c r="B1518" s="15" t="n"/>
      <c r="C1518" s="14" t="n"/>
      <c r="D1518" s="14" t="n"/>
      <c r="E1518" s="14" t="n"/>
      <c r="F1518" s="16" t="n"/>
      <c r="G1518" s="15" t="n"/>
      <c r="H1518" s="16" t="n"/>
      <c r="I1518" s="14">
        <f>IF(F1518="","",IF(G1518&lt;&gt;"",IF(A1518="A pagar","Pago","Recebido"),IF(B1518&lt;TODAY(),"Vencido",IF(B1518-TODAY()&lt;=7,"Vence em até 7 dias","Em aberto"))))</f>
        <v/>
      </c>
      <c r="J1518" s="17">
        <f>IF(OR(F1518="",B1518=""),"",IF(G1518&lt;&gt;"",MAX(0,G1518-B1518),MAX(0,TODAY()-B1518)))</f>
        <v/>
      </c>
    </row>
    <row r="1519">
      <c r="A1519" s="14" t="n"/>
      <c r="B1519" s="15" t="n"/>
      <c r="C1519" s="14" t="n"/>
      <c r="D1519" s="14" t="n"/>
      <c r="E1519" s="14" t="n"/>
      <c r="F1519" s="16" t="n"/>
      <c r="G1519" s="15" t="n"/>
      <c r="H1519" s="16" t="n"/>
      <c r="I1519" s="14">
        <f>IF(F1519="","",IF(G1519&lt;&gt;"",IF(A1519="A pagar","Pago","Recebido"),IF(B1519&lt;TODAY(),"Vencido",IF(B1519-TODAY()&lt;=7,"Vence em até 7 dias","Em aberto"))))</f>
        <v/>
      </c>
      <c r="J1519" s="17">
        <f>IF(OR(F1519="",B1519=""),"",IF(G1519&lt;&gt;"",MAX(0,G1519-B1519),MAX(0,TODAY()-B1519)))</f>
        <v/>
      </c>
    </row>
    <row r="1520">
      <c r="A1520" s="14" t="n"/>
      <c r="B1520" s="15" t="n"/>
      <c r="C1520" s="14" t="n"/>
      <c r="D1520" s="14" t="n"/>
      <c r="E1520" s="14" t="n"/>
      <c r="F1520" s="16" t="n"/>
      <c r="G1520" s="15" t="n"/>
      <c r="H1520" s="16" t="n"/>
      <c r="I1520" s="14">
        <f>IF(F1520="","",IF(G1520&lt;&gt;"",IF(A1520="A pagar","Pago","Recebido"),IF(B1520&lt;TODAY(),"Vencido",IF(B1520-TODAY()&lt;=7,"Vence em até 7 dias","Em aberto"))))</f>
        <v/>
      </c>
      <c r="J1520" s="17">
        <f>IF(OR(F1520="",B1520=""),"",IF(G1520&lt;&gt;"",MAX(0,G1520-B1520),MAX(0,TODAY()-B1520)))</f>
        <v/>
      </c>
    </row>
    <row r="1521">
      <c r="A1521" s="14" t="n"/>
      <c r="B1521" s="15" t="n"/>
      <c r="C1521" s="14" t="n"/>
      <c r="D1521" s="14" t="n"/>
      <c r="E1521" s="14" t="n"/>
      <c r="F1521" s="16" t="n"/>
      <c r="G1521" s="15" t="n"/>
      <c r="H1521" s="16" t="n"/>
      <c r="I1521" s="14">
        <f>IF(F1521="","",IF(G1521&lt;&gt;"",IF(A1521="A pagar","Pago","Recebido"),IF(B1521&lt;TODAY(),"Vencido",IF(B1521-TODAY()&lt;=7,"Vence em até 7 dias","Em aberto"))))</f>
        <v/>
      </c>
      <c r="J1521" s="17">
        <f>IF(OR(F1521="",B1521=""),"",IF(G1521&lt;&gt;"",MAX(0,G1521-B1521),MAX(0,TODAY()-B1521)))</f>
        <v/>
      </c>
    </row>
    <row r="1522">
      <c r="A1522" s="14" t="n"/>
      <c r="B1522" s="15" t="n"/>
      <c r="C1522" s="14" t="n"/>
      <c r="D1522" s="14" t="n"/>
      <c r="E1522" s="14" t="n"/>
      <c r="F1522" s="16" t="n"/>
      <c r="G1522" s="15" t="n"/>
      <c r="H1522" s="16" t="n"/>
      <c r="I1522" s="14">
        <f>IF(F1522="","",IF(G1522&lt;&gt;"",IF(A1522="A pagar","Pago","Recebido"),IF(B1522&lt;TODAY(),"Vencido",IF(B1522-TODAY()&lt;=7,"Vence em até 7 dias","Em aberto"))))</f>
        <v/>
      </c>
      <c r="J1522" s="17">
        <f>IF(OR(F1522="",B1522=""),"",IF(G1522&lt;&gt;"",MAX(0,G1522-B1522),MAX(0,TODAY()-B1522)))</f>
        <v/>
      </c>
    </row>
    <row r="1523">
      <c r="A1523" s="14" t="n"/>
      <c r="B1523" s="15" t="n"/>
      <c r="C1523" s="14" t="n"/>
      <c r="D1523" s="14" t="n"/>
      <c r="E1523" s="14" t="n"/>
      <c r="F1523" s="16" t="n"/>
      <c r="G1523" s="15" t="n"/>
      <c r="H1523" s="16" t="n"/>
      <c r="I1523" s="14">
        <f>IF(F1523="","",IF(G1523&lt;&gt;"",IF(A1523="A pagar","Pago","Recebido"),IF(B1523&lt;TODAY(),"Vencido",IF(B1523-TODAY()&lt;=7,"Vence em até 7 dias","Em aberto"))))</f>
        <v/>
      </c>
      <c r="J1523" s="17">
        <f>IF(OR(F1523="",B1523=""),"",IF(G1523&lt;&gt;"",MAX(0,G1523-B1523),MAX(0,TODAY()-B1523)))</f>
        <v/>
      </c>
    </row>
    <row r="1524">
      <c r="A1524" s="14" t="n"/>
      <c r="B1524" s="15" t="n"/>
      <c r="C1524" s="14" t="n"/>
      <c r="D1524" s="14" t="n"/>
      <c r="E1524" s="14" t="n"/>
      <c r="F1524" s="16" t="n"/>
      <c r="G1524" s="15" t="n"/>
      <c r="H1524" s="16" t="n"/>
      <c r="I1524" s="14">
        <f>IF(F1524="","",IF(G1524&lt;&gt;"",IF(A1524="A pagar","Pago","Recebido"),IF(B1524&lt;TODAY(),"Vencido",IF(B1524-TODAY()&lt;=7,"Vence em até 7 dias","Em aberto"))))</f>
        <v/>
      </c>
      <c r="J1524" s="17">
        <f>IF(OR(F1524="",B1524=""),"",IF(G1524&lt;&gt;"",MAX(0,G1524-B1524),MAX(0,TODAY()-B1524)))</f>
        <v/>
      </c>
    </row>
    <row r="1525">
      <c r="A1525" s="14" t="n"/>
      <c r="B1525" s="15" t="n"/>
      <c r="C1525" s="14" t="n"/>
      <c r="D1525" s="14" t="n"/>
      <c r="E1525" s="14" t="n"/>
      <c r="F1525" s="16" t="n"/>
      <c r="G1525" s="15" t="n"/>
      <c r="H1525" s="16" t="n"/>
      <c r="I1525" s="14">
        <f>IF(F1525="","",IF(G1525&lt;&gt;"",IF(A1525="A pagar","Pago","Recebido"),IF(B1525&lt;TODAY(),"Vencido",IF(B1525-TODAY()&lt;=7,"Vence em até 7 dias","Em aberto"))))</f>
        <v/>
      </c>
      <c r="J1525" s="17">
        <f>IF(OR(F1525="",B1525=""),"",IF(G1525&lt;&gt;"",MAX(0,G1525-B1525),MAX(0,TODAY()-B1525)))</f>
        <v/>
      </c>
    </row>
    <row r="1526">
      <c r="A1526" s="14" t="n"/>
      <c r="B1526" s="15" t="n"/>
      <c r="C1526" s="14" t="n"/>
      <c r="D1526" s="14" t="n"/>
      <c r="E1526" s="14" t="n"/>
      <c r="F1526" s="16" t="n"/>
      <c r="G1526" s="15" t="n"/>
      <c r="H1526" s="16" t="n"/>
      <c r="I1526" s="14">
        <f>IF(F1526="","",IF(G1526&lt;&gt;"",IF(A1526="A pagar","Pago","Recebido"),IF(B1526&lt;TODAY(),"Vencido",IF(B1526-TODAY()&lt;=7,"Vence em até 7 dias","Em aberto"))))</f>
        <v/>
      </c>
      <c r="J1526" s="17">
        <f>IF(OR(F1526="",B1526=""),"",IF(G1526&lt;&gt;"",MAX(0,G1526-B1526),MAX(0,TODAY()-B1526)))</f>
        <v/>
      </c>
    </row>
    <row r="1527">
      <c r="A1527" s="14" t="n"/>
      <c r="B1527" s="15" t="n"/>
      <c r="C1527" s="14" t="n"/>
      <c r="D1527" s="14" t="n"/>
      <c r="E1527" s="14" t="n"/>
      <c r="F1527" s="16" t="n"/>
      <c r="G1527" s="15" t="n"/>
      <c r="H1527" s="16" t="n"/>
      <c r="I1527" s="14">
        <f>IF(F1527="","",IF(G1527&lt;&gt;"",IF(A1527="A pagar","Pago","Recebido"),IF(B1527&lt;TODAY(),"Vencido",IF(B1527-TODAY()&lt;=7,"Vence em até 7 dias","Em aberto"))))</f>
        <v/>
      </c>
      <c r="J1527" s="17">
        <f>IF(OR(F1527="",B1527=""),"",IF(G1527&lt;&gt;"",MAX(0,G1527-B1527),MAX(0,TODAY()-B1527)))</f>
        <v/>
      </c>
    </row>
    <row r="1528">
      <c r="A1528" s="14" t="n"/>
      <c r="B1528" s="15" t="n"/>
      <c r="C1528" s="14" t="n"/>
      <c r="D1528" s="14" t="n"/>
      <c r="E1528" s="14" t="n"/>
      <c r="F1528" s="16" t="n"/>
      <c r="G1528" s="15" t="n"/>
      <c r="H1528" s="16" t="n"/>
      <c r="I1528" s="14">
        <f>IF(F1528="","",IF(G1528&lt;&gt;"",IF(A1528="A pagar","Pago","Recebido"),IF(B1528&lt;TODAY(),"Vencido",IF(B1528-TODAY()&lt;=7,"Vence em até 7 dias","Em aberto"))))</f>
        <v/>
      </c>
      <c r="J1528" s="17">
        <f>IF(OR(F1528="",B1528=""),"",IF(G1528&lt;&gt;"",MAX(0,G1528-B1528),MAX(0,TODAY()-B1528)))</f>
        <v/>
      </c>
    </row>
    <row r="1529">
      <c r="A1529" s="14" t="n"/>
      <c r="B1529" s="15" t="n"/>
      <c r="C1529" s="14" t="n"/>
      <c r="D1529" s="14" t="n"/>
      <c r="E1529" s="14" t="n"/>
      <c r="F1529" s="16" t="n"/>
      <c r="G1529" s="15" t="n"/>
      <c r="H1529" s="16" t="n"/>
      <c r="I1529" s="14">
        <f>IF(F1529="","",IF(G1529&lt;&gt;"",IF(A1529="A pagar","Pago","Recebido"),IF(B1529&lt;TODAY(),"Vencido",IF(B1529-TODAY()&lt;=7,"Vence em até 7 dias","Em aberto"))))</f>
        <v/>
      </c>
      <c r="J1529" s="17">
        <f>IF(OR(F1529="",B1529=""),"",IF(G1529&lt;&gt;"",MAX(0,G1529-B1529),MAX(0,TODAY()-B1529)))</f>
        <v/>
      </c>
    </row>
    <row r="1530">
      <c r="A1530" s="14" t="n"/>
      <c r="B1530" s="15" t="n"/>
      <c r="C1530" s="14" t="n"/>
      <c r="D1530" s="14" t="n"/>
      <c r="E1530" s="14" t="n"/>
      <c r="F1530" s="16" t="n"/>
      <c r="G1530" s="15" t="n"/>
      <c r="H1530" s="16" t="n"/>
      <c r="I1530" s="14">
        <f>IF(F1530="","",IF(G1530&lt;&gt;"",IF(A1530="A pagar","Pago","Recebido"),IF(B1530&lt;TODAY(),"Vencido",IF(B1530-TODAY()&lt;=7,"Vence em até 7 dias","Em aberto"))))</f>
        <v/>
      </c>
      <c r="J1530" s="17">
        <f>IF(OR(F1530="",B1530=""),"",IF(G1530&lt;&gt;"",MAX(0,G1530-B1530),MAX(0,TODAY()-B1530)))</f>
        <v/>
      </c>
    </row>
    <row r="1531">
      <c r="A1531" s="14" t="n"/>
      <c r="B1531" s="15" t="n"/>
      <c r="C1531" s="14" t="n"/>
      <c r="D1531" s="14" t="n"/>
      <c r="E1531" s="14" t="n"/>
      <c r="F1531" s="16" t="n"/>
      <c r="G1531" s="15" t="n"/>
      <c r="H1531" s="16" t="n"/>
      <c r="I1531" s="14">
        <f>IF(F1531="","",IF(G1531&lt;&gt;"",IF(A1531="A pagar","Pago","Recebido"),IF(B1531&lt;TODAY(),"Vencido",IF(B1531-TODAY()&lt;=7,"Vence em até 7 dias","Em aberto"))))</f>
        <v/>
      </c>
      <c r="J1531" s="17">
        <f>IF(OR(F1531="",B1531=""),"",IF(G1531&lt;&gt;"",MAX(0,G1531-B1531),MAX(0,TODAY()-B1531)))</f>
        <v/>
      </c>
    </row>
    <row r="1532">
      <c r="A1532" s="14" t="n"/>
      <c r="B1532" s="15" t="n"/>
      <c r="C1532" s="14" t="n"/>
      <c r="D1532" s="14" t="n"/>
      <c r="E1532" s="14" t="n"/>
      <c r="F1532" s="16" t="n"/>
      <c r="G1532" s="15" t="n"/>
      <c r="H1532" s="16" t="n"/>
      <c r="I1532" s="14">
        <f>IF(F1532="","",IF(G1532&lt;&gt;"",IF(A1532="A pagar","Pago","Recebido"),IF(B1532&lt;TODAY(),"Vencido",IF(B1532-TODAY()&lt;=7,"Vence em até 7 dias","Em aberto"))))</f>
        <v/>
      </c>
      <c r="J1532" s="17">
        <f>IF(OR(F1532="",B1532=""),"",IF(G1532&lt;&gt;"",MAX(0,G1532-B1532),MAX(0,TODAY()-B1532)))</f>
        <v/>
      </c>
    </row>
    <row r="1533">
      <c r="A1533" s="14" t="n"/>
      <c r="B1533" s="15" t="n"/>
      <c r="C1533" s="14" t="n"/>
      <c r="D1533" s="14" t="n"/>
      <c r="E1533" s="14" t="n"/>
      <c r="F1533" s="16" t="n"/>
      <c r="G1533" s="15" t="n"/>
      <c r="H1533" s="16" t="n"/>
      <c r="I1533" s="14">
        <f>IF(F1533="","",IF(G1533&lt;&gt;"",IF(A1533="A pagar","Pago","Recebido"),IF(B1533&lt;TODAY(),"Vencido",IF(B1533-TODAY()&lt;=7,"Vence em até 7 dias","Em aberto"))))</f>
        <v/>
      </c>
      <c r="J1533" s="17">
        <f>IF(OR(F1533="",B1533=""),"",IF(G1533&lt;&gt;"",MAX(0,G1533-B1533),MAX(0,TODAY()-B1533)))</f>
        <v/>
      </c>
    </row>
    <row r="1534">
      <c r="A1534" s="14" t="n"/>
      <c r="B1534" s="15" t="n"/>
      <c r="C1534" s="14" t="n"/>
      <c r="D1534" s="14" t="n"/>
      <c r="E1534" s="14" t="n"/>
      <c r="F1534" s="16" t="n"/>
      <c r="G1534" s="15" t="n"/>
      <c r="H1534" s="16" t="n"/>
      <c r="I1534" s="14">
        <f>IF(F1534="","",IF(G1534&lt;&gt;"",IF(A1534="A pagar","Pago","Recebido"),IF(B1534&lt;TODAY(),"Vencido",IF(B1534-TODAY()&lt;=7,"Vence em até 7 dias","Em aberto"))))</f>
        <v/>
      </c>
      <c r="J1534" s="17">
        <f>IF(OR(F1534="",B1534=""),"",IF(G1534&lt;&gt;"",MAX(0,G1534-B1534),MAX(0,TODAY()-B1534)))</f>
        <v/>
      </c>
    </row>
    <row r="1535">
      <c r="A1535" s="14" t="n"/>
      <c r="B1535" s="15" t="n"/>
      <c r="C1535" s="14" t="n"/>
      <c r="D1535" s="14" t="n"/>
      <c r="E1535" s="14" t="n"/>
      <c r="F1535" s="16" t="n"/>
      <c r="G1535" s="15" t="n"/>
      <c r="H1535" s="16" t="n"/>
      <c r="I1535" s="14">
        <f>IF(F1535="","",IF(G1535&lt;&gt;"",IF(A1535="A pagar","Pago","Recebido"),IF(B1535&lt;TODAY(),"Vencido",IF(B1535-TODAY()&lt;=7,"Vence em até 7 dias","Em aberto"))))</f>
        <v/>
      </c>
      <c r="J1535" s="17">
        <f>IF(OR(F1535="",B1535=""),"",IF(G1535&lt;&gt;"",MAX(0,G1535-B1535),MAX(0,TODAY()-B1535)))</f>
        <v/>
      </c>
    </row>
    <row r="1536">
      <c r="A1536" s="14" t="n"/>
      <c r="B1536" s="15" t="n"/>
      <c r="C1536" s="14" t="n"/>
      <c r="D1536" s="14" t="n"/>
      <c r="E1536" s="14" t="n"/>
      <c r="F1536" s="16" t="n"/>
      <c r="G1536" s="15" t="n"/>
      <c r="H1536" s="16" t="n"/>
      <c r="I1536" s="14">
        <f>IF(F1536="","",IF(G1536&lt;&gt;"",IF(A1536="A pagar","Pago","Recebido"),IF(B1536&lt;TODAY(),"Vencido",IF(B1536-TODAY()&lt;=7,"Vence em até 7 dias","Em aberto"))))</f>
        <v/>
      </c>
      <c r="J1536" s="17">
        <f>IF(OR(F1536="",B1536=""),"",IF(G1536&lt;&gt;"",MAX(0,G1536-B1536),MAX(0,TODAY()-B1536)))</f>
        <v/>
      </c>
    </row>
    <row r="1537">
      <c r="A1537" s="14" t="n"/>
      <c r="B1537" s="15" t="n"/>
      <c r="C1537" s="14" t="n"/>
      <c r="D1537" s="14" t="n"/>
      <c r="E1537" s="14" t="n"/>
      <c r="F1537" s="16" t="n"/>
      <c r="G1537" s="15" t="n"/>
      <c r="H1537" s="16" t="n"/>
      <c r="I1537" s="14">
        <f>IF(F1537="","",IF(G1537&lt;&gt;"",IF(A1537="A pagar","Pago","Recebido"),IF(B1537&lt;TODAY(),"Vencido",IF(B1537-TODAY()&lt;=7,"Vence em até 7 dias","Em aberto"))))</f>
        <v/>
      </c>
      <c r="J1537" s="17">
        <f>IF(OR(F1537="",B1537=""),"",IF(G1537&lt;&gt;"",MAX(0,G1537-B1537),MAX(0,TODAY()-B1537)))</f>
        <v/>
      </c>
    </row>
    <row r="1538">
      <c r="A1538" s="14" t="n"/>
      <c r="B1538" s="15" t="n"/>
      <c r="C1538" s="14" t="n"/>
      <c r="D1538" s="14" t="n"/>
      <c r="E1538" s="14" t="n"/>
      <c r="F1538" s="16" t="n"/>
      <c r="G1538" s="15" t="n"/>
      <c r="H1538" s="16" t="n"/>
      <c r="I1538" s="14">
        <f>IF(F1538="","",IF(G1538&lt;&gt;"",IF(A1538="A pagar","Pago","Recebido"),IF(B1538&lt;TODAY(),"Vencido",IF(B1538-TODAY()&lt;=7,"Vence em até 7 dias","Em aberto"))))</f>
        <v/>
      </c>
      <c r="J1538" s="17">
        <f>IF(OR(F1538="",B1538=""),"",IF(G1538&lt;&gt;"",MAX(0,G1538-B1538),MAX(0,TODAY()-B1538)))</f>
        <v/>
      </c>
    </row>
    <row r="1539">
      <c r="A1539" s="14" t="n"/>
      <c r="B1539" s="15" t="n"/>
      <c r="C1539" s="14" t="n"/>
      <c r="D1539" s="14" t="n"/>
      <c r="E1539" s="14" t="n"/>
      <c r="F1539" s="16" t="n"/>
      <c r="G1539" s="15" t="n"/>
      <c r="H1539" s="16" t="n"/>
      <c r="I1539" s="14">
        <f>IF(F1539="","",IF(G1539&lt;&gt;"",IF(A1539="A pagar","Pago","Recebido"),IF(B1539&lt;TODAY(),"Vencido",IF(B1539-TODAY()&lt;=7,"Vence em até 7 dias","Em aberto"))))</f>
        <v/>
      </c>
      <c r="J1539" s="17">
        <f>IF(OR(F1539="",B1539=""),"",IF(G1539&lt;&gt;"",MAX(0,G1539-B1539),MAX(0,TODAY()-B1539)))</f>
        <v/>
      </c>
    </row>
    <row r="1540">
      <c r="A1540" s="14" t="n"/>
      <c r="B1540" s="15" t="n"/>
      <c r="C1540" s="14" t="n"/>
      <c r="D1540" s="14" t="n"/>
      <c r="E1540" s="14" t="n"/>
      <c r="F1540" s="16" t="n"/>
      <c r="G1540" s="15" t="n"/>
      <c r="H1540" s="16" t="n"/>
      <c r="I1540" s="14">
        <f>IF(F1540="","",IF(G1540&lt;&gt;"",IF(A1540="A pagar","Pago","Recebido"),IF(B1540&lt;TODAY(),"Vencido",IF(B1540-TODAY()&lt;=7,"Vence em até 7 dias","Em aberto"))))</f>
        <v/>
      </c>
      <c r="J1540" s="17">
        <f>IF(OR(F1540="",B1540=""),"",IF(G1540&lt;&gt;"",MAX(0,G1540-B1540),MAX(0,TODAY()-B1540)))</f>
        <v/>
      </c>
    </row>
    <row r="1541">
      <c r="A1541" s="14" t="n"/>
      <c r="B1541" s="15" t="n"/>
      <c r="C1541" s="14" t="n"/>
      <c r="D1541" s="14" t="n"/>
      <c r="E1541" s="14" t="n"/>
      <c r="F1541" s="16" t="n"/>
      <c r="G1541" s="15" t="n"/>
      <c r="H1541" s="16" t="n"/>
      <c r="I1541" s="14">
        <f>IF(F1541="","",IF(G1541&lt;&gt;"",IF(A1541="A pagar","Pago","Recebido"),IF(B1541&lt;TODAY(),"Vencido",IF(B1541-TODAY()&lt;=7,"Vence em até 7 dias","Em aberto"))))</f>
        <v/>
      </c>
      <c r="J1541" s="17">
        <f>IF(OR(F1541="",B1541=""),"",IF(G1541&lt;&gt;"",MAX(0,G1541-B1541),MAX(0,TODAY()-B1541)))</f>
        <v/>
      </c>
    </row>
    <row r="1542">
      <c r="A1542" s="14" t="n"/>
      <c r="B1542" s="15" t="n"/>
      <c r="C1542" s="14" t="n"/>
      <c r="D1542" s="14" t="n"/>
      <c r="E1542" s="14" t="n"/>
      <c r="F1542" s="16" t="n"/>
      <c r="G1542" s="15" t="n"/>
      <c r="H1542" s="16" t="n"/>
      <c r="I1542" s="14">
        <f>IF(F1542="","",IF(G1542&lt;&gt;"",IF(A1542="A pagar","Pago","Recebido"),IF(B1542&lt;TODAY(),"Vencido",IF(B1542-TODAY()&lt;=7,"Vence em até 7 dias","Em aberto"))))</f>
        <v/>
      </c>
      <c r="J1542" s="17">
        <f>IF(OR(F1542="",B1542=""),"",IF(G1542&lt;&gt;"",MAX(0,G1542-B1542),MAX(0,TODAY()-B1542)))</f>
        <v/>
      </c>
    </row>
    <row r="1543">
      <c r="A1543" s="14" t="n"/>
      <c r="B1543" s="15" t="n"/>
      <c r="C1543" s="14" t="n"/>
      <c r="D1543" s="14" t="n"/>
      <c r="E1543" s="14" t="n"/>
      <c r="F1543" s="16" t="n"/>
      <c r="G1543" s="15" t="n"/>
      <c r="H1543" s="16" t="n"/>
      <c r="I1543" s="14">
        <f>IF(F1543="","",IF(G1543&lt;&gt;"",IF(A1543="A pagar","Pago","Recebido"),IF(B1543&lt;TODAY(),"Vencido",IF(B1543-TODAY()&lt;=7,"Vence em até 7 dias","Em aberto"))))</f>
        <v/>
      </c>
      <c r="J1543" s="17">
        <f>IF(OR(F1543="",B1543=""),"",IF(G1543&lt;&gt;"",MAX(0,G1543-B1543),MAX(0,TODAY()-B1543)))</f>
        <v/>
      </c>
    </row>
    <row r="1544">
      <c r="A1544" s="14" t="n"/>
      <c r="B1544" s="15" t="n"/>
      <c r="C1544" s="14" t="n"/>
      <c r="D1544" s="14" t="n"/>
      <c r="E1544" s="14" t="n"/>
      <c r="F1544" s="16" t="n"/>
      <c r="G1544" s="15" t="n"/>
      <c r="H1544" s="16" t="n"/>
      <c r="I1544" s="14">
        <f>IF(F1544="","",IF(G1544&lt;&gt;"",IF(A1544="A pagar","Pago","Recebido"),IF(B1544&lt;TODAY(),"Vencido",IF(B1544-TODAY()&lt;=7,"Vence em até 7 dias","Em aberto"))))</f>
        <v/>
      </c>
      <c r="J1544" s="17">
        <f>IF(OR(F1544="",B1544=""),"",IF(G1544&lt;&gt;"",MAX(0,G1544-B1544),MAX(0,TODAY()-B1544)))</f>
        <v/>
      </c>
    </row>
    <row r="1545">
      <c r="A1545" s="14" t="n"/>
      <c r="B1545" s="15" t="n"/>
      <c r="C1545" s="14" t="n"/>
      <c r="D1545" s="14" t="n"/>
      <c r="E1545" s="14" t="n"/>
      <c r="F1545" s="16" t="n"/>
      <c r="G1545" s="15" t="n"/>
      <c r="H1545" s="16" t="n"/>
      <c r="I1545" s="14">
        <f>IF(F1545="","",IF(G1545&lt;&gt;"",IF(A1545="A pagar","Pago","Recebido"),IF(B1545&lt;TODAY(),"Vencido",IF(B1545-TODAY()&lt;=7,"Vence em até 7 dias","Em aberto"))))</f>
        <v/>
      </c>
      <c r="J1545" s="17">
        <f>IF(OR(F1545="",B1545=""),"",IF(G1545&lt;&gt;"",MAX(0,G1545-B1545),MAX(0,TODAY()-B1545)))</f>
        <v/>
      </c>
    </row>
    <row r="1546">
      <c r="A1546" s="14" t="n"/>
      <c r="B1546" s="15" t="n"/>
      <c r="C1546" s="14" t="n"/>
      <c r="D1546" s="14" t="n"/>
      <c r="E1546" s="14" t="n"/>
      <c r="F1546" s="16" t="n"/>
      <c r="G1546" s="15" t="n"/>
      <c r="H1546" s="16" t="n"/>
      <c r="I1546" s="14">
        <f>IF(F1546="","",IF(G1546&lt;&gt;"",IF(A1546="A pagar","Pago","Recebido"),IF(B1546&lt;TODAY(),"Vencido",IF(B1546-TODAY()&lt;=7,"Vence em até 7 dias","Em aberto"))))</f>
        <v/>
      </c>
      <c r="J1546" s="17">
        <f>IF(OR(F1546="",B1546=""),"",IF(G1546&lt;&gt;"",MAX(0,G1546-B1546),MAX(0,TODAY()-B1546)))</f>
        <v/>
      </c>
    </row>
    <row r="1547">
      <c r="A1547" s="14" t="n"/>
      <c r="B1547" s="15" t="n"/>
      <c r="C1547" s="14" t="n"/>
      <c r="D1547" s="14" t="n"/>
      <c r="E1547" s="14" t="n"/>
      <c r="F1547" s="16" t="n"/>
      <c r="G1547" s="15" t="n"/>
      <c r="H1547" s="16" t="n"/>
      <c r="I1547" s="14">
        <f>IF(F1547="","",IF(G1547&lt;&gt;"",IF(A1547="A pagar","Pago","Recebido"),IF(B1547&lt;TODAY(),"Vencido",IF(B1547-TODAY()&lt;=7,"Vence em até 7 dias","Em aberto"))))</f>
        <v/>
      </c>
      <c r="J1547" s="17">
        <f>IF(OR(F1547="",B1547=""),"",IF(G1547&lt;&gt;"",MAX(0,G1547-B1547),MAX(0,TODAY()-B1547)))</f>
        <v/>
      </c>
    </row>
    <row r="1548">
      <c r="A1548" s="14" t="n"/>
      <c r="B1548" s="15" t="n"/>
      <c r="C1548" s="14" t="n"/>
      <c r="D1548" s="14" t="n"/>
      <c r="E1548" s="14" t="n"/>
      <c r="F1548" s="16" t="n"/>
      <c r="G1548" s="15" t="n"/>
      <c r="H1548" s="16" t="n"/>
      <c r="I1548" s="14">
        <f>IF(F1548="","",IF(G1548&lt;&gt;"",IF(A1548="A pagar","Pago","Recebido"),IF(B1548&lt;TODAY(),"Vencido",IF(B1548-TODAY()&lt;=7,"Vence em até 7 dias","Em aberto"))))</f>
        <v/>
      </c>
      <c r="J1548" s="17">
        <f>IF(OR(F1548="",B1548=""),"",IF(G1548&lt;&gt;"",MAX(0,G1548-B1548),MAX(0,TODAY()-B1548)))</f>
        <v/>
      </c>
    </row>
    <row r="1549">
      <c r="A1549" s="14" t="n"/>
      <c r="B1549" s="15" t="n"/>
      <c r="C1549" s="14" t="n"/>
      <c r="D1549" s="14" t="n"/>
      <c r="E1549" s="14" t="n"/>
      <c r="F1549" s="16" t="n"/>
      <c r="G1549" s="15" t="n"/>
      <c r="H1549" s="16" t="n"/>
      <c r="I1549" s="14">
        <f>IF(F1549="","",IF(G1549&lt;&gt;"",IF(A1549="A pagar","Pago","Recebido"),IF(B1549&lt;TODAY(),"Vencido",IF(B1549-TODAY()&lt;=7,"Vence em até 7 dias","Em aberto"))))</f>
        <v/>
      </c>
      <c r="J1549" s="17">
        <f>IF(OR(F1549="",B1549=""),"",IF(G1549&lt;&gt;"",MAX(0,G1549-B1549),MAX(0,TODAY()-B1549)))</f>
        <v/>
      </c>
    </row>
    <row r="1550">
      <c r="A1550" s="14" t="n"/>
      <c r="B1550" s="15" t="n"/>
      <c r="C1550" s="14" t="n"/>
      <c r="D1550" s="14" t="n"/>
      <c r="E1550" s="14" t="n"/>
      <c r="F1550" s="16" t="n"/>
      <c r="G1550" s="15" t="n"/>
      <c r="H1550" s="16" t="n"/>
      <c r="I1550" s="14">
        <f>IF(F1550="","",IF(G1550&lt;&gt;"",IF(A1550="A pagar","Pago","Recebido"),IF(B1550&lt;TODAY(),"Vencido",IF(B1550-TODAY()&lt;=7,"Vence em até 7 dias","Em aberto"))))</f>
        <v/>
      </c>
      <c r="J1550" s="17">
        <f>IF(OR(F1550="",B1550=""),"",IF(G1550&lt;&gt;"",MAX(0,G1550-B1550),MAX(0,TODAY()-B1550)))</f>
        <v/>
      </c>
    </row>
    <row r="1551">
      <c r="A1551" s="14" t="n"/>
      <c r="B1551" s="15" t="n"/>
      <c r="C1551" s="14" t="n"/>
      <c r="D1551" s="14" t="n"/>
      <c r="E1551" s="14" t="n"/>
      <c r="F1551" s="16" t="n"/>
      <c r="G1551" s="15" t="n"/>
      <c r="H1551" s="16" t="n"/>
      <c r="I1551" s="14">
        <f>IF(F1551="","",IF(G1551&lt;&gt;"",IF(A1551="A pagar","Pago","Recebido"),IF(B1551&lt;TODAY(),"Vencido",IF(B1551-TODAY()&lt;=7,"Vence em até 7 dias","Em aberto"))))</f>
        <v/>
      </c>
      <c r="J1551" s="17">
        <f>IF(OR(F1551="",B1551=""),"",IF(G1551&lt;&gt;"",MAX(0,G1551-B1551),MAX(0,TODAY()-B1551)))</f>
        <v/>
      </c>
    </row>
    <row r="1552">
      <c r="A1552" s="14" t="n"/>
      <c r="B1552" s="15" t="n"/>
      <c r="C1552" s="14" t="n"/>
      <c r="D1552" s="14" t="n"/>
      <c r="E1552" s="14" t="n"/>
      <c r="F1552" s="16" t="n"/>
      <c r="G1552" s="15" t="n"/>
      <c r="H1552" s="16" t="n"/>
      <c r="I1552" s="14">
        <f>IF(F1552="","",IF(G1552&lt;&gt;"",IF(A1552="A pagar","Pago","Recebido"),IF(B1552&lt;TODAY(),"Vencido",IF(B1552-TODAY()&lt;=7,"Vence em até 7 dias","Em aberto"))))</f>
        <v/>
      </c>
      <c r="J1552" s="17">
        <f>IF(OR(F1552="",B1552=""),"",IF(G1552&lt;&gt;"",MAX(0,G1552-B1552),MAX(0,TODAY()-B1552)))</f>
        <v/>
      </c>
    </row>
    <row r="1553">
      <c r="A1553" s="14" t="n"/>
      <c r="B1553" s="15" t="n"/>
      <c r="C1553" s="14" t="n"/>
      <c r="D1553" s="14" t="n"/>
      <c r="E1553" s="14" t="n"/>
      <c r="F1553" s="16" t="n"/>
      <c r="G1553" s="15" t="n"/>
      <c r="H1553" s="16" t="n"/>
      <c r="I1553" s="14">
        <f>IF(F1553="","",IF(G1553&lt;&gt;"",IF(A1553="A pagar","Pago","Recebido"),IF(B1553&lt;TODAY(),"Vencido",IF(B1553-TODAY()&lt;=7,"Vence em até 7 dias","Em aberto"))))</f>
        <v/>
      </c>
      <c r="J1553" s="17">
        <f>IF(OR(F1553="",B1553=""),"",IF(G1553&lt;&gt;"",MAX(0,G1553-B1553),MAX(0,TODAY()-B1553)))</f>
        <v/>
      </c>
    </row>
    <row r="1554">
      <c r="A1554" s="14" t="n"/>
      <c r="B1554" s="15" t="n"/>
      <c r="C1554" s="14" t="n"/>
      <c r="D1554" s="14" t="n"/>
      <c r="E1554" s="14" t="n"/>
      <c r="F1554" s="16" t="n"/>
      <c r="G1554" s="15" t="n"/>
      <c r="H1554" s="16" t="n"/>
      <c r="I1554" s="14">
        <f>IF(F1554="","",IF(G1554&lt;&gt;"",IF(A1554="A pagar","Pago","Recebido"),IF(B1554&lt;TODAY(),"Vencido",IF(B1554-TODAY()&lt;=7,"Vence em até 7 dias","Em aberto"))))</f>
        <v/>
      </c>
      <c r="J1554" s="17">
        <f>IF(OR(F1554="",B1554=""),"",IF(G1554&lt;&gt;"",MAX(0,G1554-B1554),MAX(0,TODAY()-B1554)))</f>
        <v/>
      </c>
    </row>
    <row r="1555">
      <c r="A1555" s="14" t="n"/>
      <c r="B1555" s="15" t="n"/>
      <c r="C1555" s="14" t="n"/>
      <c r="D1555" s="14" t="n"/>
      <c r="E1555" s="14" t="n"/>
      <c r="F1555" s="16" t="n"/>
      <c r="G1555" s="15" t="n"/>
      <c r="H1555" s="16" t="n"/>
      <c r="I1555" s="14">
        <f>IF(F1555="","",IF(G1555&lt;&gt;"",IF(A1555="A pagar","Pago","Recebido"),IF(B1555&lt;TODAY(),"Vencido",IF(B1555-TODAY()&lt;=7,"Vence em até 7 dias","Em aberto"))))</f>
        <v/>
      </c>
      <c r="J1555" s="17">
        <f>IF(OR(F1555="",B1555=""),"",IF(G1555&lt;&gt;"",MAX(0,G1555-B1555),MAX(0,TODAY()-B1555)))</f>
        <v/>
      </c>
    </row>
    <row r="1556">
      <c r="A1556" s="14" t="n"/>
      <c r="B1556" s="15" t="n"/>
      <c r="C1556" s="14" t="n"/>
      <c r="D1556" s="14" t="n"/>
      <c r="E1556" s="14" t="n"/>
      <c r="F1556" s="16" t="n"/>
      <c r="G1556" s="15" t="n"/>
      <c r="H1556" s="16" t="n"/>
      <c r="I1556" s="14">
        <f>IF(F1556="","",IF(G1556&lt;&gt;"",IF(A1556="A pagar","Pago","Recebido"),IF(B1556&lt;TODAY(),"Vencido",IF(B1556-TODAY()&lt;=7,"Vence em até 7 dias","Em aberto"))))</f>
        <v/>
      </c>
      <c r="J1556" s="17">
        <f>IF(OR(F1556="",B1556=""),"",IF(G1556&lt;&gt;"",MAX(0,G1556-B1556),MAX(0,TODAY()-B1556)))</f>
        <v/>
      </c>
    </row>
    <row r="1557">
      <c r="A1557" s="14" t="n"/>
      <c r="B1557" s="15" t="n"/>
      <c r="C1557" s="14" t="n"/>
      <c r="D1557" s="14" t="n"/>
      <c r="E1557" s="14" t="n"/>
      <c r="F1557" s="16" t="n"/>
      <c r="G1557" s="15" t="n"/>
      <c r="H1557" s="16" t="n"/>
      <c r="I1557" s="14">
        <f>IF(F1557="","",IF(G1557&lt;&gt;"",IF(A1557="A pagar","Pago","Recebido"),IF(B1557&lt;TODAY(),"Vencido",IF(B1557-TODAY()&lt;=7,"Vence em até 7 dias","Em aberto"))))</f>
        <v/>
      </c>
      <c r="J1557" s="17">
        <f>IF(OR(F1557="",B1557=""),"",IF(G1557&lt;&gt;"",MAX(0,G1557-B1557),MAX(0,TODAY()-B1557)))</f>
        <v/>
      </c>
    </row>
    <row r="1558">
      <c r="A1558" s="14" t="n"/>
      <c r="B1558" s="15" t="n"/>
      <c r="C1558" s="14" t="n"/>
      <c r="D1558" s="14" t="n"/>
      <c r="E1558" s="14" t="n"/>
      <c r="F1558" s="16" t="n"/>
      <c r="G1558" s="15" t="n"/>
      <c r="H1558" s="16" t="n"/>
      <c r="I1558" s="14">
        <f>IF(F1558="","",IF(G1558&lt;&gt;"",IF(A1558="A pagar","Pago","Recebido"),IF(B1558&lt;TODAY(),"Vencido",IF(B1558-TODAY()&lt;=7,"Vence em até 7 dias","Em aberto"))))</f>
        <v/>
      </c>
      <c r="J1558" s="17">
        <f>IF(OR(F1558="",B1558=""),"",IF(G1558&lt;&gt;"",MAX(0,G1558-B1558),MAX(0,TODAY()-B1558)))</f>
        <v/>
      </c>
    </row>
    <row r="1559">
      <c r="A1559" s="14" t="n"/>
      <c r="B1559" s="15" t="n"/>
      <c r="C1559" s="14" t="n"/>
      <c r="D1559" s="14" t="n"/>
      <c r="E1559" s="14" t="n"/>
      <c r="F1559" s="16" t="n"/>
      <c r="G1559" s="15" t="n"/>
      <c r="H1559" s="16" t="n"/>
      <c r="I1559" s="14">
        <f>IF(F1559="","",IF(G1559&lt;&gt;"",IF(A1559="A pagar","Pago","Recebido"),IF(B1559&lt;TODAY(),"Vencido",IF(B1559-TODAY()&lt;=7,"Vence em até 7 dias","Em aberto"))))</f>
        <v/>
      </c>
      <c r="J1559" s="17">
        <f>IF(OR(F1559="",B1559=""),"",IF(G1559&lt;&gt;"",MAX(0,G1559-B1559),MAX(0,TODAY()-B1559)))</f>
        <v/>
      </c>
    </row>
    <row r="1560">
      <c r="A1560" s="14" t="n"/>
      <c r="B1560" s="15" t="n"/>
      <c r="C1560" s="14" t="n"/>
      <c r="D1560" s="14" t="n"/>
      <c r="E1560" s="14" t="n"/>
      <c r="F1560" s="16" t="n"/>
      <c r="G1560" s="15" t="n"/>
      <c r="H1560" s="16" t="n"/>
      <c r="I1560" s="14">
        <f>IF(F1560="","",IF(G1560&lt;&gt;"",IF(A1560="A pagar","Pago","Recebido"),IF(B1560&lt;TODAY(),"Vencido",IF(B1560-TODAY()&lt;=7,"Vence em até 7 dias","Em aberto"))))</f>
        <v/>
      </c>
      <c r="J1560" s="17">
        <f>IF(OR(F1560="",B1560=""),"",IF(G1560&lt;&gt;"",MAX(0,G1560-B1560),MAX(0,TODAY()-B1560)))</f>
        <v/>
      </c>
    </row>
    <row r="1561">
      <c r="A1561" s="14" t="n"/>
      <c r="B1561" s="15" t="n"/>
      <c r="C1561" s="14" t="n"/>
      <c r="D1561" s="14" t="n"/>
      <c r="E1561" s="14" t="n"/>
      <c r="F1561" s="16" t="n"/>
      <c r="G1561" s="15" t="n"/>
      <c r="H1561" s="16" t="n"/>
      <c r="I1561" s="14">
        <f>IF(F1561="","",IF(G1561&lt;&gt;"",IF(A1561="A pagar","Pago","Recebido"),IF(B1561&lt;TODAY(),"Vencido",IF(B1561-TODAY()&lt;=7,"Vence em até 7 dias","Em aberto"))))</f>
        <v/>
      </c>
      <c r="J1561" s="17">
        <f>IF(OR(F1561="",B1561=""),"",IF(G1561&lt;&gt;"",MAX(0,G1561-B1561),MAX(0,TODAY()-B1561)))</f>
        <v/>
      </c>
    </row>
    <row r="1562">
      <c r="A1562" s="14" t="n"/>
      <c r="B1562" s="15" t="n"/>
      <c r="C1562" s="14" t="n"/>
      <c r="D1562" s="14" t="n"/>
      <c r="E1562" s="14" t="n"/>
      <c r="F1562" s="16" t="n"/>
      <c r="G1562" s="15" t="n"/>
      <c r="H1562" s="16" t="n"/>
      <c r="I1562" s="14">
        <f>IF(F1562="","",IF(G1562&lt;&gt;"",IF(A1562="A pagar","Pago","Recebido"),IF(B1562&lt;TODAY(),"Vencido",IF(B1562-TODAY()&lt;=7,"Vence em até 7 dias","Em aberto"))))</f>
        <v/>
      </c>
      <c r="J1562" s="17">
        <f>IF(OR(F1562="",B1562=""),"",IF(G1562&lt;&gt;"",MAX(0,G1562-B1562),MAX(0,TODAY()-B1562)))</f>
        <v/>
      </c>
    </row>
    <row r="1563">
      <c r="A1563" s="14" t="n"/>
      <c r="B1563" s="15" t="n"/>
      <c r="C1563" s="14" t="n"/>
      <c r="D1563" s="14" t="n"/>
      <c r="E1563" s="14" t="n"/>
      <c r="F1563" s="16" t="n"/>
      <c r="G1563" s="15" t="n"/>
      <c r="H1563" s="16" t="n"/>
      <c r="I1563" s="14">
        <f>IF(F1563="","",IF(G1563&lt;&gt;"",IF(A1563="A pagar","Pago","Recebido"),IF(B1563&lt;TODAY(),"Vencido",IF(B1563-TODAY()&lt;=7,"Vence em até 7 dias","Em aberto"))))</f>
        <v/>
      </c>
      <c r="J1563" s="17">
        <f>IF(OR(F1563="",B1563=""),"",IF(G1563&lt;&gt;"",MAX(0,G1563-B1563),MAX(0,TODAY()-B1563)))</f>
        <v/>
      </c>
    </row>
    <row r="1564">
      <c r="A1564" s="14" t="n"/>
      <c r="B1564" s="15" t="n"/>
      <c r="C1564" s="14" t="n"/>
      <c r="D1564" s="14" t="n"/>
      <c r="E1564" s="14" t="n"/>
      <c r="F1564" s="16" t="n"/>
      <c r="G1564" s="15" t="n"/>
      <c r="H1564" s="16" t="n"/>
      <c r="I1564" s="14">
        <f>IF(F1564="","",IF(G1564&lt;&gt;"",IF(A1564="A pagar","Pago","Recebido"),IF(B1564&lt;TODAY(),"Vencido",IF(B1564-TODAY()&lt;=7,"Vence em até 7 dias","Em aberto"))))</f>
        <v/>
      </c>
      <c r="J1564" s="17">
        <f>IF(OR(F1564="",B1564=""),"",IF(G1564&lt;&gt;"",MAX(0,G1564-B1564),MAX(0,TODAY()-B1564)))</f>
        <v/>
      </c>
    </row>
    <row r="1565">
      <c r="A1565" s="14" t="n"/>
      <c r="B1565" s="15" t="n"/>
      <c r="C1565" s="14" t="n"/>
      <c r="D1565" s="14" t="n"/>
      <c r="E1565" s="14" t="n"/>
      <c r="F1565" s="16" t="n"/>
      <c r="G1565" s="15" t="n"/>
      <c r="H1565" s="16" t="n"/>
      <c r="I1565" s="14">
        <f>IF(F1565="","",IF(G1565&lt;&gt;"",IF(A1565="A pagar","Pago","Recebido"),IF(B1565&lt;TODAY(),"Vencido",IF(B1565-TODAY()&lt;=7,"Vence em até 7 dias","Em aberto"))))</f>
        <v/>
      </c>
      <c r="J1565" s="17">
        <f>IF(OR(F1565="",B1565=""),"",IF(G1565&lt;&gt;"",MAX(0,G1565-B1565),MAX(0,TODAY()-B1565)))</f>
        <v/>
      </c>
    </row>
    <row r="1566">
      <c r="A1566" s="14" t="n"/>
      <c r="B1566" s="15" t="n"/>
      <c r="C1566" s="14" t="n"/>
      <c r="D1566" s="14" t="n"/>
      <c r="E1566" s="14" t="n"/>
      <c r="F1566" s="16" t="n"/>
      <c r="G1566" s="15" t="n"/>
      <c r="H1566" s="16" t="n"/>
      <c r="I1566" s="14">
        <f>IF(F1566="","",IF(G1566&lt;&gt;"",IF(A1566="A pagar","Pago","Recebido"),IF(B1566&lt;TODAY(),"Vencido",IF(B1566-TODAY()&lt;=7,"Vence em até 7 dias","Em aberto"))))</f>
        <v/>
      </c>
      <c r="J1566" s="17">
        <f>IF(OR(F1566="",B1566=""),"",IF(G1566&lt;&gt;"",MAX(0,G1566-B1566),MAX(0,TODAY()-B1566)))</f>
        <v/>
      </c>
    </row>
    <row r="1567">
      <c r="A1567" s="14" t="n"/>
      <c r="B1567" s="15" t="n"/>
      <c r="C1567" s="14" t="n"/>
      <c r="D1567" s="14" t="n"/>
      <c r="E1567" s="14" t="n"/>
      <c r="F1567" s="16" t="n"/>
      <c r="G1567" s="15" t="n"/>
      <c r="H1567" s="16" t="n"/>
      <c r="I1567" s="14">
        <f>IF(F1567="","",IF(G1567&lt;&gt;"",IF(A1567="A pagar","Pago","Recebido"),IF(B1567&lt;TODAY(),"Vencido",IF(B1567-TODAY()&lt;=7,"Vence em até 7 dias","Em aberto"))))</f>
        <v/>
      </c>
      <c r="J1567" s="17">
        <f>IF(OR(F1567="",B1567=""),"",IF(G1567&lt;&gt;"",MAX(0,G1567-B1567),MAX(0,TODAY()-B1567)))</f>
        <v/>
      </c>
    </row>
    <row r="1568">
      <c r="A1568" s="14" t="n"/>
      <c r="B1568" s="15" t="n"/>
      <c r="C1568" s="14" t="n"/>
      <c r="D1568" s="14" t="n"/>
      <c r="E1568" s="14" t="n"/>
      <c r="F1568" s="16" t="n"/>
      <c r="G1568" s="15" t="n"/>
      <c r="H1568" s="16" t="n"/>
      <c r="I1568" s="14">
        <f>IF(F1568="","",IF(G1568&lt;&gt;"",IF(A1568="A pagar","Pago","Recebido"),IF(B1568&lt;TODAY(),"Vencido",IF(B1568-TODAY()&lt;=7,"Vence em até 7 dias","Em aberto"))))</f>
        <v/>
      </c>
      <c r="J1568" s="17">
        <f>IF(OR(F1568="",B1568=""),"",IF(G1568&lt;&gt;"",MAX(0,G1568-B1568),MAX(0,TODAY()-B1568)))</f>
        <v/>
      </c>
    </row>
    <row r="1569">
      <c r="A1569" s="14" t="n"/>
      <c r="B1569" s="15" t="n"/>
      <c r="C1569" s="14" t="n"/>
      <c r="D1569" s="14" t="n"/>
      <c r="E1569" s="14" t="n"/>
      <c r="F1569" s="16" t="n"/>
      <c r="G1569" s="15" t="n"/>
      <c r="H1569" s="16" t="n"/>
      <c r="I1569" s="14">
        <f>IF(F1569="","",IF(G1569&lt;&gt;"",IF(A1569="A pagar","Pago","Recebido"),IF(B1569&lt;TODAY(),"Vencido",IF(B1569-TODAY()&lt;=7,"Vence em até 7 dias","Em aberto"))))</f>
        <v/>
      </c>
      <c r="J1569" s="17">
        <f>IF(OR(F1569="",B1569=""),"",IF(G1569&lt;&gt;"",MAX(0,G1569-B1569),MAX(0,TODAY()-B1569)))</f>
        <v/>
      </c>
    </row>
    <row r="1570">
      <c r="A1570" s="14" t="n"/>
      <c r="B1570" s="15" t="n"/>
      <c r="C1570" s="14" t="n"/>
      <c r="D1570" s="14" t="n"/>
      <c r="E1570" s="14" t="n"/>
      <c r="F1570" s="16" t="n"/>
      <c r="G1570" s="15" t="n"/>
      <c r="H1570" s="16" t="n"/>
      <c r="I1570" s="14">
        <f>IF(F1570="","",IF(G1570&lt;&gt;"",IF(A1570="A pagar","Pago","Recebido"),IF(B1570&lt;TODAY(),"Vencido",IF(B1570-TODAY()&lt;=7,"Vence em até 7 dias","Em aberto"))))</f>
        <v/>
      </c>
      <c r="J1570" s="17">
        <f>IF(OR(F1570="",B1570=""),"",IF(G1570&lt;&gt;"",MAX(0,G1570-B1570),MAX(0,TODAY()-B1570)))</f>
        <v/>
      </c>
    </row>
    <row r="1571">
      <c r="A1571" s="14" t="n"/>
      <c r="B1571" s="15" t="n"/>
      <c r="C1571" s="14" t="n"/>
      <c r="D1571" s="14" t="n"/>
      <c r="E1571" s="14" t="n"/>
      <c r="F1571" s="16" t="n"/>
      <c r="G1571" s="15" t="n"/>
      <c r="H1571" s="16" t="n"/>
      <c r="I1571" s="14">
        <f>IF(F1571="","",IF(G1571&lt;&gt;"",IF(A1571="A pagar","Pago","Recebido"),IF(B1571&lt;TODAY(),"Vencido",IF(B1571-TODAY()&lt;=7,"Vence em até 7 dias","Em aberto"))))</f>
        <v/>
      </c>
      <c r="J1571" s="17">
        <f>IF(OR(F1571="",B1571=""),"",IF(G1571&lt;&gt;"",MAX(0,G1571-B1571),MAX(0,TODAY()-B1571)))</f>
        <v/>
      </c>
    </row>
    <row r="1572">
      <c r="A1572" s="14" t="n"/>
      <c r="B1572" s="15" t="n"/>
      <c r="C1572" s="14" t="n"/>
      <c r="D1572" s="14" t="n"/>
      <c r="E1572" s="14" t="n"/>
      <c r="F1572" s="16" t="n"/>
      <c r="G1572" s="15" t="n"/>
      <c r="H1572" s="16" t="n"/>
      <c r="I1572" s="14">
        <f>IF(F1572="","",IF(G1572&lt;&gt;"",IF(A1572="A pagar","Pago","Recebido"),IF(B1572&lt;TODAY(),"Vencido",IF(B1572-TODAY()&lt;=7,"Vence em até 7 dias","Em aberto"))))</f>
        <v/>
      </c>
      <c r="J1572" s="17">
        <f>IF(OR(F1572="",B1572=""),"",IF(G1572&lt;&gt;"",MAX(0,G1572-B1572),MAX(0,TODAY()-B1572)))</f>
        <v/>
      </c>
    </row>
    <row r="1573">
      <c r="A1573" s="14" t="n"/>
      <c r="B1573" s="15" t="n"/>
      <c r="C1573" s="14" t="n"/>
      <c r="D1573" s="14" t="n"/>
      <c r="E1573" s="14" t="n"/>
      <c r="F1573" s="16" t="n"/>
      <c r="G1573" s="15" t="n"/>
      <c r="H1573" s="16" t="n"/>
      <c r="I1573" s="14">
        <f>IF(F1573="","",IF(G1573&lt;&gt;"",IF(A1573="A pagar","Pago","Recebido"),IF(B1573&lt;TODAY(),"Vencido",IF(B1573-TODAY()&lt;=7,"Vence em até 7 dias","Em aberto"))))</f>
        <v/>
      </c>
      <c r="J1573" s="17">
        <f>IF(OR(F1573="",B1573=""),"",IF(G1573&lt;&gt;"",MAX(0,G1573-B1573),MAX(0,TODAY()-B1573)))</f>
        <v/>
      </c>
    </row>
    <row r="1574">
      <c r="A1574" s="14" t="n"/>
      <c r="B1574" s="15" t="n"/>
      <c r="C1574" s="14" t="n"/>
      <c r="D1574" s="14" t="n"/>
      <c r="E1574" s="14" t="n"/>
      <c r="F1574" s="16" t="n"/>
      <c r="G1574" s="15" t="n"/>
      <c r="H1574" s="16" t="n"/>
      <c r="I1574" s="14">
        <f>IF(F1574="","",IF(G1574&lt;&gt;"",IF(A1574="A pagar","Pago","Recebido"),IF(B1574&lt;TODAY(),"Vencido",IF(B1574-TODAY()&lt;=7,"Vence em até 7 dias","Em aberto"))))</f>
        <v/>
      </c>
      <c r="J1574" s="17">
        <f>IF(OR(F1574="",B1574=""),"",IF(G1574&lt;&gt;"",MAX(0,G1574-B1574),MAX(0,TODAY()-B1574)))</f>
        <v/>
      </c>
    </row>
    <row r="1575">
      <c r="A1575" s="14" t="n"/>
      <c r="B1575" s="15" t="n"/>
      <c r="C1575" s="14" t="n"/>
      <c r="D1575" s="14" t="n"/>
      <c r="E1575" s="14" t="n"/>
      <c r="F1575" s="16" t="n"/>
      <c r="G1575" s="15" t="n"/>
      <c r="H1575" s="16" t="n"/>
      <c r="I1575" s="14">
        <f>IF(F1575="","",IF(G1575&lt;&gt;"",IF(A1575="A pagar","Pago","Recebido"),IF(B1575&lt;TODAY(),"Vencido",IF(B1575-TODAY()&lt;=7,"Vence em até 7 dias","Em aberto"))))</f>
        <v/>
      </c>
      <c r="J1575" s="17">
        <f>IF(OR(F1575="",B1575=""),"",IF(G1575&lt;&gt;"",MAX(0,G1575-B1575),MAX(0,TODAY()-B1575)))</f>
        <v/>
      </c>
    </row>
    <row r="1576">
      <c r="A1576" s="14" t="n"/>
      <c r="B1576" s="15" t="n"/>
      <c r="C1576" s="14" t="n"/>
      <c r="D1576" s="14" t="n"/>
      <c r="E1576" s="14" t="n"/>
      <c r="F1576" s="16" t="n"/>
      <c r="G1576" s="15" t="n"/>
      <c r="H1576" s="16" t="n"/>
      <c r="I1576" s="14">
        <f>IF(F1576="","",IF(G1576&lt;&gt;"",IF(A1576="A pagar","Pago","Recebido"),IF(B1576&lt;TODAY(),"Vencido",IF(B1576-TODAY()&lt;=7,"Vence em até 7 dias","Em aberto"))))</f>
        <v/>
      </c>
      <c r="J1576" s="17">
        <f>IF(OR(F1576="",B1576=""),"",IF(G1576&lt;&gt;"",MAX(0,G1576-B1576),MAX(0,TODAY()-B1576)))</f>
        <v/>
      </c>
    </row>
    <row r="1577">
      <c r="A1577" s="14" t="n"/>
      <c r="B1577" s="15" t="n"/>
      <c r="C1577" s="14" t="n"/>
      <c r="D1577" s="14" t="n"/>
      <c r="E1577" s="14" t="n"/>
      <c r="F1577" s="16" t="n"/>
      <c r="G1577" s="15" t="n"/>
      <c r="H1577" s="16" t="n"/>
      <c r="I1577" s="14">
        <f>IF(F1577="","",IF(G1577&lt;&gt;"",IF(A1577="A pagar","Pago","Recebido"),IF(B1577&lt;TODAY(),"Vencido",IF(B1577-TODAY()&lt;=7,"Vence em até 7 dias","Em aberto"))))</f>
        <v/>
      </c>
      <c r="J1577" s="17">
        <f>IF(OR(F1577="",B1577=""),"",IF(G1577&lt;&gt;"",MAX(0,G1577-B1577),MAX(0,TODAY()-B1577)))</f>
        <v/>
      </c>
    </row>
    <row r="1578">
      <c r="A1578" s="14" t="n"/>
      <c r="B1578" s="15" t="n"/>
      <c r="C1578" s="14" t="n"/>
      <c r="D1578" s="14" t="n"/>
      <c r="E1578" s="14" t="n"/>
      <c r="F1578" s="16" t="n"/>
      <c r="G1578" s="15" t="n"/>
      <c r="H1578" s="16" t="n"/>
      <c r="I1578" s="14">
        <f>IF(F1578="","",IF(G1578&lt;&gt;"",IF(A1578="A pagar","Pago","Recebido"),IF(B1578&lt;TODAY(),"Vencido",IF(B1578-TODAY()&lt;=7,"Vence em até 7 dias","Em aberto"))))</f>
        <v/>
      </c>
      <c r="J1578" s="17">
        <f>IF(OR(F1578="",B1578=""),"",IF(G1578&lt;&gt;"",MAX(0,G1578-B1578),MAX(0,TODAY()-B1578)))</f>
        <v/>
      </c>
    </row>
    <row r="1579">
      <c r="A1579" s="14" t="n"/>
      <c r="B1579" s="15" t="n"/>
      <c r="C1579" s="14" t="n"/>
      <c r="D1579" s="14" t="n"/>
      <c r="E1579" s="14" t="n"/>
      <c r="F1579" s="16" t="n"/>
      <c r="G1579" s="15" t="n"/>
      <c r="H1579" s="16" t="n"/>
      <c r="I1579" s="14">
        <f>IF(F1579="","",IF(G1579&lt;&gt;"",IF(A1579="A pagar","Pago","Recebido"),IF(B1579&lt;TODAY(),"Vencido",IF(B1579-TODAY()&lt;=7,"Vence em até 7 dias","Em aberto"))))</f>
        <v/>
      </c>
      <c r="J1579" s="17">
        <f>IF(OR(F1579="",B1579=""),"",IF(G1579&lt;&gt;"",MAX(0,G1579-B1579),MAX(0,TODAY()-B1579)))</f>
        <v/>
      </c>
    </row>
    <row r="1580">
      <c r="A1580" s="14" t="n"/>
      <c r="B1580" s="15" t="n"/>
      <c r="C1580" s="14" t="n"/>
      <c r="D1580" s="14" t="n"/>
      <c r="E1580" s="14" t="n"/>
      <c r="F1580" s="16" t="n"/>
      <c r="G1580" s="15" t="n"/>
      <c r="H1580" s="16" t="n"/>
      <c r="I1580" s="14">
        <f>IF(F1580="","",IF(G1580&lt;&gt;"",IF(A1580="A pagar","Pago","Recebido"),IF(B1580&lt;TODAY(),"Vencido",IF(B1580-TODAY()&lt;=7,"Vence em até 7 dias","Em aberto"))))</f>
        <v/>
      </c>
      <c r="J1580" s="17">
        <f>IF(OR(F1580="",B1580=""),"",IF(G1580&lt;&gt;"",MAX(0,G1580-B1580),MAX(0,TODAY()-B1580)))</f>
        <v/>
      </c>
    </row>
    <row r="1581">
      <c r="A1581" s="14" t="n"/>
      <c r="B1581" s="15" t="n"/>
      <c r="C1581" s="14" t="n"/>
      <c r="D1581" s="14" t="n"/>
      <c r="E1581" s="14" t="n"/>
      <c r="F1581" s="16" t="n"/>
      <c r="G1581" s="15" t="n"/>
      <c r="H1581" s="16" t="n"/>
      <c r="I1581" s="14">
        <f>IF(F1581="","",IF(G1581&lt;&gt;"",IF(A1581="A pagar","Pago","Recebido"),IF(B1581&lt;TODAY(),"Vencido",IF(B1581-TODAY()&lt;=7,"Vence em até 7 dias","Em aberto"))))</f>
        <v/>
      </c>
      <c r="J1581" s="17">
        <f>IF(OR(F1581="",B1581=""),"",IF(G1581&lt;&gt;"",MAX(0,G1581-B1581),MAX(0,TODAY()-B1581)))</f>
        <v/>
      </c>
    </row>
    <row r="1582">
      <c r="A1582" s="14" t="n"/>
      <c r="B1582" s="15" t="n"/>
      <c r="C1582" s="14" t="n"/>
      <c r="D1582" s="14" t="n"/>
      <c r="E1582" s="14" t="n"/>
      <c r="F1582" s="16" t="n"/>
      <c r="G1582" s="15" t="n"/>
      <c r="H1582" s="16" t="n"/>
      <c r="I1582" s="14">
        <f>IF(F1582="","",IF(G1582&lt;&gt;"",IF(A1582="A pagar","Pago","Recebido"),IF(B1582&lt;TODAY(),"Vencido",IF(B1582-TODAY()&lt;=7,"Vence em até 7 dias","Em aberto"))))</f>
        <v/>
      </c>
      <c r="J1582" s="17">
        <f>IF(OR(F1582="",B1582=""),"",IF(G1582&lt;&gt;"",MAX(0,G1582-B1582),MAX(0,TODAY()-B1582)))</f>
        <v/>
      </c>
    </row>
    <row r="1583">
      <c r="A1583" s="14" t="n"/>
      <c r="B1583" s="15" t="n"/>
      <c r="C1583" s="14" t="n"/>
      <c r="D1583" s="14" t="n"/>
      <c r="E1583" s="14" t="n"/>
      <c r="F1583" s="16" t="n"/>
      <c r="G1583" s="15" t="n"/>
      <c r="H1583" s="16" t="n"/>
      <c r="I1583" s="14">
        <f>IF(F1583="","",IF(G1583&lt;&gt;"",IF(A1583="A pagar","Pago","Recebido"),IF(B1583&lt;TODAY(),"Vencido",IF(B1583-TODAY()&lt;=7,"Vence em até 7 dias","Em aberto"))))</f>
        <v/>
      </c>
      <c r="J1583" s="17">
        <f>IF(OR(F1583="",B1583=""),"",IF(G1583&lt;&gt;"",MAX(0,G1583-B1583),MAX(0,TODAY()-B1583)))</f>
        <v/>
      </c>
    </row>
    <row r="1584">
      <c r="A1584" s="14" t="n"/>
      <c r="B1584" s="15" t="n"/>
      <c r="C1584" s="14" t="n"/>
      <c r="D1584" s="14" t="n"/>
      <c r="E1584" s="14" t="n"/>
      <c r="F1584" s="16" t="n"/>
      <c r="G1584" s="15" t="n"/>
      <c r="H1584" s="16" t="n"/>
      <c r="I1584" s="14">
        <f>IF(F1584="","",IF(G1584&lt;&gt;"",IF(A1584="A pagar","Pago","Recebido"),IF(B1584&lt;TODAY(),"Vencido",IF(B1584-TODAY()&lt;=7,"Vence em até 7 dias","Em aberto"))))</f>
        <v/>
      </c>
      <c r="J1584" s="17">
        <f>IF(OR(F1584="",B1584=""),"",IF(G1584&lt;&gt;"",MAX(0,G1584-B1584),MAX(0,TODAY()-B1584)))</f>
        <v/>
      </c>
    </row>
    <row r="1585">
      <c r="A1585" s="14" t="n"/>
      <c r="B1585" s="15" t="n"/>
      <c r="C1585" s="14" t="n"/>
      <c r="D1585" s="14" t="n"/>
      <c r="E1585" s="14" t="n"/>
      <c r="F1585" s="16" t="n"/>
      <c r="G1585" s="15" t="n"/>
      <c r="H1585" s="16" t="n"/>
      <c r="I1585" s="14">
        <f>IF(F1585="","",IF(G1585&lt;&gt;"",IF(A1585="A pagar","Pago","Recebido"),IF(B1585&lt;TODAY(),"Vencido",IF(B1585-TODAY()&lt;=7,"Vence em até 7 dias","Em aberto"))))</f>
        <v/>
      </c>
      <c r="J1585" s="17">
        <f>IF(OR(F1585="",B1585=""),"",IF(G1585&lt;&gt;"",MAX(0,G1585-B1585),MAX(0,TODAY()-B1585)))</f>
        <v/>
      </c>
    </row>
    <row r="1586">
      <c r="A1586" s="14" t="n"/>
      <c r="B1586" s="15" t="n"/>
      <c r="C1586" s="14" t="n"/>
      <c r="D1586" s="14" t="n"/>
      <c r="E1586" s="14" t="n"/>
      <c r="F1586" s="16" t="n"/>
      <c r="G1586" s="15" t="n"/>
      <c r="H1586" s="16" t="n"/>
      <c r="I1586" s="14">
        <f>IF(F1586="","",IF(G1586&lt;&gt;"",IF(A1586="A pagar","Pago","Recebido"),IF(B1586&lt;TODAY(),"Vencido",IF(B1586-TODAY()&lt;=7,"Vence em até 7 dias","Em aberto"))))</f>
        <v/>
      </c>
      <c r="J1586" s="17">
        <f>IF(OR(F1586="",B1586=""),"",IF(G1586&lt;&gt;"",MAX(0,G1586-B1586),MAX(0,TODAY()-B1586)))</f>
        <v/>
      </c>
    </row>
    <row r="1587">
      <c r="A1587" s="14" t="n"/>
      <c r="B1587" s="15" t="n"/>
      <c r="C1587" s="14" t="n"/>
      <c r="D1587" s="14" t="n"/>
      <c r="E1587" s="14" t="n"/>
      <c r="F1587" s="16" t="n"/>
      <c r="G1587" s="15" t="n"/>
      <c r="H1587" s="16" t="n"/>
      <c r="I1587" s="14">
        <f>IF(F1587="","",IF(G1587&lt;&gt;"",IF(A1587="A pagar","Pago","Recebido"),IF(B1587&lt;TODAY(),"Vencido",IF(B1587-TODAY()&lt;=7,"Vence em até 7 dias","Em aberto"))))</f>
        <v/>
      </c>
      <c r="J1587" s="17">
        <f>IF(OR(F1587="",B1587=""),"",IF(G1587&lt;&gt;"",MAX(0,G1587-B1587),MAX(0,TODAY()-B1587)))</f>
        <v/>
      </c>
    </row>
    <row r="1588">
      <c r="A1588" s="14" t="n"/>
      <c r="B1588" s="15" t="n"/>
      <c r="C1588" s="14" t="n"/>
      <c r="D1588" s="14" t="n"/>
      <c r="E1588" s="14" t="n"/>
      <c r="F1588" s="16" t="n"/>
      <c r="G1588" s="15" t="n"/>
      <c r="H1588" s="16" t="n"/>
      <c r="I1588" s="14">
        <f>IF(F1588="","",IF(G1588&lt;&gt;"",IF(A1588="A pagar","Pago","Recebido"),IF(B1588&lt;TODAY(),"Vencido",IF(B1588-TODAY()&lt;=7,"Vence em até 7 dias","Em aberto"))))</f>
        <v/>
      </c>
      <c r="J1588" s="17">
        <f>IF(OR(F1588="",B1588=""),"",IF(G1588&lt;&gt;"",MAX(0,G1588-B1588),MAX(0,TODAY()-B1588)))</f>
        <v/>
      </c>
    </row>
    <row r="1589">
      <c r="A1589" s="14" t="n"/>
      <c r="B1589" s="15" t="n"/>
      <c r="C1589" s="14" t="n"/>
      <c r="D1589" s="14" t="n"/>
      <c r="E1589" s="14" t="n"/>
      <c r="F1589" s="16" t="n"/>
      <c r="G1589" s="15" t="n"/>
      <c r="H1589" s="16" t="n"/>
      <c r="I1589" s="14">
        <f>IF(F1589="","",IF(G1589&lt;&gt;"",IF(A1589="A pagar","Pago","Recebido"),IF(B1589&lt;TODAY(),"Vencido",IF(B1589-TODAY()&lt;=7,"Vence em até 7 dias","Em aberto"))))</f>
        <v/>
      </c>
      <c r="J1589" s="17">
        <f>IF(OR(F1589="",B1589=""),"",IF(G1589&lt;&gt;"",MAX(0,G1589-B1589),MAX(0,TODAY()-B1589)))</f>
        <v/>
      </c>
    </row>
    <row r="1590">
      <c r="A1590" s="14" t="n"/>
      <c r="B1590" s="15" t="n"/>
      <c r="C1590" s="14" t="n"/>
      <c r="D1590" s="14" t="n"/>
      <c r="E1590" s="14" t="n"/>
      <c r="F1590" s="16" t="n"/>
      <c r="G1590" s="15" t="n"/>
      <c r="H1590" s="16" t="n"/>
      <c r="I1590" s="14">
        <f>IF(F1590="","",IF(G1590&lt;&gt;"",IF(A1590="A pagar","Pago","Recebido"),IF(B1590&lt;TODAY(),"Vencido",IF(B1590-TODAY()&lt;=7,"Vence em até 7 dias","Em aberto"))))</f>
        <v/>
      </c>
      <c r="J1590" s="17">
        <f>IF(OR(F1590="",B1590=""),"",IF(G1590&lt;&gt;"",MAX(0,G1590-B1590),MAX(0,TODAY()-B1590)))</f>
        <v/>
      </c>
    </row>
    <row r="1591">
      <c r="A1591" s="14" t="n"/>
      <c r="B1591" s="15" t="n"/>
      <c r="C1591" s="14" t="n"/>
      <c r="D1591" s="14" t="n"/>
      <c r="E1591" s="14" t="n"/>
      <c r="F1591" s="16" t="n"/>
      <c r="G1591" s="15" t="n"/>
      <c r="H1591" s="16" t="n"/>
      <c r="I1591" s="14">
        <f>IF(F1591="","",IF(G1591&lt;&gt;"",IF(A1591="A pagar","Pago","Recebido"),IF(B1591&lt;TODAY(),"Vencido",IF(B1591-TODAY()&lt;=7,"Vence em até 7 dias","Em aberto"))))</f>
        <v/>
      </c>
      <c r="J1591" s="17">
        <f>IF(OR(F1591="",B1591=""),"",IF(G1591&lt;&gt;"",MAX(0,G1591-B1591),MAX(0,TODAY()-B1591)))</f>
        <v/>
      </c>
    </row>
    <row r="1592">
      <c r="A1592" s="14" t="n"/>
      <c r="B1592" s="15" t="n"/>
      <c r="C1592" s="14" t="n"/>
      <c r="D1592" s="14" t="n"/>
      <c r="E1592" s="14" t="n"/>
      <c r="F1592" s="16" t="n"/>
      <c r="G1592" s="15" t="n"/>
      <c r="H1592" s="16" t="n"/>
      <c r="I1592" s="14">
        <f>IF(F1592="","",IF(G1592&lt;&gt;"",IF(A1592="A pagar","Pago","Recebido"),IF(B1592&lt;TODAY(),"Vencido",IF(B1592-TODAY()&lt;=7,"Vence em até 7 dias","Em aberto"))))</f>
        <v/>
      </c>
      <c r="J1592" s="17">
        <f>IF(OR(F1592="",B1592=""),"",IF(G1592&lt;&gt;"",MAX(0,G1592-B1592),MAX(0,TODAY()-B1592)))</f>
        <v/>
      </c>
    </row>
    <row r="1593">
      <c r="A1593" s="14" t="n"/>
      <c r="B1593" s="15" t="n"/>
      <c r="C1593" s="14" t="n"/>
      <c r="D1593" s="14" t="n"/>
      <c r="E1593" s="14" t="n"/>
      <c r="F1593" s="16" t="n"/>
      <c r="G1593" s="15" t="n"/>
      <c r="H1593" s="16" t="n"/>
      <c r="I1593" s="14">
        <f>IF(F1593="","",IF(G1593&lt;&gt;"",IF(A1593="A pagar","Pago","Recebido"),IF(B1593&lt;TODAY(),"Vencido",IF(B1593-TODAY()&lt;=7,"Vence em até 7 dias","Em aberto"))))</f>
        <v/>
      </c>
      <c r="J1593" s="17">
        <f>IF(OR(F1593="",B1593=""),"",IF(G1593&lt;&gt;"",MAX(0,G1593-B1593),MAX(0,TODAY()-B1593)))</f>
        <v/>
      </c>
    </row>
    <row r="1594">
      <c r="A1594" s="14" t="n"/>
      <c r="B1594" s="15" t="n"/>
      <c r="C1594" s="14" t="n"/>
      <c r="D1594" s="14" t="n"/>
      <c r="E1594" s="14" t="n"/>
      <c r="F1594" s="16" t="n"/>
      <c r="G1594" s="15" t="n"/>
      <c r="H1594" s="16" t="n"/>
      <c r="I1594" s="14">
        <f>IF(F1594="","",IF(G1594&lt;&gt;"",IF(A1594="A pagar","Pago","Recebido"),IF(B1594&lt;TODAY(),"Vencido",IF(B1594-TODAY()&lt;=7,"Vence em até 7 dias","Em aberto"))))</f>
        <v/>
      </c>
      <c r="J1594" s="17">
        <f>IF(OR(F1594="",B1594=""),"",IF(G1594&lt;&gt;"",MAX(0,G1594-B1594),MAX(0,TODAY()-B1594)))</f>
        <v/>
      </c>
    </row>
    <row r="1595">
      <c r="A1595" s="14" t="n"/>
      <c r="B1595" s="15" t="n"/>
      <c r="C1595" s="14" t="n"/>
      <c r="D1595" s="14" t="n"/>
      <c r="E1595" s="14" t="n"/>
      <c r="F1595" s="16" t="n"/>
      <c r="G1595" s="15" t="n"/>
      <c r="H1595" s="16" t="n"/>
      <c r="I1595" s="14">
        <f>IF(F1595="","",IF(G1595&lt;&gt;"",IF(A1595="A pagar","Pago","Recebido"),IF(B1595&lt;TODAY(),"Vencido",IF(B1595-TODAY()&lt;=7,"Vence em até 7 dias","Em aberto"))))</f>
        <v/>
      </c>
      <c r="J1595" s="17">
        <f>IF(OR(F1595="",B1595=""),"",IF(G1595&lt;&gt;"",MAX(0,G1595-B1595),MAX(0,TODAY()-B1595)))</f>
        <v/>
      </c>
    </row>
    <row r="1596">
      <c r="A1596" s="14" t="n"/>
      <c r="B1596" s="15" t="n"/>
      <c r="C1596" s="14" t="n"/>
      <c r="D1596" s="14" t="n"/>
      <c r="E1596" s="14" t="n"/>
      <c r="F1596" s="16" t="n"/>
      <c r="G1596" s="15" t="n"/>
      <c r="H1596" s="16" t="n"/>
      <c r="I1596" s="14">
        <f>IF(F1596="","",IF(G1596&lt;&gt;"",IF(A1596="A pagar","Pago","Recebido"),IF(B1596&lt;TODAY(),"Vencido",IF(B1596-TODAY()&lt;=7,"Vence em até 7 dias","Em aberto"))))</f>
        <v/>
      </c>
      <c r="J1596" s="17">
        <f>IF(OR(F1596="",B1596=""),"",IF(G1596&lt;&gt;"",MAX(0,G1596-B1596),MAX(0,TODAY()-B1596)))</f>
        <v/>
      </c>
    </row>
    <row r="1597">
      <c r="A1597" s="14" t="n"/>
      <c r="B1597" s="15" t="n"/>
      <c r="C1597" s="14" t="n"/>
      <c r="D1597" s="14" t="n"/>
      <c r="E1597" s="14" t="n"/>
      <c r="F1597" s="16" t="n"/>
      <c r="G1597" s="15" t="n"/>
      <c r="H1597" s="16" t="n"/>
      <c r="I1597" s="14">
        <f>IF(F1597="","",IF(G1597&lt;&gt;"",IF(A1597="A pagar","Pago","Recebido"),IF(B1597&lt;TODAY(),"Vencido",IF(B1597-TODAY()&lt;=7,"Vence em até 7 dias","Em aberto"))))</f>
        <v/>
      </c>
      <c r="J1597" s="17">
        <f>IF(OR(F1597="",B1597=""),"",IF(G1597&lt;&gt;"",MAX(0,G1597-B1597),MAX(0,TODAY()-B1597)))</f>
        <v/>
      </c>
    </row>
    <row r="1598">
      <c r="A1598" s="14" t="n"/>
      <c r="B1598" s="15" t="n"/>
      <c r="C1598" s="14" t="n"/>
      <c r="D1598" s="14" t="n"/>
      <c r="E1598" s="14" t="n"/>
      <c r="F1598" s="16" t="n"/>
      <c r="G1598" s="15" t="n"/>
      <c r="H1598" s="16" t="n"/>
      <c r="I1598" s="14">
        <f>IF(F1598="","",IF(G1598&lt;&gt;"",IF(A1598="A pagar","Pago","Recebido"),IF(B1598&lt;TODAY(),"Vencido",IF(B1598-TODAY()&lt;=7,"Vence em até 7 dias","Em aberto"))))</f>
        <v/>
      </c>
      <c r="J1598" s="17">
        <f>IF(OR(F1598="",B1598=""),"",IF(G1598&lt;&gt;"",MAX(0,G1598-B1598),MAX(0,TODAY()-B1598)))</f>
        <v/>
      </c>
    </row>
    <row r="1599">
      <c r="A1599" s="14" t="n"/>
      <c r="B1599" s="15" t="n"/>
      <c r="C1599" s="14" t="n"/>
      <c r="D1599" s="14" t="n"/>
      <c r="E1599" s="14" t="n"/>
      <c r="F1599" s="16" t="n"/>
      <c r="G1599" s="15" t="n"/>
      <c r="H1599" s="16" t="n"/>
      <c r="I1599" s="14">
        <f>IF(F1599="","",IF(G1599&lt;&gt;"",IF(A1599="A pagar","Pago","Recebido"),IF(B1599&lt;TODAY(),"Vencido",IF(B1599-TODAY()&lt;=7,"Vence em até 7 dias","Em aberto"))))</f>
        <v/>
      </c>
      <c r="J1599" s="17">
        <f>IF(OR(F1599="",B1599=""),"",IF(G1599&lt;&gt;"",MAX(0,G1599-B1599),MAX(0,TODAY()-B1599)))</f>
        <v/>
      </c>
    </row>
    <row r="1600">
      <c r="A1600" s="14" t="n"/>
      <c r="B1600" s="15" t="n"/>
      <c r="C1600" s="14" t="n"/>
      <c r="D1600" s="14" t="n"/>
      <c r="E1600" s="14" t="n"/>
      <c r="F1600" s="16" t="n"/>
      <c r="G1600" s="15" t="n"/>
      <c r="H1600" s="16" t="n"/>
      <c r="I1600" s="14">
        <f>IF(F1600="","",IF(G1600&lt;&gt;"",IF(A1600="A pagar","Pago","Recebido"),IF(B1600&lt;TODAY(),"Vencido",IF(B1600-TODAY()&lt;=7,"Vence em até 7 dias","Em aberto"))))</f>
        <v/>
      </c>
      <c r="J1600" s="17">
        <f>IF(OR(F1600="",B1600=""),"",IF(G1600&lt;&gt;"",MAX(0,G1600-B1600),MAX(0,TODAY()-B1600)))</f>
        <v/>
      </c>
    </row>
    <row r="1601">
      <c r="A1601" s="14" t="n"/>
      <c r="B1601" s="15" t="n"/>
      <c r="C1601" s="14" t="n"/>
      <c r="D1601" s="14" t="n"/>
      <c r="E1601" s="14" t="n"/>
      <c r="F1601" s="16" t="n"/>
      <c r="G1601" s="15" t="n"/>
      <c r="H1601" s="16" t="n"/>
      <c r="I1601" s="14">
        <f>IF(F1601="","",IF(G1601&lt;&gt;"",IF(A1601="A pagar","Pago","Recebido"),IF(B1601&lt;TODAY(),"Vencido",IF(B1601-TODAY()&lt;=7,"Vence em até 7 dias","Em aberto"))))</f>
        <v/>
      </c>
      <c r="J1601" s="17">
        <f>IF(OR(F1601="",B1601=""),"",IF(G1601&lt;&gt;"",MAX(0,G1601-B1601),MAX(0,TODAY()-B1601)))</f>
        <v/>
      </c>
    </row>
    <row r="1602">
      <c r="A1602" s="14" t="n"/>
      <c r="B1602" s="15" t="n"/>
      <c r="C1602" s="14" t="n"/>
      <c r="D1602" s="14" t="n"/>
      <c r="E1602" s="14" t="n"/>
      <c r="F1602" s="16" t="n"/>
      <c r="G1602" s="15" t="n"/>
      <c r="H1602" s="16" t="n"/>
      <c r="I1602" s="14">
        <f>IF(F1602="","",IF(G1602&lt;&gt;"",IF(A1602="A pagar","Pago","Recebido"),IF(B1602&lt;TODAY(),"Vencido",IF(B1602-TODAY()&lt;=7,"Vence em até 7 dias","Em aberto"))))</f>
        <v/>
      </c>
      <c r="J1602" s="17">
        <f>IF(OR(F1602="",B1602=""),"",IF(G1602&lt;&gt;"",MAX(0,G1602-B1602),MAX(0,TODAY()-B1602)))</f>
        <v/>
      </c>
    </row>
    <row r="1603">
      <c r="A1603" s="14" t="n"/>
      <c r="B1603" s="15" t="n"/>
      <c r="C1603" s="14" t="n"/>
      <c r="D1603" s="14" t="n"/>
      <c r="E1603" s="14" t="n"/>
      <c r="F1603" s="16" t="n"/>
      <c r="G1603" s="15" t="n"/>
      <c r="H1603" s="16" t="n"/>
      <c r="I1603" s="14">
        <f>IF(F1603="","",IF(G1603&lt;&gt;"",IF(A1603="A pagar","Pago","Recebido"),IF(B1603&lt;TODAY(),"Vencido",IF(B1603-TODAY()&lt;=7,"Vence em até 7 dias","Em aberto"))))</f>
        <v/>
      </c>
      <c r="J1603" s="17">
        <f>IF(OR(F1603="",B1603=""),"",IF(G1603&lt;&gt;"",MAX(0,G1603-B1603),MAX(0,TODAY()-B1603)))</f>
        <v/>
      </c>
    </row>
    <row r="1604">
      <c r="A1604" s="14" t="n"/>
      <c r="B1604" s="15" t="n"/>
      <c r="C1604" s="14" t="n"/>
      <c r="D1604" s="14" t="n"/>
      <c r="E1604" s="14" t="n"/>
      <c r="F1604" s="16" t="n"/>
      <c r="G1604" s="15" t="n"/>
      <c r="H1604" s="16" t="n"/>
      <c r="I1604" s="14">
        <f>IF(F1604="","",IF(G1604&lt;&gt;"",IF(A1604="A pagar","Pago","Recebido"),IF(B1604&lt;TODAY(),"Vencido",IF(B1604-TODAY()&lt;=7,"Vence em até 7 dias","Em aberto"))))</f>
        <v/>
      </c>
      <c r="J1604" s="17">
        <f>IF(OR(F1604="",B1604=""),"",IF(G1604&lt;&gt;"",MAX(0,G1604-B1604),MAX(0,TODAY()-B1604)))</f>
        <v/>
      </c>
    </row>
    <row r="1605">
      <c r="A1605" s="14" t="n"/>
      <c r="B1605" s="15" t="n"/>
      <c r="C1605" s="14" t="n"/>
      <c r="D1605" s="14" t="n"/>
      <c r="E1605" s="14" t="n"/>
      <c r="F1605" s="16" t="n"/>
      <c r="G1605" s="15" t="n"/>
      <c r="H1605" s="16" t="n"/>
      <c r="I1605" s="14">
        <f>IF(F1605="","",IF(G1605&lt;&gt;"",IF(A1605="A pagar","Pago","Recebido"),IF(B1605&lt;TODAY(),"Vencido",IF(B1605-TODAY()&lt;=7,"Vence em até 7 dias","Em aberto"))))</f>
        <v/>
      </c>
      <c r="J1605" s="17">
        <f>IF(OR(F1605="",B1605=""),"",IF(G1605&lt;&gt;"",MAX(0,G1605-B1605),MAX(0,TODAY()-B1605)))</f>
        <v/>
      </c>
    </row>
    <row r="1606">
      <c r="A1606" s="14" t="n"/>
      <c r="B1606" s="15" t="n"/>
      <c r="C1606" s="14" t="n"/>
      <c r="D1606" s="14" t="n"/>
      <c r="E1606" s="14" t="n"/>
      <c r="F1606" s="16" t="n"/>
      <c r="G1606" s="15" t="n"/>
      <c r="H1606" s="16" t="n"/>
      <c r="I1606" s="14">
        <f>IF(F1606="","",IF(G1606&lt;&gt;"",IF(A1606="A pagar","Pago","Recebido"),IF(B1606&lt;TODAY(),"Vencido",IF(B1606-TODAY()&lt;=7,"Vence em até 7 dias","Em aberto"))))</f>
        <v/>
      </c>
      <c r="J1606" s="17">
        <f>IF(OR(F1606="",B1606=""),"",IF(G1606&lt;&gt;"",MAX(0,G1606-B1606),MAX(0,TODAY()-B1606)))</f>
        <v/>
      </c>
    </row>
    <row r="1607">
      <c r="A1607" s="14" t="n"/>
      <c r="B1607" s="15" t="n"/>
      <c r="C1607" s="14" t="n"/>
      <c r="D1607" s="14" t="n"/>
      <c r="E1607" s="14" t="n"/>
      <c r="F1607" s="16" t="n"/>
      <c r="G1607" s="15" t="n"/>
      <c r="H1607" s="16" t="n"/>
      <c r="I1607" s="14">
        <f>IF(F1607="","",IF(G1607&lt;&gt;"",IF(A1607="A pagar","Pago","Recebido"),IF(B1607&lt;TODAY(),"Vencido",IF(B1607-TODAY()&lt;=7,"Vence em até 7 dias","Em aberto"))))</f>
        <v/>
      </c>
      <c r="J1607" s="17">
        <f>IF(OR(F1607="",B1607=""),"",IF(G1607&lt;&gt;"",MAX(0,G1607-B1607),MAX(0,TODAY()-B1607)))</f>
        <v/>
      </c>
    </row>
    <row r="1608">
      <c r="A1608" s="14" t="n"/>
      <c r="B1608" s="15" t="n"/>
      <c r="C1608" s="14" t="n"/>
      <c r="D1608" s="14" t="n"/>
      <c r="E1608" s="14" t="n"/>
      <c r="F1608" s="16" t="n"/>
      <c r="G1608" s="15" t="n"/>
      <c r="H1608" s="16" t="n"/>
      <c r="I1608" s="14">
        <f>IF(F1608="","",IF(G1608&lt;&gt;"",IF(A1608="A pagar","Pago","Recebido"),IF(B1608&lt;TODAY(),"Vencido",IF(B1608-TODAY()&lt;=7,"Vence em até 7 dias","Em aberto"))))</f>
        <v/>
      </c>
      <c r="J1608" s="17">
        <f>IF(OR(F1608="",B1608=""),"",IF(G1608&lt;&gt;"",MAX(0,G1608-B1608),MAX(0,TODAY()-B1608)))</f>
        <v/>
      </c>
    </row>
    <row r="1609">
      <c r="A1609" s="14" t="n"/>
      <c r="B1609" s="15" t="n"/>
      <c r="C1609" s="14" t="n"/>
      <c r="D1609" s="14" t="n"/>
      <c r="E1609" s="14" t="n"/>
      <c r="F1609" s="16" t="n"/>
      <c r="G1609" s="15" t="n"/>
      <c r="H1609" s="16" t="n"/>
      <c r="I1609" s="14">
        <f>IF(F1609="","",IF(G1609&lt;&gt;"",IF(A1609="A pagar","Pago","Recebido"),IF(B1609&lt;TODAY(),"Vencido",IF(B1609-TODAY()&lt;=7,"Vence em até 7 dias","Em aberto"))))</f>
        <v/>
      </c>
      <c r="J1609" s="17">
        <f>IF(OR(F1609="",B1609=""),"",IF(G1609&lt;&gt;"",MAX(0,G1609-B1609),MAX(0,TODAY()-B1609)))</f>
        <v/>
      </c>
    </row>
    <row r="1610">
      <c r="A1610" s="14" t="n"/>
      <c r="B1610" s="15" t="n"/>
      <c r="C1610" s="14" t="n"/>
      <c r="D1610" s="14" t="n"/>
      <c r="E1610" s="14" t="n"/>
      <c r="F1610" s="16" t="n"/>
      <c r="G1610" s="15" t="n"/>
      <c r="H1610" s="16" t="n"/>
      <c r="I1610" s="14">
        <f>IF(F1610="","",IF(G1610&lt;&gt;"",IF(A1610="A pagar","Pago","Recebido"),IF(B1610&lt;TODAY(),"Vencido",IF(B1610-TODAY()&lt;=7,"Vence em até 7 dias","Em aberto"))))</f>
        <v/>
      </c>
      <c r="J1610" s="17">
        <f>IF(OR(F1610="",B1610=""),"",IF(G1610&lt;&gt;"",MAX(0,G1610-B1610),MAX(0,TODAY()-B1610)))</f>
        <v/>
      </c>
    </row>
    <row r="1611">
      <c r="A1611" s="14" t="n"/>
      <c r="B1611" s="15" t="n"/>
      <c r="C1611" s="14" t="n"/>
      <c r="D1611" s="14" t="n"/>
      <c r="E1611" s="14" t="n"/>
      <c r="F1611" s="16" t="n"/>
      <c r="G1611" s="15" t="n"/>
      <c r="H1611" s="16" t="n"/>
      <c r="I1611" s="14">
        <f>IF(F1611="","",IF(G1611&lt;&gt;"",IF(A1611="A pagar","Pago","Recebido"),IF(B1611&lt;TODAY(),"Vencido",IF(B1611-TODAY()&lt;=7,"Vence em até 7 dias","Em aberto"))))</f>
        <v/>
      </c>
      <c r="J1611" s="17">
        <f>IF(OR(F1611="",B1611=""),"",IF(G1611&lt;&gt;"",MAX(0,G1611-B1611),MAX(0,TODAY()-B1611)))</f>
        <v/>
      </c>
    </row>
    <row r="1612">
      <c r="A1612" s="14" t="n"/>
      <c r="B1612" s="15" t="n"/>
      <c r="C1612" s="14" t="n"/>
      <c r="D1612" s="14" t="n"/>
      <c r="E1612" s="14" t="n"/>
      <c r="F1612" s="16" t="n"/>
      <c r="G1612" s="15" t="n"/>
      <c r="H1612" s="16" t="n"/>
      <c r="I1612" s="14">
        <f>IF(F1612="","",IF(G1612&lt;&gt;"",IF(A1612="A pagar","Pago","Recebido"),IF(B1612&lt;TODAY(),"Vencido",IF(B1612-TODAY()&lt;=7,"Vence em até 7 dias","Em aberto"))))</f>
        <v/>
      </c>
      <c r="J1612" s="17">
        <f>IF(OR(F1612="",B1612=""),"",IF(G1612&lt;&gt;"",MAX(0,G1612-B1612),MAX(0,TODAY()-B1612)))</f>
        <v/>
      </c>
    </row>
    <row r="1613">
      <c r="A1613" s="14" t="n"/>
      <c r="B1613" s="15" t="n"/>
      <c r="C1613" s="14" t="n"/>
      <c r="D1613" s="14" t="n"/>
      <c r="E1613" s="14" t="n"/>
      <c r="F1613" s="16" t="n"/>
      <c r="G1613" s="15" t="n"/>
      <c r="H1613" s="16" t="n"/>
      <c r="I1613" s="14">
        <f>IF(F1613="","",IF(G1613&lt;&gt;"",IF(A1613="A pagar","Pago","Recebido"),IF(B1613&lt;TODAY(),"Vencido",IF(B1613-TODAY()&lt;=7,"Vence em até 7 dias","Em aberto"))))</f>
        <v/>
      </c>
      <c r="J1613" s="17">
        <f>IF(OR(F1613="",B1613=""),"",IF(G1613&lt;&gt;"",MAX(0,G1613-B1613),MAX(0,TODAY()-B1613)))</f>
        <v/>
      </c>
    </row>
    <row r="1614">
      <c r="A1614" s="14" t="n"/>
      <c r="B1614" s="15" t="n"/>
      <c r="C1614" s="14" t="n"/>
      <c r="D1614" s="14" t="n"/>
      <c r="E1614" s="14" t="n"/>
      <c r="F1614" s="16" t="n"/>
      <c r="G1614" s="15" t="n"/>
      <c r="H1614" s="16" t="n"/>
      <c r="I1614" s="14">
        <f>IF(F1614="","",IF(G1614&lt;&gt;"",IF(A1614="A pagar","Pago","Recebido"),IF(B1614&lt;TODAY(),"Vencido",IF(B1614-TODAY()&lt;=7,"Vence em até 7 dias","Em aberto"))))</f>
        <v/>
      </c>
      <c r="J1614" s="17">
        <f>IF(OR(F1614="",B1614=""),"",IF(G1614&lt;&gt;"",MAX(0,G1614-B1614),MAX(0,TODAY()-B1614)))</f>
        <v/>
      </c>
    </row>
    <row r="1615">
      <c r="A1615" s="14" t="n"/>
      <c r="B1615" s="15" t="n"/>
      <c r="C1615" s="14" t="n"/>
      <c r="D1615" s="14" t="n"/>
      <c r="E1615" s="14" t="n"/>
      <c r="F1615" s="16" t="n"/>
      <c r="G1615" s="15" t="n"/>
      <c r="H1615" s="16" t="n"/>
      <c r="I1615" s="14">
        <f>IF(F1615="","",IF(G1615&lt;&gt;"",IF(A1615="A pagar","Pago","Recebido"),IF(B1615&lt;TODAY(),"Vencido",IF(B1615-TODAY()&lt;=7,"Vence em até 7 dias","Em aberto"))))</f>
        <v/>
      </c>
      <c r="J1615" s="17">
        <f>IF(OR(F1615="",B1615=""),"",IF(G1615&lt;&gt;"",MAX(0,G1615-B1615),MAX(0,TODAY()-B1615)))</f>
        <v/>
      </c>
    </row>
    <row r="1616">
      <c r="A1616" s="14" t="n"/>
      <c r="B1616" s="15" t="n"/>
      <c r="C1616" s="14" t="n"/>
      <c r="D1616" s="14" t="n"/>
      <c r="E1616" s="14" t="n"/>
      <c r="F1616" s="16" t="n"/>
      <c r="G1616" s="15" t="n"/>
      <c r="H1616" s="16" t="n"/>
      <c r="I1616" s="14">
        <f>IF(F1616="","",IF(G1616&lt;&gt;"",IF(A1616="A pagar","Pago","Recebido"),IF(B1616&lt;TODAY(),"Vencido",IF(B1616-TODAY()&lt;=7,"Vence em até 7 dias","Em aberto"))))</f>
        <v/>
      </c>
      <c r="J1616" s="17">
        <f>IF(OR(F1616="",B1616=""),"",IF(G1616&lt;&gt;"",MAX(0,G1616-B1616),MAX(0,TODAY()-B1616)))</f>
        <v/>
      </c>
    </row>
    <row r="1617">
      <c r="A1617" s="14" t="n"/>
      <c r="B1617" s="15" t="n"/>
      <c r="C1617" s="14" t="n"/>
      <c r="D1617" s="14" t="n"/>
      <c r="E1617" s="14" t="n"/>
      <c r="F1617" s="16" t="n"/>
      <c r="G1617" s="15" t="n"/>
      <c r="H1617" s="16" t="n"/>
      <c r="I1617" s="14">
        <f>IF(F1617="","",IF(G1617&lt;&gt;"",IF(A1617="A pagar","Pago","Recebido"),IF(B1617&lt;TODAY(),"Vencido",IF(B1617-TODAY()&lt;=7,"Vence em até 7 dias","Em aberto"))))</f>
        <v/>
      </c>
      <c r="J1617" s="17">
        <f>IF(OR(F1617="",B1617=""),"",IF(G1617&lt;&gt;"",MAX(0,G1617-B1617),MAX(0,TODAY()-B1617)))</f>
        <v/>
      </c>
    </row>
    <row r="1618">
      <c r="A1618" s="14" t="n"/>
      <c r="B1618" s="15" t="n"/>
      <c r="C1618" s="14" t="n"/>
      <c r="D1618" s="14" t="n"/>
      <c r="E1618" s="14" t="n"/>
      <c r="F1618" s="16" t="n"/>
      <c r="G1618" s="15" t="n"/>
      <c r="H1618" s="16" t="n"/>
      <c r="I1618" s="14">
        <f>IF(F1618="","",IF(G1618&lt;&gt;"",IF(A1618="A pagar","Pago","Recebido"),IF(B1618&lt;TODAY(),"Vencido",IF(B1618-TODAY()&lt;=7,"Vence em até 7 dias","Em aberto"))))</f>
        <v/>
      </c>
      <c r="J1618" s="17">
        <f>IF(OR(F1618="",B1618=""),"",IF(G1618&lt;&gt;"",MAX(0,G1618-B1618),MAX(0,TODAY()-B1618)))</f>
        <v/>
      </c>
    </row>
    <row r="1619">
      <c r="A1619" s="14" t="n"/>
      <c r="B1619" s="15" t="n"/>
      <c r="C1619" s="14" t="n"/>
      <c r="D1619" s="14" t="n"/>
      <c r="E1619" s="14" t="n"/>
      <c r="F1619" s="16" t="n"/>
      <c r="G1619" s="15" t="n"/>
      <c r="H1619" s="16" t="n"/>
      <c r="I1619" s="14">
        <f>IF(F1619="","",IF(G1619&lt;&gt;"",IF(A1619="A pagar","Pago","Recebido"),IF(B1619&lt;TODAY(),"Vencido",IF(B1619-TODAY()&lt;=7,"Vence em até 7 dias","Em aberto"))))</f>
        <v/>
      </c>
      <c r="J1619" s="17">
        <f>IF(OR(F1619="",B1619=""),"",IF(G1619&lt;&gt;"",MAX(0,G1619-B1619),MAX(0,TODAY()-B1619)))</f>
        <v/>
      </c>
    </row>
    <row r="1620">
      <c r="A1620" s="14" t="n"/>
      <c r="B1620" s="15" t="n"/>
      <c r="C1620" s="14" t="n"/>
      <c r="D1620" s="14" t="n"/>
      <c r="E1620" s="14" t="n"/>
      <c r="F1620" s="16" t="n"/>
      <c r="G1620" s="15" t="n"/>
      <c r="H1620" s="16" t="n"/>
      <c r="I1620" s="14">
        <f>IF(F1620="","",IF(G1620&lt;&gt;"",IF(A1620="A pagar","Pago","Recebido"),IF(B1620&lt;TODAY(),"Vencido",IF(B1620-TODAY()&lt;=7,"Vence em até 7 dias","Em aberto"))))</f>
        <v/>
      </c>
      <c r="J1620" s="17">
        <f>IF(OR(F1620="",B1620=""),"",IF(G1620&lt;&gt;"",MAX(0,G1620-B1620),MAX(0,TODAY()-B1620)))</f>
        <v/>
      </c>
    </row>
    <row r="1621">
      <c r="A1621" s="14" t="n"/>
      <c r="B1621" s="15" t="n"/>
      <c r="C1621" s="14" t="n"/>
      <c r="D1621" s="14" t="n"/>
      <c r="E1621" s="14" t="n"/>
      <c r="F1621" s="16" t="n"/>
      <c r="G1621" s="15" t="n"/>
      <c r="H1621" s="16" t="n"/>
      <c r="I1621" s="14">
        <f>IF(F1621="","",IF(G1621&lt;&gt;"",IF(A1621="A pagar","Pago","Recebido"),IF(B1621&lt;TODAY(),"Vencido",IF(B1621-TODAY()&lt;=7,"Vence em até 7 dias","Em aberto"))))</f>
        <v/>
      </c>
      <c r="J1621" s="17">
        <f>IF(OR(F1621="",B1621=""),"",IF(G1621&lt;&gt;"",MAX(0,G1621-B1621),MAX(0,TODAY()-B1621)))</f>
        <v/>
      </c>
    </row>
    <row r="1622">
      <c r="A1622" s="14" t="n"/>
      <c r="B1622" s="15" t="n"/>
      <c r="C1622" s="14" t="n"/>
      <c r="D1622" s="14" t="n"/>
      <c r="E1622" s="14" t="n"/>
      <c r="F1622" s="16" t="n"/>
      <c r="G1622" s="15" t="n"/>
      <c r="H1622" s="16" t="n"/>
      <c r="I1622" s="14">
        <f>IF(F1622="","",IF(G1622&lt;&gt;"",IF(A1622="A pagar","Pago","Recebido"),IF(B1622&lt;TODAY(),"Vencido",IF(B1622-TODAY()&lt;=7,"Vence em até 7 dias","Em aberto"))))</f>
        <v/>
      </c>
      <c r="J1622" s="17">
        <f>IF(OR(F1622="",B1622=""),"",IF(G1622&lt;&gt;"",MAX(0,G1622-B1622),MAX(0,TODAY()-B1622)))</f>
        <v/>
      </c>
    </row>
    <row r="1623">
      <c r="A1623" s="14" t="n"/>
      <c r="B1623" s="15" t="n"/>
      <c r="C1623" s="14" t="n"/>
      <c r="D1623" s="14" t="n"/>
      <c r="E1623" s="14" t="n"/>
      <c r="F1623" s="16" t="n"/>
      <c r="G1623" s="15" t="n"/>
      <c r="H1623" s="16" t="n"/>
      <c r="I1623" s="14">
        <f>IF(F1623="","",IF(G1623&lt;&gt;"",IF(A1623="A pagar","Pago","Recebido"),IF(B1623&lt;TODAY(),"Vencido",IF(B1623-TODAY()&lt;=7,"Vence em até 7 dias","Em aberto"))))</f>
        <v/>
      </c>
      <c r="J1623" s="17">
        <f>IF(OR(F1623="",B1623=""),"",IF(G1623&lt;&gt;"",MAX(0,G1623-B1623),MAX(0,TODAY()-B1623)))</f>
        <v/>
      </c>
    </row>
    <row r="1624">
      <c r="A1624" s="14" t="n"/>
      <c r="B1624" s="15" t="n"/>
      <c r="C1624" s="14" t="n"/>
      <c r="D1624" s="14" t="n"/>
      <c r="E1624" s="14" t="n"/>
      <c r="F1624" s="16" t="n"/>
      <c r="G1624" s="15" t="n"/>
      <c r="H1624" s="16" t="n"/>
      <c r="I1624" s="14">
        <f>IF(F1624="","",IF(G1624&lt;&gt;"",IF(A1624="A pagar","Pago","Recebido"),IF(B1624&lt;TODAY(),"Vencido",IF(B1624-TODAY()&lt;=7,"Vence em até 7 dias","Em aberto"))))</f>
        <v/>
      </c>
      <c r="J1624" s="17">
        <f>IF(OR(F1624="",B1624=""),"",IF(G1624&lt;&gt;"",MAX(0,G1624-B1624),MAX(0,TODAY()-B1624)))</f>
        <v/>
      </c>
    </row>
    <row r="1625">
      <c r="A1625" s="14" t="n"/>
      <c r="B1625" s="15" t="n"/>
      <c r="C1625" s="14" t="n"/>
      <c r="D1625" s="14" t="n"/>
      <c r="E1625" s="14" t="n"/>
      <c r="F1625" s="16" t="n"/>
      <c r="G1625" s="15" t="n"/>
      <c r="H1625" s="16" t="n"/>
      <c r="I1625" s="14">
        <f>IF(F1625="","",IF(G1625&lt;&gt;"",IF(A1625="A pagar","Pago","Recebido"),IF(B1625&lt;TODAY(),"Vencido",IF(B1625-TODAY()&lt;=7,"Vence em até 7 dias","Em aberto"))))</f>
        <v/>
      </c>
      <c r="J1625" s="17">
        <f>IF(OR(F1625="",B1625=""),"",IF(G1625&lt;&gt;"",MAX(0,G1625-B1625),MAX(0,TODAY()-B1625)))</f>
        <v/>
      </c>
    </row>
    <row r="1626">
      <c r="A1626" s="14" t="n"/>
      <c r="B1626" s="15" t="n"/>
      <c r="C1626" s="14" t="n"/>
      <c r="D1626" s="14" t="n"/>
      <c r="E1626" s="14" t="n"/>
      <c r="F1626" s="16" t="n"/>
      <c r="G1626" s="15" t="n"/>
      <c r="H1626" s="16" t="n"/>
      <c r="I1626" s="14">
        <f>IF(F1626="","",IF(G1626&lt;&gt;"",IF(A1626="A pagar","Pago","Recebido"),IF(B1626&lt;TODAY(),"Vencido",IF(B1626-TODAY()&lt;=7,"Vence em até 7 dias","Em aberto"))))</f>
        <v/>
      </c>
      <c r="J1626" s="17">
        <f>IF(OR(F1626="",B1626=""),"",IF(G1626&lt;&gt;"",MAX(0,G1626-B1626),MAX(0,TODAY()-B1626)))</f>
        <v/>
      </c>
    </row>
    <row r="1627">
      <c r="A1627" s="14" t="n"/>
      <c r="B1627" s="15" t="n"/>
      <c r="C1627" s="14" t="n"/>
      <c r="D1627" s="14" t="n"/>
      <c r="E1627" s="14" t="n"/>
      <c r="F1627" s="16" t="n"/>
      <c r="G1627" s="15" t="n"/>
      <c r="H1627" s="16" t="n"/>
      <c r="I1627" s="14">
        <f>IF(F1627="","",IF(G1627&lt;&gt;"",IF(A1627="A pagar","Pago","Recebido"),IF(B1627&lt;TODAY(),"Vencido",IF(B1627-TODAY()&lt;=7,"Vence em até 7 dias","Em aberto"))))</f>
        <v/>
      </c>
      <c r="J1627" s="17">
        <f>IF(OR(F1627="",B1627=""),"",IF(G1627&lt;&gt;"",MAX(0,G1627-B1627),MAX(0,TODAY()-B1627)))</f>
        <v/>
      </c>
    </row>
    <row r="1628">
      <c r="A1628" s="14" t="n"/>
      <c r="B1628" s="15" t="n"/>
      <c r="C1628" s="14" t="n"/>
      <c r="D1628" s="14" t="n"/>
      <c r="E1628" s="14" t="n"/>
      <c r="F1628" s="16" t="n"/>
      <c r="G1628" s="15" t="n"/>
      <c r="H1628" s="16" t="n"/>
      <c r="I1628" s="14">
        <f>IF(F1628="","",IF(G1628&lt;&gt;"",IF(A1628="A pagar","Pago","Recebido"),IF(B1628&lt;TODAY(),"Vencido",IF(B1628-TODAY()&lt;=7,"Vence em até 7 dias","Em aberto"))))</f>
        <v/>
      </c>
      <c r="J1628" s="17">
        <f>IF(OR(F1628="",B1628=""),"",IF(G1628&lt;&gt;"",MAX(0,G1628-B1628),MAX(0,TODAY()-B1628)))</f>
        <v/>
      </c>
    </row>
    <row r="1629">
      <c r="A1629" s="14" t="n"/>
      <c r="B1629" s="15" t="n"/>
      <c r="C1629" s="14" t="n"/>
      <c r="D1629" s="14" t="n"/>
      <c r="E1629" s="14" t="n"/>
      <c r="F1629" s="16" t="n"/>
      <c r="G1629" s="15" t="n"/>
      <c r="H1629" s="16" t="n"/>
      <c r="I1629" s="14">
        <f>IF(F1629="","",IF(G1629&lt;&gt;"",IF(A1629="A pagar","Pago","Recebido"),IF(B1629&lt;TODAY(),"Vencido",IF(B1629-TODAY()&lt;=7,"Vence em até 7 dias","Em aberto"))))</f>
        <v/>
      </c>
      <c r="J1629" s="17">
        <f>IF(OR(F1629="",B1629=""),"",IF(G1629&lt;&gt;"",MAX(0,G1629-B1629),MAX(0,TODAY()-B1629)))</f>
        <v/>
      </c>
    </row>
    <row r="1630">
      <c r="A1630" s="14" t="n"/>
      <c r="B1630" s="15" t="n"/>
      <c r="C1630" s="14" t="n"/>
      <c r="D1630" s="14" t="n"/>
      <c r="E1630" s="14" t="n"/>
      <c r="F1630" s="16" t="n"/>
      <c r="G1630" s="15" t="n"/>
      <c r="H1630" s="16" t="n"/>
      <c r="I1630" s="14">
        <f>IF(F1630="","",IF(G1630&lt;&gt;"",IF(A1630="A pagar","Pago","Recebido"),IF(B1630&lt;TODAY(),"Vencido",IF(B1630-TODAY()&lt;=7,"Vence em até 7 dias","Em aberto"))))</f>
        <v/>
      </c>
      <c r="J1630" s="17">
        <f>IF(OR(F1630="",B1630=""),"",IF(G1630&lt;&gt;"",MAX(0,G1630-B1630),MAX(0,TODAY()-B1630)))</f>
        <v/>
      </c>
    </row>
    <row r="1631">
      <c r="A1631" s="14" t="n"/>
      <c r="B1631" s="15" t="n"/>
      <c r="C1631" s="14" t="n"/>
      <c r="D1631" s="14" t="n"/>
      <c r="E1631" s="14" t="n"/>
      <c r="F1631" s="16" t="n"/>
      <c r="G1631" s="15" t="n"/>
      <c r="H1631" s="16" t="n"/>
      <c r="I1631" s="14">
        <f>IF(F1631="","",IF(G1631&lt;&gt;"",IF(A1631="A pagar","Pago","Recebido"),IF(B1631&lt;TODAY(),"Vencido",IF(B1631-TODAY()&lt;=7,"Vence em até 7 dias","Em aberto"))))</f>
        <v/>
      </c>
      <c r="J1631" s="17">
        <f>IF(OR(F1631="",B1631=""),"",IF(G1631&lt;&gt;"",MAX(0,G1631-B1631),MAX(0,TODAY()-B1631)))</f>
        <v/>
      </c>
    </row>
    <row r="1632">
      <c r="A1632" s="14" t="n"/>
      <c r="B1632" s="15" t="n"/>
      <c r="C1632" s="14" t="n"/>
      <c r="D1632" s="14" t="n"/>
      <c r="E1632" s="14" t="n"/>
      <c r="F1632" s="16" t="n"/>
      <c r="G1632" s="15" t="n"/>
      <c r="H1632" s="16" t="n"/>
      <c r="I1632" s="14">
        <f>IF(F1632="","",IF(G1632&lt;&gt;"",IF(A1632="A pagar","Pago","Recebido"),IF(B1632&lt;TODAY(),"Vencido",IF(B1632-TODAY()&lt;=7,"Vence em até 7 dias","Em aberto"))))</f>
        <v/>
      </c>
      <c r="J1632" s="17">
        <f>IF(OR(F1632="",B1632=""),"",IF(G1632&lt;&gt;"",MAX(0,G1632-B1632),MAX(0,TODAY()-B1632)))</f>
        <v/>
      </c>
    </row>
    <row r="1633">
      <c r="A1633" s="14" t="n"/>
      <c r="B1633" s="15" t="n"/>
      <c r="C1633" s="14" t="n"/>
      <c r="D1633" s="14" t="n"/>
      <c r="E1633" s="14" t="n"/>
      <c r="F1633" s="16" t="n"/>
      <c r="G1633" s="15" t="n"/>
      <c r="H1633" s="16" t="n"/>
      <c r="I1633" s="14">
        <f>IF(F1633="","",IF(G1633&lt;&gt;"",IF(A1633="A pagar","Pago","Recebido"),IF(B1633&lt;TODAY(),"Vencido",IF(B1633-TODAY()&lt;=7,"Vence em até 7 dias","Em aberto"))))</f>
        <v/>
      </c>
      <c r="J1633" s="17">
        <f>IF(OR(F1633="",B1633=""),"",IF(G1633&lt;&gt;"",MAX(0,G1633-B1633),MAX(0,TODAY()-B1633)))</f>
        <v/>
      </c>
    </row>
    <row r="1634">
      <c r="A1634" s="14" t="n"/>
      <c r="B1634" s="15" t="n"/>
      <c r="C1634" s="14" t="n"/>
      <c r="D1634" s="14" t="n"/>
      <c r="E1634" s="14" t="n"/>
      <c r="F1634" s="16" t="n"/>
      <c r="G1634" s="15" t="n"/>
      <c r="H1634" s="16" t="n"/>
      <c r="I1634" s="14">
        <f>IF(F1634="","",IF(G1634&lt;&gt;"",IF(A1634="A pagar","Pago","Recebido"),IF(B1634&lt;TODAY(),"Vencido",IF(B1634-TODAY()&lt;=7,"Vence em até 7 dias","Em aberto"))))</f>
        <v/>
      </c>
      <c r="J1634" s="17">
        <f>IF(OR(F1634="",B1634=""),"",IF(G1634&lt;&gt;"",MAX(0,G1634-B1634),MAX(0,TODAY()-B1634)))</f>
        <v/>
      </c>
    </row>
    <row r="1635">
      <c r="A1635" s="14" t="n"/>
      <c r="B1635" s="15" t="n"/>
      <c r="C1635" s="14" t="n"/>
      <c r="D1635" s="14" t="n"/>
      <c r="E1635" s="14" t="n"/>
      <c r="F1635" s="16" t="n"/>
      <c r="G1635" s="15" t="n"/>
      <c r="H1635" s="16" t="n"/>
      <c r="I1635" s="14">
        <f>IF(F1635="","",IF(G1635&lt;&gt;"",IF(A1635="A pagar","Pago","Recebido"),IF(B1635&lt;TODAY(),"Vencido",IF(B1635-TODAY()&lt;=7,"Vence em até 7 dias","Em aberto"))))</f>
        <v/>
      </c>
      <c r="J1635" s="17">
        <f>IF(OR(F1635="",B1635=""),"",IF(G1635&lt;&gt;"",MAX(0,G1635-B1635),MAX(0,TODAY()-B1635)))</f>
        <v/>
      </c>
    </row>
    <row r="1636">
      <c r="A1636" s="14" t="n"/>
      <c r="B1636" s="15" t="n"/>
      <c r="C1636" s="14" t="n"/>
      <c r="D1636" s="14" t="n"/>
      <c r="E1636" s="14" t="n"/>
      <c r="F1636" s="16" t="n"/>
      <c r="G1636" s="15" t="n"/>
      <c r="H1636" s="16" t="n"/>
      <c r="I1636" s="14">
        <f>IF(F1636="","",IF(G1636&lt;&gt;"",IF(A1636="A pagar","Pago","Recebido"),IF(B1636&lt;TODAY(),"Vencido",IF(B1636-TODAY()&lt;=7,"Vence em até 7 dias","Em aberto"))))</f>
        <v/>
      </c>
      <c r="J1636" s="17">
        <f>IF(OR(F1636="",B1636=""),"",IF(G1636&lt;&gt;"",MAX(0,G1636-B1636),MAX(0,TODAY()-B1636)))</f>
        <v/>
      </c>
    </row>
    <row r="1637">
      <c r="A1637" s="14" t="n"/>
      <c r="B1637" s="15" t="n"/>
      <c r="C1637" s="14" t="n"/>
      <c r="D1637" s="14" t="n"/>
      <c r="E1637" s="14" t="n"/>
      <c r="F1637" s="16" t="n"/>
      <c r="G1637" s="15" t="n"/>
      <c r="H1637" s="16" t="n"/>
      <c r="I1637" s="14">
        <f>IF(F1637="","",IF(G1637&lt;&gt;"",IF(A1637="A pagar","Pago","Recebido"),IF(B1637&lt;TODAY(),"Vencido",IF(B1637-TODAY()&lt;=7,"Vence em até 7 dias","Em aberto"))))</f>
        <v/>
      </c>
      <c r="J1637" s="17">
        <f>IF(OR(F1637="",B1637=""),"",IF(G1637&lt;&gt;"",MAX(0,G1637-B1637),MAX(0,TODAY()-B1637)))</f>
        <v/>
      </c>
    </row>
    <row r="1638">
      <c r="A1638" s="14" t="n"/>
      <c r="B1638" s="15" t="n"/>
      <c r="C1638" s="14" t="n"/>
      <c r="D1638" s="14" t="n"/>
      <c r="E1638" s="14" t="n"/>
      <c r="F1638" s="16" t="n"/>
      <c r="G1638" s="15" t="n"/>
      <c r="H1638" s="16" t="n"/>
      <c r="I1638" s="14">
        <f>IF(F1638="","",IF(G1638&lt;&gt;"",IF(A1638="A pagar","Pago","Recebido"),IF(B1638&lt;TODAY(),"Vencido",IF(B1638-TODAY()&lt;=7,"Vence em até 7 dias","Em aberto"))))</f>
        <v/>
      </c>
      <c r="J1638" s="17">
        <f>IF(OR(F1638="",B1638=""),"",IF(G1638&lt;&gt;"",MAX(0,G1638-B1638),MAX(0,TODAY()-B1638)))</f>
        <v/>
      </c>
    </row>
    <row r="1639">
      <c r="A1639" s="14" t="n"/>
      <c r="B1639" s="15" t="n"/>
      <c r="C1639" s="14" t="n"/>
      <c r="D1639" s="14" t="n"/>
      <c r="E1639" s="14" t="n"/>
      <c r="F1639" s="16" t="n"/>
      <c r="G1639" s="15" t="n"/>
      <c r="H1639" s="16" t="n"/>
      <c r="I1639" s="14">
        <f>IF(F1639="","",IF(G1639&lt;&gt;"",IF(A1639="A pagar","Pago","Recebido"),IF(B1639&lt;TODAY(),"Vencido",IF(B1639-TODAY()&lt;=7,"Vence em até 7 dias","Em aberto"))))</f>
        <v/>
      </c>
      <c r="J1639" s="17">
        <f>IF(OR(F1639="",B1639=""),"",IF(G1639&lt;&gt;"",MAX(0,G1639-B1639),MAX(0,TODAY()-B1639)))</f>
        <v/>
      </c>
    </row>
    <row r="1640">
      <c r="A1640" s="14" t="n"/>
      <c r="B1640" s="15" t="n"/>
      <c r="C1640" s="14" t="n"/>
      <c r="D1640" s="14" t="n"/>
      <c r="E1640" s="14" t="n"/>
      <c r="F1640" s="16" t="n"/>
      <c r="G1640" s="15" t="n"/>
      <c r="H1640" s="16" t="n"/>
      <c r="I1640" s="14">
        <f>IF(F1640="","",IF(G1640&lt;&gt;"",IF(A1640="A pagar","Pago","Recebido"),IF(B1640&lt;TODAY(),"Vencido",IF(B1640-TODAY()&lt;=7,"Vence em até 7 dias","Em aberto"))))</f>
        <v/>
      </c>
      <c r="J1640" s="17">
        <f>IF(OR(F1640="",B1640=""),"",IF(G1640&lt;&gt;"",MAX(0,G1640-B1640),MAX(0,TODAY()-B1640)))</f>
        <v/>
      </c>
    </row>
    <row r="1641">
      <c r="A1641" s="14" t="n"/>
      <c r="B1641" s="15" t="n"/>
      <c r="C1641" s="14" t="n"/>
      <c r="D1641" s="14" t="n"/>
      <c r="E1641" s="14" t="n"/>
      <c r="F1641" s="16" t="n"/>
      <c r="G1641" s="15" t="n"/>
      <c r="H1641" s="16" t="n"/>
      <c r="I1641" s="14">
        <f>IF(F1641="","",IF(G1641&lt;&gt;"",IF(A1641="A pagar","Pago","Recebido"),IF(B1641&lt;TODAY(),"Vencido",IF(B1641-TODAY()&lt;=7,"Vence em até 7 dias","Em aberto"))))</f>
        <v/>
      </c>
      <c r="J1641" s="17">
        <f>IF(OR(F1641="",B1641=""),"",IF(G1641&lt;&gt;"",MAX(0,G1641-B1641),MAX(0,TODAY()-B1641)))</f>
        <v/>
      </c>
    </row>
    <row r="1642">
      <c r="A1642" s="14" t="n"/>
      <c r="B1642" s="15" t="n"/>
      <c r="C1642" s="14" t="n"/>
      <c r="D1642" s="14" t="n"/>
      <c r="E1642" s="14" t="n"/>
      <c r="F1642" s="16" t="n"/>
      <c r="G1642" s="15" t="n"/>
      <c r="H1642" s="16" t="n"/>
      <c r="I1642" s="14">
        <f>IF(F1642="","",IF(G1642&lt;&gt;"",IF(A1642="A pagar","Pago","Recebido"),IF(B1642&lt;TODAY(),"Vencido",IF(B1642-TODAY()&lt;=7,"Vence em até 7 dias","Em aberto"))))</f>
        <v/>
      </c>
      <c r="J1642" s="17">
        <f>IF(OR(F1642="",B1642=""),"",IF(G1642&lt;&gt;"",MAX(0,G1642-B1642),MAX(0,TODAY()-B1642)))</f>
        <v/>
      </c>
    </row>
    <row r="1643">
      <c r="A1643" s="14" t="n"/>
      <c r="B1643" s="15" t="n"/>
      <c r="C1643" s="14" t="n"/>
      <c r="D1643" s="14" t="n"/>
      <c r="E1643" s="14" t="n"/>
      <c r="F1643" s="16" t="n"/>
      <c r="G1643" s="15" t="n"/>
      <c r="H1643" s="16" t="n"/>
      <c r="I1643" s="14">
        <f>IF(F1643="","",IF(G1643&lt;&gt;"",IF(A1643="A pagar","Pago","Recebido"),IF(B1643&lt;TODAY(),"Vencido",IF(B1643-TODAY()&lt;=7,"Vence em até 7 dias","Em aberto"))))</f>
        <v/>
      </c>
      <c r="J1643" s="17">
        <f>IF(OR(F1643="",B1643=""),"",IF(G1643&lt;&gt;"",MAX(0,G1643-B1643),MAX(0,TODAY()-B1643)))</f>
        <v/>
      </c>
    </row>
    <row r="1644">
      <c r="A1644" s="14" t="n"/>
      <c r="B1644" s="15" t="n"/>
      <c r="C1644" s="14" t="n"/>
      <c r="D1644" s="14" t="n"/>
      <c r="E1644" s="14" t="n"/>
      <c r="F1644" s="16" t="n"/>
      <c r="G1644" s="15" t="n"/>
      <c r="H1644" s="16" t="n"/>
      <c r="I1644" s="14">
        <f>IF(F1644="","",IF(G1644&lt;&gt;"",IF(A1644="A pagar","Pago","Recebido"),IF(B1644&lt;TODAY(),"Vencido",IF(B1644-TODAY()&lt;=7,"Vence em até 7 dias","Em aberto"))))</f>
        <v/>
      </c>
      <c r="J1644" s="17">
        <f>IF(OR(F1644="",B1644=""),"",IF(G1644&lt;&gt;"",MAX(0,G1644-B1644),MAX(0,TODAY()-B1644)))</f>
        <v/>
      </c>
    </row>
    <row r="1645">
      <c r="A1645" s="14" t="n"/>
      <c r="B1645" s="15" t="n"/>
      <c r="C1645" s="14" t="n"/>
      <c r="D1645" s="14" t="n"/>
      <c r="E1645" s="14" t="n"/>
      <c r="F1645" s="16" t="n"/>
      <c r="G1645" s="15" t="n"/>
      <c r="H1645" s="16" t="n"/>
      <c r="I1645" s="14">
        <f>IF(F1645="","",IF(G1645&lt;&gt;"",IF(A1645="A pagar","Pago","Recebido"),IF(B1645&lt;TODAY(),"Vencido",IF(B1645-TODAY()&lt;=7,"Vence em até 7 dias","Em aberto"))))</f>
        <v/>
      </c>
      <c r="J1645" s="17">
        <f>IF(OR(F1645="",B1645=""),"",IF(G1645&lt;&gt;"",MAX(0,G1645-B1645),MAX(0,TODAY()-B1645)))</f>
        <v/>
      </c>
    </row>
    <row r="1646">
      <c r="A1646" s="14" t="n"/>
      <c r="B1646" s="15" t="n"/>
      <c r="C1646" s="14" t="n"/>
      <c r="D1646" s="14" t="n"/>
      <c r="E1646" s="14" t="n"/>
      <c r="F1646" s="16" t="n"/>
      <c r="G1646" s="15" t="n"/>
      <c r="H1646" s="16" t="n"/>
      <c r="I1646" s="14">
        <f>IF(F1646="","",IF(G1646&lt;&gt;"",IF(A1646="A pagar","Pago","Recebido"),IF(B1646&lt;TODAY(),"Vencido",IF(B1646-TODAY()&lt;=7,"Vence em até 7 dias","Em aberto"))))</f>
        <v/>
      </c>
      <c r="J1646" s="17">
        <f>IF(OR(F1646="",B1646=""),"",IF(G1646&lt;&gt;"",MAX(0,G1646-B1646),MAX(0,TODAY()-B1646)))</f>
        <v/>
      </c>
    </row>
    <row r="1647">
      <c r="A1647" s="14" t="n"/>
      <c r="B1647" s="15" t="n"/>
      <c r="C1647" s="14" t="n"/>
      <c r="D1647" s="14" t="n"/>
      <c r="E1647" s="14" t="n"/>
      <c r="F1647" s="16" t="n"/>
      <c r="G1647" s="15" t="n"/>
      <c r="H1647" s="16" t="n"/>
      <c r="I1647" s="14">
        <f>IF(F1647="","",IF(G1647&lt;&gt;"",IF(A1647="A pagar","Pago","Recebido"),IF(B1647&lt;TODAY(),"Vencido",IF(B1647-TODAY()&lt;=7,"Vence em até 7 dias","Em aberto"))))</f>
        <v/>
      </c>
      <c r="J1647" s="17">
        <f>IF(OR(F1647="",B1647=""),"",IF(G1647&lt;&gt;"",MAX(0,G1647-B1647),MAX(0,TODAY()-B1647)))</f>
        <v/>
      </c>
    </row>
    <row r="1648">
      <c r="A1648" s="14" t="n"/>
      <c r="B1648" s="15" t="n"/>
      <c r="C1648" s="14" t="n"/>
      <c r="D1648" s="14" t="n"/>
      <c r="E1648" s="14" t="n"/>
      <c r="F1648" s="16" t="n"/>
      <c r="G1648" s="15" t="n"/>
      <c r="H1648" s="16" t="n"/>
      <c r="I1648" s="14">
        <f>IF(F1648="","",IF(G1648&lt;&gt;"",IF(A1648="A pagar","Pago","Recebido"),IF(B1648&lt;TODAY(),"Vencido",IF(B1648-TODAY()&lt;=7,"Vence em até 7 dias","Em aberto"))))</f>
        <v/>
      </c>
      <c r="J1648" s="17">
        <f>IF(OR(F1648="",B1648=""),"",IF(G1648&lt;&gt;"",MAX(0,G1648-B1648),MAX(0,TODAY()-B1648)))</f>
        <v/>
      </c>
    </row>
    <row r="1649">
      <c r="A1649" s="14" t="n"/>
      <c r="B1649" s="15" t="n"/>
      <c r="C1649" s="14" t="n"/>
      <c r="D1649" s="14" t="n"/>
      <c r="E1649" s="14" t="n"/>
      <c r="F1649" s="16" t="n"/>
      <c r="G1649" s="15" t="n"/>
      <c r="H1649" s="16" t="n"/>
      <c r="I1649" s="14">
        <f>IF(F1649="","",IF(G1649&lt;&gt;"",IF(A1649="A pagar","Pago","Recebido"),IF(B1649&lt;TODAY(),"Vencido",IF(B1649-TODAY()&lt;=7,"Vence em até 7 dias","Em aberto"))))</f>
        <v/>
      </c>
      <c r="J1649" s="17">
        <f>IF(OR(F1649="",B1649=""),"",IF(G1649&lt;&gt;"",MAX(0,G1649-B1649),MAX(0,TODAY()-B1649)))</f>
        <v/>
      </c>
    </row>
    <row r="1650">
      <c r="A1650" s="14" t="n"/>
      <c r="B1650" s="15" t="n"/>
      <c r="C1650" s="14" t="n"/>
      <c r="D1650" s="14" t="n"/>
      <c r="E1650" s="14" t="n"/>
      <c r="F1650" s="16" t="n"/>
      <c r="G1650" s="15" t="n"/>
      <c r="H1650" s="16" t="n"/>
      <c r="I1650" s="14">
        <f>IF(F1650="","",IF(G1650&lt;&gt;"",IF(A1650="A pagar","Pago","Recebido"),IF(B1650&lt;TODAY(),"Vencido",IF(B1650-TODAY()&lt;=7,"Vence em até 7 dias","Em aberto"))))</f>
        <v/>
      </c>
      <c r="J1650" s="17">
        <f>IF(OR(F1650="",B1650=""),"",IF(G1650&lt;&gt;"",MAX(0,G1650-B1650),MAX(0,TODAY()-B1650)))</f>
        <v/>
      </c>
    </row>
    <row r="1651">
      <c r="A1651" s="14" t="n"/>
      <c r="B1651" s="15" t="n"/>
      <c r="C1651" s="14" t="n"/>
      <c r="D1651" s="14" t="n"/>
      <c r="E1651" s="14" t="n"/>
      <c r="F1651" s="16" t="n"/>
      <c r="G1651" s="15" t="n"/>
      <c r="H1651" s="16" t="n"/>
      <c r="I1651" s="14">
        <f>IF(F1651="","",IF(G1651&lt;&gt;"",IF(A1651="A pagar","Pago","Recebido"),IF(B1651&lt;TODAY(),"Vencido",IF(B1651-TODAY()&lt;=7,"Vence em até 7 dias","Em aberto"))))</f>
        <v/>
      </c>
      <c r="J1651" s="17">
        <f>IF(OR(F1651="",B1651=""),"",IF(G1651&lt;&gt;"",MAX(0,G1651-B1651),MAX(0,TODAY()-B1651)))</f>
        <v/>
      </c>
    </row>
    <row r="1652">
      <c r="A1652" s="14" t="n"/>
      <c r="B1652" s="15" t="n"/>
      <c r="C1652" s="14" t="n"/>
      <c r="D1652" s="14" t="n"/>
      <c r="E1652" s="14" t="n"/>
      <c r="F1652" s="16" t="n"/>
      <c r="G1652" s="15" t="n"/>
      <c r="H1652" s="16" t="n"/>
      <c r="I1652" s="14">
        <f>IF(F1652="","",IF(G1652&lt;&gt;"",IF(A1652="A pagar","Pago","Recebido"),IF(B1652&lt;TODAY(),"Vencido",IF(B1652-TODAY()&lt;=7,"Vence em até 7 dias","Em aberto"))))</f>
        <v/>
      </c>
      <c r="J1652" s="17">
        <f>IF(OR(F1652="",B1652=""),"",IF(G1652&lt;&gt;"",MAX(0,G1652-B1652),MAX(0,TODAY()-B1652)))</f>
        <v/>
      </c>
    </row>
    <row r="1653">
      <c r="A1653" s="14" t="n"/>
      <c r="B1653" s="15" t="n"/>
      <c r="C1653" s="14" t="n"/>
      <c r="D1653" s="14" t="n"/>
      <c r="E1653" s="14" t="n"/>
      <c r="F1653" s="16" t="n"/>
      <c r="G1653" s="15" t="n"/>
      <c r="H1653" s="16" t="n"/>
      <c r="I1653" s="14">
        <f>IF(F1653="","",IF(G1653&lt;&gt;"",IF(A1653="A pagar","Pago","Recebido"),IF(B1653&lt;TODAY(),"Vencido",IF(B1653-TODAY()&lt;=7,"Vence em até 7 dias","Em aberto"))))</f>
        <v/>
      </c>
      <c r="J1653" s="17">
        <f>IF(OR(F1653="",B1653=""),"",IF(G1653&lt;&gt;"",MAX(0,G1653-B1653),MAX(0,TODAY()-B1653)))</f>
        <v/>
      </c>
    </row>
    <row r="1654">
      <c r="A1654" s="14" t="n"/>
      <c r="B1654" s="15" t="n"/>
      <c r="C1654" s="14" t="n"/>
      <c r="D1654" s="14" t="n"/>
      <c r="E1654" s="14" t="n"/>
      <c r="F1654" s="16" t="n"/>
      <c r="G1654" s="15" t="n"/>
      <c r="H1654" s="16" t="n"/>
      <c r="I1654" s="14">
        <f>IF(F1654="","",IF(G1654&lt;&gt;"",IF(A1654="A pagar","Pago","Recebido"),IF(B1654&lt;TODAY(),"Vencido",IF(B1654-TODAY()&lt;=7,"Vence em até 7 dias","Em aberto"))))</f>
        <v/>
      </c>
      <c r="J1654" s="17">
        <f>IF(OR(F1654="",B1654=""),"",IF(G1654&lt;&gt;"",MAX(0,G1654-B1654),MAX(0,TODAY()-B1654)))</f>
        <v/>
      </c>
    </row>
    <row r="1655">
      <c r="A1655" s="14" t="n"/>
      <c r="B1655" s="15" t="n"/>
      <c r="C1655" s="14" t="n"/>
      <c r="D1655" s="14" t="n"/>
      <c r="E1655" s="14" t="n"/>
      <c r="F1655" s="16" t="n"/>
      <c r="G1655" s="15" t="n"/>
      <c r="H1655" s="16" t="n"/>
      <c r="I1655" s="14">
        <f>IF(F1655="","",IF(G1655&lt;&gt;"",IF(A1655="A pagar","Pago","Recebido"),IF(B1655&lt;TODAY(),"Vencido",IF(B1655-TODAY()&lt;=7,"Vence em até 7 dias","Em aberto"))))</f>
        <v/>
      </c>
      <c r="J1655" s="17">
        <f>IF(OR(F1655="",B1655=""),"",IF(G1655&lt;&gt;"",MAX(0,G1655-B1655),MAX(0,TODAY()-B1655)))</f>
        <v/>
      </c>
    </row>
    <row r="1656">
      <c r="A1656" s="14" t="n"/>
      <c r="B1656" s="15" t="n"/>
      <c r="C1656" s="14" t="n"/>
      <c r="D1656" s="14" t="n"/>
      <c r="E1656" s="14" t="n"/>
      <c r="F1656" s="16" t="n"/>
      <c r="G1656" s="15" t="n"/>
      <c r="H1656" s="16" t="n"/>
      <c r="I1656" s="14">
        <f>IF(F1656="","",IF(G1656&lt;&gt;"",IF(A1656="A pagar","Pago","Recebido"),IF(B1656&lt;TODAY(),"Vencido",IF(B1656-TODAY()&lt;=7,"Vence em até 7 dias","Em aberto"))))</f>
        <v/>
      </c>
      <c r="J1656" s="17">
        <f>IF(OR(F1656="",B1656=""),"",IF(G1656&lt;&gt;"",MAX(0,G1656-B1656),MAX(0,TODAY()-B1656)))</f>
        <v/>
      </c>
    </row>
    <row r="1657">
      <c r="A1657" s="14" t="n"/>
      <c r="B1657" s="15" t="n"/>
      <c r="C1657" s="14" t="n"/>
      <c r="D1657" s="14" t="n"/>
      <c r="E1657" s="14" t="n"/>
      <c r="F1657" s="16" t="n"/>
      <c r="G1657" s="15" t="n"/>
      <c r="H1657" s="16" t="n"/>
      <c r="I1657" s="14">
        <f>IF(F1657="","",IF(G1657&lt;&gt;"",IF(A1657="A pagar","Pago","Recebido"),IF(B1657&lt;TODAY(),"Vencido",IF(B1657-TODAY()&lt;=7,"Vence em até 7 dias","Em aberto"))))</f>
        <v/>
      </c>
      <c r="J1657" s="17">
        <f>IF(OR(F1657="",B1657=""),"",IF(G1657&lt;&gt;"",MAX(0,G1657-B1657),MAX(0,TODAY()-B1657)))</f>
        <v/>
      </c>
    </row>
    <row r="1658">
      <c r="A1658" s="14" t="n"/>
      <c r="B1658" s="15" t="n"/>
      <c r="C1658" s="14" t="n"/>
      <c r="D1658" s="14" t="n"/>
      <c r="E1658" s="14" t="n"/>
      <c r="F1658" s="16" t="n"/>
      <c r="G1658" s="15" t="n"/>
      <c r="H1658" s="16" t="n"/>
      <c r="I1658" s="14">
        <f>IF(F1658="","",IF(G1658&lt;&gt;"",IF(A1658="A pagar","Pago","Recebido"),IF(B1658&lt;TODAY(),"Vencido",IF(B1658-TODAY()&lt;=7,"Vence em até 7 dias","Em aberto"))))</f>
        <v/>
      </c>
      <c r="J1658" s="17">
        <f>IF(OR(F1658="",B1658=""),"",IF(G1658&lt;&gt;"",MAX(0,G1658-B1658),MAX(0,TODAY()-B1658)))</f>
        <v/>
      </c>
    </row>
    <row r="1659">
      <c r="A1659" s="14" t="n"/>
      <c r="B1659" s="15" t="n"/>
      <c r="C1659" s="14" t="n"/>
      <c r="D1659" s="14" t="n"/>
      <c r="E1659" s="14" t="n"/>
      <c r="F1659" s="16" t="n"/>
      <c r="G1659" s="15" t="n"/>
      <c r="H1659" s="16" t="n"/>
      <c r="I1659" s="14">
        <f>IF(F1659="","",IF(G1659&lt;&gt;"",IF(A1659="A pagar","Pago","Recebido"),IF(B1659&lt;TODAY(),"Vencido",IF(B1659-TODAY()&lt;=7,"Vence em até 7 dias","Em aberto"))))</f>
        <v/>
      </c>
      <c r="J1659" s="17">
        <f>IF(OR(F1659="",B1659=""),"",IF(G1659&lt;&gt;"",MAX(0,G1659-B1659),MAX(0,TODAY()-B1659)))</f>
        <v/>
      </c>
    </row>
    <row r="1660">
      <c r="A1660" s="14" t="n"/>
      <c r="B1660" s="15" t="n"/>
      <c r="C1660" s="14" t="n"/>
      <c r="D1660" s="14" t="n"/>
      <c r="E1660" s="14" t="n"/>
      <c r="F1660" s="16" t="n"/>
      <c r="G1660" s="15" t="n"/>
      <c r="H1660" s="16" t="n"/>
      <c r="I1660" s="14">
        <f>IF(F1660="","",IF(G1660&lt;&gt;"",IF(A1660="A pagar","Pago","Recebido"),IF(B1660&lt;TODAY(),"Vencido",IF(B1660-TODAY()&lt;=7,"Vence em até 7 dias","Em aberto"))))</f>
        <v/>
      </c>
      <c r="J1660" s="17">
        <f>IF(OR(F1660="",B1660=""),"",IF(G1660&lt;&gt;"",MAX(0,G1660-B1660),MAX(0,TODAY()-B1660)))</f>
        <v/>
      </c>
    </row>
    <row r="1661">
      <c r="A1661" s="14" t="n"/>
      <c r="B1661" s="15" t="n"/>
      <c r="C1661" s="14" t="n"/>
      <c r="D1661" s="14" t="n"/>
      <c r="E1661" s="14" t="n"/>
      <c r="F1661" s="16" t="n"/>
      <c r="G1661" s="15" t="n"/>
      <c r="H1661" s="16" t="n"/>
      <c r="I1661" s="14">
        <f>IF(F1661="","",IF(G1661&lt;&gt;"",IF(A1661="A pagar","Pago","Recebido"),IF(B1661&lt;TODAY(),"Vencido",IF(B1661-TODAY()&lt;=7,"Vence em até 7 dias","Em aberto"))))</f>
        <v/>
      </c>
      <c r="J1661" s="17">
        <f>IF(OR(F1661="",B1661=""),"",IF(G1661&lt;&gt;"",MAX(0,G1661-B1661),MAX(0,TODAY()-B1661)))</f>
        <v/>
      </c>
    </row>
    <row r="1662">
      <c r="A1662" s="14" t="n"/>
      <c r="B1662" s="15" t="n"/>
      <c r="C1662" s="14" t="n"/>
      <c r="D1662" s="14" t="n"/>
      <c r="E1662" s="14" t="n"/>
      <c r="F1662" s="16" t="n"/>
      <c r="G1662" s="15" t="n"/>
      <c r="H1662" s="16" t="n"/>
      <c r="I1662" s="14">
        <f>IF(F1662="","",IF(G1662&lt;&gt;"",IF(A1662="A pagar","Pago","Recebido"),IF(B1662&lt;TODAY(),"Vencido",IF(B1662-TODAY()&lt;=7,"Vence em até 7 dias","Em aberto"))))</f>
        <v/>
      </c>
      <c r="J1662" s="17">
        <f>IF(OR(F1662="",B1662=""),"",IF(G1662&lt;&gt;"",MAX(0,G1662-B1662),MAX(0,TODAY()-B1662)))</f>
        <v/>
      </c>
    </row>
    <row r="1663">
      <c r="A1663" s="14" t="n"/>
      <c r="B1663" s="15" t="n"/>
      <c r="C1663" s="14" t="n"/>
      <c r="D1663" s="14" t="n"/>
      <c r="E1663" s="14" t="n"/>
      <c r="F1663" s="16" t="n"/>
      <c r="G1663" s="15" t="n"/>
      <c r="H1663" s="16" t="n"/>
      <c r="I1663" s="14">
        <f>IF(F1663="","",IF(G1663&lt;&gt;"",IF(A1663="A pagar","Pago","Recebido"),IF(B1663&lt;TODAY(),"Vencido",IF(B1663-TODAY()&lt;=7,"Vence em até 7 dias","Em aberto"))))</f>
        <v/>
      </c>
      <c r="J1663" s="17">
        <f>IF(OR(F1663="",B1663=""),"",IF(G1663&lt;&gt;"",MAX(0,G1663-B1663),MAX(0,TODAY()-B1663)))</f>
        <v/>
      </c>
    </row>
    <row r="1664">
      <c r="A1664" s="14" t="n"/>
      <c r="B1664" s="15" t="n"/>
      <c r="C1664" s="14" t="n"/>
      <c r="D1664" s="14" t="n"/>
      <c r="E1664" s="14" t="n"/>
      <c r="F1664" s="16" t="n"/>
      <c r="G1664" s="15" t="n"/>
      <c r="H1664" s="16" t="n"/>
      <c r="I1664" s="14">
        <f>IF(F1664="","",IF(G1664&lt;&gt;"",IF(A1664="A pagar","Pago","Recebido"),IF(B1664&lt;TODAY(),"Vencido",IF(B1664-TODAY()&lt;=7,"Vence em até 7 dias","Em aberto"))))</f>
        <v/>
      </c>
      <c r="J1664" s="17">
        <f>IF(OR(F1664="",B1664=""),"",IF(G1664&lt;&gt;"",MAX(0,G1664-B1664),MAX(0,TODAY()-B1664)))</f>
        <v/>
      </c>
    </row>
    <row r="1665">
      <c r="A1665" s="14" t="n"/>
      <c r="B1665" s="15" t="n"/>
      <c r="C1665" s="14" t="n"/>
      <c r="D1665" s="14" t="n"/>
      <c r="E1665" s="14" t="n"/>
      <c r="F1665" s="16" t="n"/>
      <c r="G1665" s="15" t="n"/>
      <c r="H1665" s="16" t="n"/>
      <c r="I1665" s="14">
        <f>IF(F1665="","",IF(G1665&lt;&gt;"",IF(A1665="A pagar","Pago","Recebido"),IF(B1665&lt;TODAY(),"Vencido",IF(B1665-TODAY()&lt;=7,"Vence em até 7 dias","Em aberto"))))</f>
        <v/>
      </c>
      <c r="J1665" s="17">
        <f>IF(OR(F1665="",B1665=""),"",IF(G1665&lt;&gt;"",MAX(0,G1665-B1665),MAX(0,TODAY()-B1665)))</f>
        <v/>
      </c>
    </row>
    <row r="1666">
      <c r="A1666" s="14" t="n"/>
      <c r="B1666" s="15" t="n"/>
      <c r="C1666" s="14" t="n"/>
      <c r="D1666" s="14" t="n"/>
      <c r="E1666" s="14" t="n"/>
      <c r="F1666" s="16" t="n"/>
      <c r="G1666" s="15" t="n"/>
      <c r="H1666" s="16" t="n"/>
      <c r="I1666" s="14">
        <f>IF(F1666="","",IF(G1666&lt;&gt;"",IF(A1666="A pagar","Pago","Recebido"),IF(B1666&lt;TODAY(),"Vencido",IF(B1666-TODAY()&lt;=7,"Vence em até 7 dias","Em aberto"))))</f>
        <v/>
      </c>
      <c r="J1666" s="17">
        <f>IF(OR(F1666="",B1666=""),"",IF(G1666&lt;&gt;"",MAX(0,G1666-B1666),MAX(0,TODAY()-B1666)))</f>
        <v/>
      </c>
    </row>
    <row r="1667">
      <c r="A1667" s="14" t="n"/>
      <c r="B1667" s="15" t="n"/>
      <c r="C1667" s="14" t="n"/>
      <c r="D1667" s="14" t="n"/>
      <c r="E1667" s="14" t="n"/>
      <c r="F1667" s="16" t="n"/>
      <c r="G1667" s="15" t="n"/>
      <c r="H1667" s="16" t="n"/>
      <c r="I1667" s="14">
        <f>IF(F1667="","",IF(G1667&lt;&gt;"",IF(A1667="A pagar","Pago","Recebido"),IF(B1667&lt;TODAY(),"Vencido",IF(B1667-TODAY()&lt;=7,"Vence em até 7 dias","Em aberto"))))</f>
        <v/>
      </c>
      <c r="J1667" s="17">
        <f>IF(OR(F1667="",B1667=""),"",IF(G1667&lt;&gt;"",MAX(0,G1667-B1667),MAX(0,TODAY()-B1667)))</f>
        <v/>
      </c>
    </row>
    <row r="1668">
      <c r="A1668" s="14" t="n"/>
      <c r="B1668" s="15" t="n"/>
      <c r="C1668" s="14" t="n"/>
      <c r="D1668" s="14" t="n"/>
      <c r="E1668" s="14" t="n"/>
      <c r="F1668" s="16" t="n"/>
      <c r="G1668" s="15" t="n"/>
      <c r="H1668" s="16" t="n"/>
      <c r="I1668" s="14">
        <f>IF(F1668="","",IF(G1668&lt;&gt;"",IF(A1668="A pagar","Pago","Recebido"),IF(B1668&lt;TODAY(),"Vencido",IF(B1668-TODAY()&lt;=7,"Vence em até 7 dias","Em aberto"))))</f>
        <v/>
      </c>
      <c r="J1668" s="17">
        <f>IF(OR(F1668="",B1668=""),"",IF(G1668&lt;&gt;"",MAX(0,G1668-B1668),MAX(0,TODAY()-B1668)))</f>
        <v/>
      </c>
    </row>
    <row r="1669">
      <c r="A1669" s="14" t="n"/>
      <c r="B1669" s="15" t="n"/>
      <c r="C1669" s="14" t="n"/>
      <c r="D1669" s="14" t="n"/>
      <c r="E1669" s="14" t="n"/>
      <c r="F1669" s="16" t="n"/>
      <c r="G1669" s="15" t="n"/>
      <c r="H1669" s="16" t="n"/>
      <c r="I1669" s="14">
        <f>IF(F1669="","",IF(G1669&lt;&gt;"",IF(A1669="A pagar","Pago","Recebido"),IF(B1669&lt;TODAY(),"Vencido",IF(B1669-TODAY()&lt;=7,"Vence em até 7 dias","Em aberto"))))</f>
        <v/>
      </c>
      <c r="J1669" s="17">
        <f>IF(OR(F1669="",B1669=""),"",IF(G1669&lt;&gt;"",MAX(0,G1669-B1669),MAX(0,TODAY()-B1669)))</f>
        <v/>
      </c>
    </row>
    <row r="1670">
      <c r="A1670" s="14" t="n"/>
      <c r="B1670" s="15" t="n"/>
      <c r="C1670" s="14" t="n"/>
      <c r="D1670" s="14" t="n"/>
      <c r="E1670" s="14" t="n"/>
      <c r="F1670" s="16" t="n"/>
      <c r="G1670" s="15" t="n"/>
      <c r="H1670" s="16" t="n"/>
      <c r="I1670" s="14">
        <f>IF(F1670="","",IF(G1670&lt;&gt;"",IF(A1670="A pagar","Pago","Recebido"),IF(B1670&lt;TODAY(),"Vencido",IF(B1670-TODAY()&lt;=7,"Vence em até 7 dias","Em aberto"))))</f>
        <v/>
      </c>
      <c r="J1670" s="17">
        <f>IF(OR(F1670="",B1670=""),"",IF(G1670&lt;&gt;"",MAX(0,G1670-B1670),MAX(0,TODAY()-B1670)))</f>
        <v/>
      </c>
    </row>
    <row r="1671">
      <c r="A1671" s="14" t="n"/>
      <c r="B1671" s="15" t="n"/>
      <c r="C1671" s="14" t="n"/>
      <c r="D1671" s="14" t="n"/>
      <c r="E1671" s="14" t="n"/>
      <c r="F1671" s="16" t="n"/>
      <c r="G1671" s="15" t="n"/>
      <c r="H1671" s="16" t="n"/>
      <c r="I1671" s="14">
        <f>IF(F1671="","",IF(G1671&lt;&gt;"",IF(A1671="A pagar","Pago","Recebido"),IF(B1671&lt;TODAY(),"Vencido",IF(B1671-TODAY()&lt;=7,"Vence em até 7 dias","Em aberto"))))</f>
        <v/>
      </c>
      <c r="J1671" s="17">
        <f>IF(OR(F1671="",B1671=""),"",IF(G1671&lt;&gt;"",MAX(0,G1671-B1671),MAX(0,TODAY()-B1671)))</f>
        <v/>
      </c>
    </row>
    <row r="1672">
      <c r="A1672" s="14" t="n"/>
      <c r="B1672" s="15" t="n"/>
      <c r="C1672" s="14" t="n"/>
      <c r="D1672" s="14" t="n"/>
      <c r="E1672" s="14" t="n"/>
      <c r="F1672" s="16" t="n"/>
      <c r="G1672" s="15" t="n"/>
      <c r="H1672" s="16" t="n"/>
      <c r="I1672" s="14">
        <f>IF(F1672="","",IF(G1672&lt;&gt;"",IF(A1672="A pagar","Pago","Recebido"),IF(B1672&lt;TODAY(),"Vencido",IF(B1672-TODAY()&lt;=7,"Vence em até 7 dias","Em aberto"))))</f>
        <v/>
      </c>
      <c r="J1672" s="17">
        <f>IF(OR(F1672="",B1672=""),"",IF(G1672&lt;&gt;"",MAX(0,G1672-B1672),MAX(0,TODAY()-B1672)))</f>
        <v/>
      </c>
    </row>
    <row r="1673">
      <c r="A1673" s="14" t="n"/>
      <c r="B1673" s="15" t="n"/>
      <c r="C1673" s="14" t="n"/>
      <c r="D1673" s="14" t="n"/>
      <c r="E1673" s="14" t="n"/>
      <c r="F1673" s="16" t="n"/>
      <c r="G1673" s="15" t="n"/>
      <c r="H1673" s="16" t="n"/>
      <c r="I1673" s="14">
        <f>IF(F1673="","",IF(G1673&lt;&gt;"",IF(A1673="A pagar","Pago","Recebido"),IF(B1673&lt;TODAY(),"Vencido",IF(B1673-TODAY()&lt;=7,"Vence em até 7 dias","Em aberto"))))</f>
        <v/>
      </c>
      <c r="J1673" s="17">
        <f>IF(OR(F1673="",B1673=""),"",IF(G1673&lt;&gt;"",MAX(0,G1673-B1673),MAX(0,TODAY()-B1673)))</f>
        <v/>
      </c>
    </row>
    <row r="1674">
      <c r="A1674" s="14" t="n"/>
      <c r="B1674" s="15" t="n"/>
      <c r="C1674" s="14" t="n"/>
      <c r="D1674" s="14" t="n"/>
      <c r="E1674" s="14" t="n"/>
      <c r="F1674" s="16" t="n"/>
      <c r="G1674" s="15" t="n"/>
      <c r="H1674" s="16" t="n"/>
      <c r="I1674" s="14">
        <f>IF(F1674="","",IF(G1674&lt;&gt;"",IF(A1674="A pagar","Pago","Recebido"),IF(B1674&lt;TODAY(),"Vencido",IF(B1674-TODAY()&lt;=7,"Vence em até 7 dias","Em aberto"))))</f>
        <v/>
      </c>
      <c r="J1674" s="17">
        <f>IF(OR(F1674="",B1674=""),"",IF(G1674&lt;&gt;"",MAX(0,G1674-B1674),MAX(0,TODAY()-B1674)))</f>
        <v/>
      </c>
    </row>
    <row r="1675">
      <c r="A1675" s="14" t="n"/>
      <c r="B1675" s="15" t="n"/>
      <c r="C1675" s="14" t="n"/>
      <c r="D1675" s="14" t="n"/>
      <c r="E1675" s="14" t="n"/>
      <c r="F1675" s="16" t="n"/>
      <c r="G1675" s="15" t="n"/>
      <c r="H1675" s="16" t="n"/>
      <c r="I1675" s="14">
        <f>IF(F1675="","",IF(G1675&lt;&gt;"",IF(A1675="A pagar","Pago","Recebido"),IF(B1675&lt;TODAY(),"Vencido",IF(B1675-TODAY()&lt;=7,"Vence em até 7 dias","Em aberto"))))</f>
        <v/>
      </c>
      <c r="J1675" s="17">
        <f>IF(OR(F1675="",B1675=""),"",IF(G1675&lt;&gt;"",MAX(0,G1675-B1675),MAX(0,TODAY()-B1675)))</f>
        <v/>
      </c>
    </row>
    <row r="1676">
      <c r="A1676" s="14" t="n"/>
      <c r="B1676" s="15" t="n"/>
      <c r="C1676" s="14" t="n"/>
      <c r="D1676" s="14" t="n"/>
      <c r="E1676" s="14" t="n"/>
      <c r="F1676" s="16" t="n"/>
      <c r="G1676" s="15" t="n"/>
      <c r="H1676" s="16" t="n"/>
      <c r="I1676" s="14">
        <f>IF(F1676="","",IF(G1676&lt;&gt;"",IF(A1676="A pagar","Pago","Recebido"),IF(B1676&lt;TODAY(),"Vencido",IF(B1676-TODAY()&lt;=7,"Vence em até 7 dias","Em aberto"))))</f>
        <v/>
      </c>
      <c r="J1676" s="17">
        <f>IF(OR(F1676="",B1676=""),"",IF(G1676&lt;&gt;"",MAX(0,G1676-B1676),MAX(0,TODAY()-B1676)))</f>
        <v/>
      </c>
    </row>
    <row r="1677">
      <c r="A1677" s="14" t="n"/>
      <c r="B1677" s="15" t="n"/>
      <c r="C1677" s="14" t="n"/>
      <c r="D1677" s="14" t="n"/>
      <c r="E1677" s="14" t="n"/>
      <c r="F1677" s="16" t="n"/>
      <c r="G1677" s="15" t="n"/>
      <c r="H1677" s="16" t="n"/>
      <c r="I1677" s="14">
        <f>IF(F1677="","",IF(G1677&lt;&gt;"",IF(A1677="A pagar","Pago","Recebido"),IF(B1677&lt;TODAY(),"Vencido",IF(B1677-TODAY()&lt;=7,"Vence em até 7 dias","Em aberto"))))</f>
        <v/>
      </c>
      <c r="J1677" s="17">
        <f>IF(OR(F1677="",B1677=""),"",IF(G1677&lt;&gt;"",MAX(0,G1677-B1677),MAX(0,TODAY()-B1677)))</f>
        <v/>
      </c>
    </row>
    <row r="1678">
      <c r="A1678" s="14" t="n"/>
      <c r="B1678" s="15" t="n"/>
      <c r="C1678" s="14" t="n"/>
      <c r="D1678" s="14" t="n"/>
      <c r="E1678" s="14" t="n"/>
      <c r="F1678" s="16" t="n"/>
      <c r="G1678" s="15" t="n"/>
      <c r="H1678" s="16" t="n"/>
      <c r="I1678" s="14">
        <f>IF(F1678="","",IF(G1678&lt;&gt;"",IF(A1678="A pagar","Pago","Recebido"),IF(B1678&lt;TODAY(),"Vencido",IF(B1678-TODAY()&lt;=7,"Vence em até 7 dias","Em aberto"))))</f>
        <v/>
      </c>
      <c r="J1678" s="17">
        <f>IF(OR(F1678="",B1678=""),"",IF(G1678&lt;&gt;"",MAX(0,G1678-B1678),MAX(0,TODAY()-B1678)))</f>
        <v/>
      </c>
    </row>
    <row r="1679">
      <c r="A1679" s="14" t="n"/>
      <c r="B1679" s="15" t="n"/>
      <c r="C1679" s="14" t="n"/>
      <c r="D1679" s="14" t="n"/>
      <c r="E1679" s="14" t="n"/>
      <c r="F1679" s="16" t="n"/>
      <c r="G1679" s="15" t="n"/>
      <c r="H1679" s="16" t="n"/>
      <c r="I1679" s="14">
        <f>IF(F1679="","",IF(G1679&lt;&gt;"",IF(A1679="A pagar","Pago","Recebido"),IF(B1679&lt;TODAY(),"Vencido",IF(B1679-TODAY()&lt;=7,"Vence em até 7 dias","Em aberto"))))</f>
        <v/>
      </c>
      <c r="J1679" s="17">
        <f>IF(OR(F1679="",B1679=""),"",IF(G1679&lt;&gt;"",MAX(0,G1679-B1679),MAX(0,TODAY()-B1679)))</f>
        <v/>
      </c>
    </row>
    <row r="1680">
      <c r="A1680" s="14" t="n"/>
      <c r="B1680" s="15" t="n"/>
      <c r="C1680" s="14" t="n"/>
      <c r="D1680" s="14" t="n"/>
      <c r="E1680" s="14" t="n"/>
      <c r="F1680" s="16" t="n"/>
      <c r="G1680" s="15" t="n"/>
      <c r="H1680" s="16" t="n"/>
      <c r="I1680" s="14">
        <f>IF(F1680="","",IF(G1680&lt;&gt;"",IF(A1680="A pagar","Pago","Recebido"),IF(B1680&lt;TODAY(),"Vencido",IF(B1680-TODAY()&lt;=7,"Vence em até 7 dias","Em aberto"))))</f>
        <v/>
      </c>
      <c r="J1680" s="17">
        <f>IF(OR(F1680="",B1680=""),"",IF(G1680&lt;&gt;"",MAX(0,G1680-B1680),MAX(0,TODAY()-B1680)))</f>
        <v/>
      </c>
    </row>
    <row r="1681">
      <c r="A1681" s="14" t="n"/>
      <c r="B1681" s="15" t="n"/>
      <c r="C1681" s="14" t="n"/>
      <c r="D1681" s="14" t="n"/>
      <c r="E1681" s="14" t="n"/>
      <c r="F1681" s="16" t="n"/>
      <c r="G1681" s="15" t="n"/>
      <c r="H1681" s="16" t="n"/>
      <c r="I1681" s="14">
        <f>IF(F1681="","",IF(G1681&lt;&gt;"",IF(A1681="A pagar","Pago","Recebido"),IF(B1681&lt;TODAY(),"Vencido",IF(B1681-TODAY()&lt;=7,"Vence em até 7 dias","Em aberto"))))</f>
        <v/>
      </c>
      <c r="J1681" s="17">
        <f>IF(OR(F1681="",B1681=""),"",IF(G1681&lt;&gt;"",MAX(0,G1681-B1681),MAX(0,TODAY()-B1681)))</f>
        <v/>
      </c>
    </row>
    <row r="1682">
      <c r="A1682" s="14" t="n"/>
      <c r="B1682" s="15" t="n"/>
      <c r="C1682" s="14" t="n"/>
      <c r="D1682" s="14" t="n"/>
      <c r="E1682" s="14" t="n"/>
      <c r="F1682" s="16" t="n"/>
      <c r="G1682" s="15" t="n"/>
      <c r="H1682" s="16" t="n"/>
      <c r="I1682" s="14">
        <f>IF(F1682="","",IF(G1682&lt;&gt;"",IF(A1682="A pagar","Pago","Recebido"),IF(B1682&lt;TODAY(),"Vencido",IF(B1682-TODAY()&lt;=7,"Vence em até 7 dias","Em aberto"))))</f>
        <v/>
      </c>
      <c r="J1682" s="17">
        <f>IF(OR(F1682="",B1682=""),"",IF(G1682&lt;&gt;"",MAX(0,G1682-B1682),MAX(0,TODAY()-B1682)))</f>
        <v/>
      </c>
    </row>
    <row r="1683">
      <c r="A1683" s="14" t="n"/>
      <c r="B1683" s="15" t="n"/>
      <c r="C1683" s="14" t="n"/>
      <c r="D1683" s="14" t="n"/>
      <c r="E1683" s="14" t="n"/>
      <c r="F1683" s="16" t="n"/>
      <c r="G1683" s="15" t="n"/>
      <c r="H1683" s="16" t="n"/>
      <c r="I1683" s="14">
        <f>IF(F1683="","",IF(G1683&lt;&gt;"",IF(A1683="A pagar","Pago","Recebido"),IF(B1683&lt;TODAY(),"Vencido",IF(B1683-TODAY()&lt;=7,"Vence em até 7 dias","Em aberto"))))</f>
        <v/>
      </c>
      <c r="J1683" s="17">
        <f>IF(OR(F1683="",B1683=""),"",IF(G1683&lt;&gt;"",MAX(0,G1683-B1683),MAX(0,TODAY()-B1683)))</f>
        <v/>
      </c>
    </row>
    <row r="1684">
      <c r="A1684" s="14" t="n"/>
      <c r="B1684" s="15" t="n"/>
      <c r="C1684" s="14" t="n"/>
      <c r="D1684" s="14" t="n"/>
      <c r="E1684" s="14" t="n"/>
      <c r="F1684" s="16" t="n"/>
      <c r="G1684" s="15" t="n"/>
      <c r="H1684" s="16" t="n"/>
      <c r="I1684" s="14">
        <f>IF(F1684="","",IF(G1684&lt;&gt;"",IF(A1684="A pagar","Pago","Recebido"),IF(B1684&lt;TODAY(),"Vencido",IF(B1684-TODAY()&lt;=7,"Vence em até 7 dias","Em aberto"))))</f>
        <v/>
      </c>
      <c r="J1684" s="17">
        <f>IF(OR(F1684="",B1684=""),"",IF(G1684&lt;&gt;"",MAX(0,G1684-B1684),MAX(0,TODAY()-B1684)))</f>
        <v/>
      </c>
    </row>
    <row r="1685">
      <c r="A1685" s="14" t="n"/>
      <c r="B1685" s="15" t="n"/>
      <c r="C1685" s="14" t="n"/>
      <c r="D1685" s="14" t="n"/>
      <c r="E1685" s="14" t="n"/>
      <c r="F1685" s="16" t="n"/>
      <c r="G1685" s="15" t="n"/>
      <c r="H1685" s="16" t="n"/>
      <c r="I1685" s="14">
        <f>IF(F1685="","",IF(G1685&lt;&gt;"",IF(A1685="A pagar","Pago","Recebido"),IF(B1685&lt;TODAY(),"Vencido",IF(B1685-TODAY()&lt;=7,"Vence em até 7 dias","Em aberto"))))</f>
        <v/>
      </c>
      <c r="J1685" s="17">
        <f>IF(OR(F1685="",B1685=""),"",IF(G1685&lt;&gt;"",MAX(0,G1685-B1685),MAX(0,TODAY()-B1685)))</f>
        <v/>
      </c>
    </row>
    <row r="1686">
      <c r="A1686" s="14" t="n"/>
      <c r="B1686" s="15" t="n"/>
      <c r="C1686" s="14" t="n"/>
      <c r="D1686" s="14" t="n"/>
      <c r="E1686" s="14" t="n"/>
      <c r="F1686" s="16" t="n"/>
      <c r="G1686" s="15" t="n"/>
      <c r="H1686" s="16" t="n"/>
      <c r="I1686" s="14">
        <f>IF(F1686="","",IF(G1686&lt;&gt;"",IF(A1686="A pagar","Pago","Recebido"),IF(B1686&lt;TODAY(),"Vencido",IF(B1686-TODAY()&lt;=7,"Vence em até 7 dias","Em aberto"))))</f>
        <v/>
      </c>
      <c r="J1686" s="17">
        <f>IF(OR(F1686="",B1686=""),"",IF(G1686&lt;&gt;"",MAX(0,G1686-B1686),MAX(0,TODAY()-B1686)))</f>
        <v/>
      </c>
    </row>
    <row r="1687">
      <c r="A1687" s="14" t="n"/>
      <c r="B1687" s="15" t="n"/>
      <c r="C1687" s="14" t="n"/>
      <c r="D1687" s="14" t="n"/>
      <c r="E1687" s="14" t="n"/>
      <c r="F1687" s="16" t="n"/>
      <c r="G1687" s="15" t="n"/>
      <c r="H1687" s="16" t="n"/>
      <c r="I1687" s="14">
        <f>IF(F1687="","",IF(G1687&lt;&gt;"",IF(A1687="A pagar","Pago","Recebido"),IF(B1687&lt;TODAY(),"Vencido",IF(B1687-TODAY()&lt;=7,"Vence em até 7 dias","Em aberto"))))</f>
        <v/>
      </c>
      <c r="J1687" s="17">
        <f>IF(OR(F1687="",B1687=""),"",IF(G1687&lt;&gt;"",MAX(0,G1687-B1687),MAX(0,TODAY()-B1687)))</f>
        <v/>
      </c>
    </row>
    <row r="1688">
      <c r="A1688" s="14" t="n"/>
      <c r="B1688" s="15" t="n"/>
      <c r="C1688" s="14" t="n"/>
      <c r="D1688" s="14" t="n"/>
      <c r="E1688" s="14" t="n"/>
      <c r="F1688" s="16" t="n"/>
      <c r="G1688" s="15" t="n"/>
      <c r="H1688" s="16" t="n"/>
      <c r="I1688" s="14">
        <f>IF(F1688="","",IF(G1688&lt;&gt;"",IF(A1688="A pagar","Pago","Recebido"),IF(B1688&lt;TODAY(),"Vencido",IF(B1688-TODAY()&lt;=7,"Vence em até 7 dias","Em aberto"))))</f>
        <v/>
      </c>
      <c r="J1688" s="17">
        <f>IF(OR(F1688="",B1688=""),"",IF(G1688&lt;&gt;"",MAX(0,G1688-B1688),MAX(0,TODAY()-B1688)))</f>
        <v/>
      </c>
    </row>
    <row r="1689">
      <c r="A1689" s="14" t="n"/>
      <c r="B1689" s="15" t="n"/>
      <c r="C1689" s="14" t="n"/>
      <c r="D1689" s="14" t="n"/>
      <c r="E1689" s="14" t="n"/>
      <c r="F1689" s="16" t="n"/>
      <c r="G1689" s="15" t="n"/>
      <c r="H1689" s="16" t="n"/>
      <c r="I1689" s="14">
        <f>IF(F1689="","",IF(G1689&lt;&gt;"",IF(A1689="A pagar","Pago","Recebido"),IF(B1689&lt;TODAY(),"Vencido",IF(B1689-TODAY()&lt;=7,"Vence em até 7 dias","Em aberto"))))</f>
        <v/>
      </c>
      <c r="J1689" s="17">
        <f>IF(OR(F1689="",B1689=""),"",IF(G1689&lt;&gt;"",MAX(0,G1689-B1689),MAX(0,TODAY()-B1689)))</f>
        <v/>
      </c>
    </row>
    <row r="1690">
      <c r="A1690" s="14" t="n"/>
      <c r="B1690" s="15" t="n"/>
      <c r="C1690" s="14" t="n"/>
      <c r="D1690" s="14" t="n"/>
      <c r="E1690" s="14" t="n"/>
      <c r="F1690" s="16" t="n"/>
      <c r="G1690" s="15" t="n"/>
      <c r="H1690" s="16" t="n"/>
      <c r="I1690" s="14">
        <f>IF(F1690="","",IF(G1690&lt;&gt;"",IF(A1690="A pagar","Pago","Recebido"),IF(B1690&lt;TODAY(),"Vencido",IF(B1690-TODAY()&lt;=7,"Vence em até 7 dias","Em aberto"))))</f>
        <v/>
      </c>
      <c r="J1690" s="17">
        <f>IF(OR(F1690="",B1690=""),"",IF(G1690&lt;&gt;"",MAX(0,G1690-B1690),MAX(0,TODAY()-B1690)))</f>
        <v/>
      </c>
    </row>
    <row r="1691">
      <c r="A1691" s="14" t="n"/>
      <c r="B1691" s="15" t="n"/>
      <c r="C1691" s="14" t="n"/>
      <c r="D1691" s="14" t="n"/>
      <c r="E1691" s="14" t="n"/>
      <c r="F1691" s="16" t="n"/>
      <c r="G1691" s="15" t="n"/>
      <c r="H1691" s="16" t="n"/>
      <c r="I1691" s="14">
        <f>IF(F1691="","",IF(G1691&lt;&gt;"",IF(A1691="A pagar","Pago","Recebido"),IF(B1691&lt;TODAY(),"Vencido",IF(B1691-TODAY()&lt;=7,"Vence em até 7 dias","Em aberto"))))</f>
        <v/>
      </c>
      <c r="J1691" s="17">
        <f>IF(OR(F1691="",B1691=""),"",IF(G1691&lt;&gt;"",MAX(0,G1691-B1691),MAX(0,TODAY()-B1691)))</f>
        <v/>
      </c>
    </row>
    <row r="1692">
      <c r="A1692" s="14" t="n"/>
      <c r="B1692" s="15" t="n"/>
      <c r="C1692" s="14" t="n"/>
      <c r="D1692" s="14" t="n"/>
      <c r="E1692" s="14" t="n"/>
      <c r="F1692" s="16" t="n"/>
      <c r="G1692" s="15" t="n"/>
      <c r="H1692" s="16" t="n"/>
      <c r="I1692" s="14">
        <f>IF(F1692="","",IF(G1692&lt;&gt;"",IF(A1692="A pagar","Pago","Recebido"),IF(B1692&lt;TODAY(),"Vencido",IF(B1692-TODAY()&lt;=7,"Vence em até 7 dias","Em aberto"))))</f>
        <v/>
      </c>
      <c r="J1692" s="17">
        <f>IF(OR(F1692="",B1692=""),"",IF(G1692&lt;&gt;"",MAX(0,G1692-B1692),MAX(0,TODAY()-B1692)))</f>
        <v/>
      </c>
    </row>
    <row r="1693">
      <c r="A1693" s="14" t="n"/>
      <c r="B1693" s="15" t="n"/>
      <c r="C1693" s="14" t="n"/>
      <c r="D1693" s="14" t="n"/>
      <c r="E1693" s="14" t="n"/>
      <c r="F1693" s="16" t="n"/>
      <c r="G1693" s="15" t="n"/>
      <c r="H1693" s="16" t="n"/>
      <c r="I1693" s="14">
        <f>IF(F1693="","",IF(G1693&lt;&gt;"",IF(A1693="A pagar","Pago","Recebido"),IF(B1693&lt;TODAY(),"Vencido",IF(B1693-TODAY()&lt;=7,"Vence em até 7 dias","Em aberto"))))</f>
        <v/>
      </c>
      <c r="J1693" s="17">
        <f>IF(OR(F1693="",B1693=""),"",IF(G1693&lt;&gt;"",MAX(0,G1693-B1693),MAX(0,TODAY()-B1693)))</f>
        <v/>
      </c>
    </row>
    <row r="1694">
      <c r="A1694" s="14" t="n"/>
      <c r="B1694" s="15" t="n"/>
      <c r="C1694" s="14" t="n"/>
      <c r="D1694" s="14" t="n"/>
      <c r="E1694" s="14" t="n"/>
      <c r="F1694" s="16" t="n"/>
      <c r="G1694" s="15" t="n"/>
      <c r="H1694" s="16" t="n"/>
      <c r="I1694" s="14">
        <f>IF(F1694="","",IF(G1694&lt;&gt;"",IF(A1694="A pagar","Pago","Recebido"),IF(B1694&lt;TODAY(),"Vencido",IF(B1694-TODAY()&lt;=7,"Vence em até 7 dias","Em aberto"))))</f>
        <v/>
      </c>
      <c r="J1694" s="17">
        <f>IF(OR(F1694="",B1694=""),"",IF(G1694&lt;&gt;"",MAX(0,G1694-B1694),MAX(0,TODAY()-B1694)))</f>
        <v/>
      </c>
    </row>
    <row r="1695">
      <c r="A1695" s="14" t="n"/>
      <c r="B1695" s="15" t="n"/>
      <c r="C1695" s="14" t="n"/>
      <c r="D1695" s="14" t="n"/>
      <c r="E1695" s="14" t="n"/>
      <c r="F1695" s="16" t="n"/>
      <c r="G1695" s="15" t="n"/>
      <c r="H1695" s="16" t="n"/>
      <c r="I1695" s="14">
        <f>IF(F1695="","",IF(G1695&lt;&gt;"",IF(A1695="A pagar","Pago","Recebido"),IF(B1695&lt;TODAY(),"Vencido",IF(B1695-TODAY()&lt;=7,"Vence em até 7 dias","Em aberto"))))</f>
        <v/>
      </c>
      <c r="J1695" s="17">
        <f>IF(OR(F1695="",B1695=""),"",IF(G1695&lt;&gt;"",MAX(0,G1695-B1695),MAX(0,TODAY()-B1695)))</f>
        <v/>
      </c>
    </row>
    <row r="1696">
      <c r="A1696" s="14" t="n"/>
      <c r="B1696" s="15" t="n"/>
      <c r="C1696" s="14" t="n"/>
      <c r="D1696" s="14" t="n"/>
      <c r="E1696" s="14" t="n"/>
      <c r="F1696" s="16" t="n"/>
      <c r="G1696" s="15" t="n"/>
      <c r="H1696" s="16" t="n"/>
      <c r="I1696" s="14">
        <f>IF(F1696="","",IF(G1696&lt;&gt;"",IF(A1696="A pagar","Pago","Recebido"),IF(B1696&lt;TODAY(),"Vencido",IF(B1696-TODAY()&lt;=7,"Vence em até 7 dias","Em aberto"))))</f>
        <v/>
      </c>
      <c r="J1696" s="17">
        <f>IF(OR(F1696="",B1696=""),"",IF(G1696&lt;&gt;"",MAX(0,G1696-B1696),MAX(0,TODAY()-B1696)))</f>
        <v/>
      </c>
    </row>
    <row r="1697">
      <c r="A1697" s="14" t="n"/>
      <c r="B1697" s="15" t="n"/>
      <c r="C1697" s="14" t="n"/>
      <c r="D1697" s="14" t="n"/>
      <c r="E1697" s="14" t="n"/>
      <c r="F1697" s="16" t="n"/>
      <c r="G1697" s="15" t="n"/>
      <c r="H1697" s="16" t="n"/>
      <c r="I1697" s="14">
        <f>IF(F1697="","",IF(G1697&lt;&gt;"",IF(A1697="A pagar","Pago","Recebido"),IF(B1697&lt;TODAY(),"Vencido",IF(B1697-TODAY()&lt;=7,"Vence em até 7 dias","Em aberto"))))</f>
        <v/>
      </c>
      <c r="J1697" s="17">
        <f>IF(OR(F1697="",B1697=""),"",IF(G1697&lt;&gt;"",MAX(0,G1697-B1697),MAX(0,TODAY()-B1697)))</f>
        <v/>
      </c>
    </row>
    <row r="1698">
      <c r="A1698" s="14" t="n"/>
      <c r="B1698" s="15" t="n"/>
      <c r="C1698" s="14" t="n"/>
      <c r="D1698" s="14" t="n"/>
      <c r="E1698" s="14" t="n"/>
      <c r="F1698" s="16" t="n"/>
      <c r="G1698" s="15" t="n"/>
      <c r="H1698" s="16" t="n"/>
      <c r="I1698" s="14">
        <f>IF(F1698="","",IF(G1698&lt;&gt;"",IF(A1698="A pagar","Pago","Recebido"),IF(B1698&lt;TODAY(),"Vencido",IF(B1698-TODAY()&lt;=7,"Vence em até 7 dias","Em aberto"))))</f>
        <v/>
      </c>
      <c r="J1698" s="17">
        <f>IF(OR(F1698="",B1698=""),"",IF(G1698&lt;&gt;"",MAX(0,G1698-B1698),MAX(0,TODAY()-B1698)))</f>
        <v/>
      </c>
    </row>
    <row r="1699">
      <c r="A1699" s="14" t="n"/>
      <c r="B1699" s="15" t="n"/>
      <c r="C1699" s="14" t="n"/>
      <c r="D1699" s="14" t="n"/>
      <c r="E1699" s="14" t="n"/>
      <c r="F1699" s="16" t="n"/>
      <c r="G1699" s="15" t="n"/>
      <c r="H1699" s="16" t="n"/>
      <c r="I1699" s="14">
        <f>IF(F1699="","",IF(G1699&lt;&gt;"",IF(A1699="A pagar","Pago","Recebido"),IF(B1699&lt;TODAY(),"Vencido",IF(B1699-TODAY()&lt;=7,"Vence em até 7 dias","Em aberto"))))</f>
        <v/>
      </c>
      <c r="J1699" s="17">
        <f>IF(OR(F1699="",B1699=""),"",IF(G1699&lt;&gt;"",MAX(0,G1699-B1699),MAX(0,TODAY()-B1699)))</f>
        <v/>
      </c>
    </row>
    <row r="1700">
      <c r="A1700" s="14" t="n"/>
      <c r="B1700" s="15" t="n"/>
      <c r="C1700" s="14" t="n"/>
      <c r="D1700" s="14" t="n"/>
      <c r="E1700" s="14" t="n"/>
      <c r="F1700" s="16" t="n"/>
      <c r="G1700" s="15" t="n"/>
      <c r="H1700" s="16" t="n"/>
      <c r="I1700" s="14">
        <f>IF(F1700="","",IF(G1700&lt;&gt;"",IF(A1700="A pagar","Pago","Recebido"),IF(B1700&lt;TODAY(),"Vencido",IF(B1700-TODAY()&lt;=7,"Vence em até 7 dias","Em aberto"))))</f>
        <v/>
      </c>
      <c r="J1700" s="17">
        <f>IF(OR(F1700="",B1700=""),"",IF(G1700&lt;&gt;"",MAX(0,G1700-B1700),MAX(0,TODAY()-B1700)))</f>
        <v/>
      </c>
    </row>
    <row r="1701">
      <c r="A1701" s="14" t="n"/>
      <c r="B1701" s="15" t="n"/>
      <c r="C1701" s="14" t="n"/>
      <c r="D1701" s="14" t="n"/>
      <c r="E1701" s="14" t="n"/>
      <c r="F1701" s="16" t="n"/>
      <c r="G1701" s="15" t="n"/>
      <c r="H1701" s="16" t="n"/>
      <c r="I1701" s="14">
        <f>IF(F1701="","",IF(G1701&lt;&gt;"",IF(A1701="A pagar","Pago","Recebido"),IF(B1701&lt;TODAY(),"Vencido",IF(B1701-TODAY()&lt;=7,"Vence em até 7 dias","Em aberto"))))</f>
        <v/>
      </c>
      <c r="J1701" s="17">
        <f>IF(OR(F1701="",B1701=""),"",IF(G1701&lt;&gt;"",MAX(0,G1701-B1701),MAX(0,TODAY()-B1701)))</f>
        <v/>
      </c>
    </row>
    <row r="1702">
      <c r="A1702" s="14" t="n"/>
      <c r="B1702" s="15" t="n"/>
      <c r="C1702" s="14" t="n"/>
      <c r="D1702" s="14" t="n"/>
      <c r="E1702" s="14" t="n"/>
      <c r="F1702" s="16" t="n"/>
      <c r="G1702" s="15" t="n"/>
      <c r="H1702" s="16" t="n"/>
      <c r="I1702" s="14">
        <f>IF(F1702="","",IF(G1702&lt;&gt;"",IF(A1702="A pagar","Pago","Recebido"),IF(B1702&lt;TODAY(),"Vencido",IF(B1702-TODAY()&lt;=7,"Vence em até 7 dias","Em aberto"))))</f>
        <v/>
      </c>
      <c r="J1702" s="17">
        <f>IF(OR(F1702="",B1702=""),"",IF(G1702&lt;&gt;"",MAX(0,G1702-B1702),MAX(0,TODAY()-B1702)))</f>
        <v/>
      </c>
    </row>
    <row r="1703">
      <c r="A1703" s="14" t="n"/>
      <c r="B1703" s="15" t="n"/>
      <c r="C1703" s="14" t="n"/>
      <c r="D1703" s="14" t="n"/>
      <c r="E1703" s="14" t="n"/>
      <c r="F1703" s="16" t="n"/>
      <c r="G1703" s="15" t="n"/>
      <c r="H1703" s="16" t="n"/>
      <c r="I1703" s="14">
        <f>IF(F1703="","",IF(G1703&lt;&gt;"",IF(A1703="A pagar","Pago","Recebido"),IF(B1703&lt;TODAY(),"Vencido",IF(B1703-TODAY()&lt;=7,"Vence em até 7 dias","Em aberto"))))</f>
        <v/>
      </c>
      <c r="J1703" s="17">
        <f>IF(OR(F1703="",B1703=""),"",IF(G1703&lt;&gt;"",MAX(0,G1703-B1703),MAX(0,TODAY()-B1703)))</f>
        <v/>
      </c>
    </row>
    <row r="1704">
      <c r="A1704" s="14" t="n"/>
      <c r="B1704" s="15" t="n"/>
      <c r="C1704" s="14" t="n"/>
      <c r="D1704" s="14" t="n"/>
      <c r="E1704" s="14" t="n"/>
      <c r="F1704" s="16" t="n"/>
      <c r="G1704" s="15" t="n"/>
      <c r="H1704" s="16" t="n"/>
      <c r="I1704" s="14">
        <f>IF(F1704="","",IF(G1704&lt;&gt;"",IF(A1704="A pagar","Pago","Recebido"),IF(B1704&lt;TODAY(),"Vencido",IF(B1704-TODAY()&lt;=7,"Vence em até 7 dias","Em aberto"))))</f>
        <v/>
      </c>
      <c r="J1704" s="17">
        <f>IF(OR(F1704="",B1704=""),"",IF(G1704&lt;&gt;"",MAX(0,G1704-B1704),MAX(0,TODAY()-B1704)))</f>
        <v/>
      </c>
    </row>
    <row r="1705">
      <c r="A1705" s="14" t="n"/>
      <c r="B1705" s="15" t="n"/>
      <c r="C1705" s="14" t="n"/>
      <c r="D1705" s="14" t="n"/>
      <c r="E1705" s="14" t="n"/>
      <c r="F1705" s="16" t="n"/>
      <c r="G1705" s="15" t="n"/>
      <c r="H1705" s="16" t="n"/>
      <c r="I1705" s="14">
        <f>IF(F1705="","",IF(G1705&lt;&gt;"",IF(A1705="A pagar","Pago","Recebido"),IF(B1705&lt;TODAY(),"Vencido",IF(B1705-TODAY()&lt;=7,"Vence em até 7 dias","Em aberto"))))</f>
        <v/>
      </c>
      <c r="J1705" s="17">
        <f>IF(OR(F1705="",B1705=""),"",IF(G1705&lt;&gt;"",MAX(0,G1705-B1705),MAX(0,TODAY()-B1705)))</f>
        <v/>
      </c>
    </row>
    <row r="1706">
      <c r="A1706" s="14" t="n"/>
      <c r="B1706" s="15" t="n"/>
      <c r="C1706" s="14" t="n"/>
      <c r="D1706" s="14" t="n"/>
      <c r="E1706" s="14" t="n"/>
      <c r="F1706" s="16" t="n"/>
      <c r="G1706" s="15" t="n"/>
      <c r="H1706" s="16" t="n"/>
      <c r="I1706" s="14">
        <f>IF(F1706="","",IF(G1706&lt;&gt;"",IF(A1706="A pagar","Pago","Recebido"),IF(B1706&lt;TODAY(),"Vencido",IF(B1706-TODAY()&lt;=7,"Vence em até 7 dias","Em aberto"))))</f>
        <v/>
      </c>
      <c r="J1706" s="17">
        <f>IF(OR(F1706="",B1706=""),"",IF(G1706&lt;&gt;"",MAX(0,G1706-B1706),MAX(0,TODAY()-B1706)))</f>
        <v/>
      </c>
    </row>
    <row r="1707">
      <c r="A1707" s="14" t="n"/>
      <c r="B1707" s="15" t="n"/>
      <c r="C1707" s="14" t="n"/>
      <c r="D1707" s="14" t="n"/>
      <c r="E1707" s="14" t="n"/>
      <c r="F1707" s="16" t="n"/>
      <c r="G1707" s="15" t="n"/>
      <c r="H1707" s="16" t="n"/>
      <c r="I1707" s="14">
        <f>IF(F1707="","",IF(G1707&lt;&gt;"",IF(A1707="A pagar","Pago","Recebido"),IF(B1707&lt;TODAY(),"Vencido",IF(B1707-TODAY()&lt;=7,"Vence em até 7 dias","Em aberto"))))</f>
        <v/>
      </c>
      <c r="J1707" s="17">
        <f>IF(OR(F1707="",B1707=""),"",IF(G1707&lt;&gt;"",MAX(0,G1707-B1707),MAX(0,TODAY()-B1707)))</f>
        <v/>
      </c>
    </row>
    <row r="1708">
      <c r="A1708" s="14" t="n"/>
      <c r="B1708" s="15" t="n"/>
      <c r="C1708" s="14" t="n"/>
      <c r="D1708" s="14" t="n"/>
      <c r="E1708" s="14" t="n"/>
      <c r="F1708" s="16" t="n"/>
      <c r="G1708" s="15" t="n"/>
      <c r="H1708" s="16" t="n"/>
      <c r="I1708" s="14">
        <f>IF(F1708="","",IF(G1708&lt;&gt;"",IF(A1708="A pagar","Pago","Recebido"),IF(B1708&lt;TODAY(),"Vencido",IF(B1708-TODAY()&lt;=7,"Vence em até 7 dias","Em aberto"))))</f>
        <v/>
      </c>
      <c r="J1708" s="17">
        <f>IF(OR(F1708="",B1708=""),"",IF(G1708&lt;&gt;"",MAX(0,G1708-B1708),MAX(0,TODAY()-B1708)))</f>
        <v/>
      </c>
    </row>
    <row r="1709">
      <c r="A1709" s="14" t="n"/>
      <c r="B1709" s="15" t="n"/>
      <c r="C1709" s="14" t="n"/>
      <c r="D1709" s="14" t="n"/>
      <c r="E1709" s="14" t="n"/>
      <c r="F1709" s="16" t="n"/>
      <c r="G1709" s="15" t="n"/>
      <c r="H1709" s="16" t="n"/>
      <c r="I1709" s="14">
        <f>IF(F1709="","",IF(G1709&lt;&gt;"",IF(A1709="A pagar","Pago","Recebido"),IF(B1709&lt;TODAY(),"Vencido",IF(B1709-TODAY()&lt;=7,"Vence em até 7 dias","Em aberto"))))</f>
        <v/>
      </c>
      <c r="J1709" s="17">
        <f>IF(OR(F1709="",B1709=""),"",IF(G1709&lt;&gt;"",MAX(0,G1709-B1709),MAX(0,TODAY()-B1709)))</f>
        <v/>
      </c>
    </row>
    <row r="1710">
      <c r="A1710" s="14" t="n"/>
      <c r="B1710" s="15" t="n"/>
      <c r="C1710" s="14" t="n"/>
      <c r="D1710" s="14" t="n"/>
      <c r="E1710" s="14" t="n"/>
      <c r="F1710" s="16" t="n"/>
      <c r="G1710" s="15" t="n"/>
      <c r="H1710" s="16" t="n"/>
      <c r="I1710" s="14">
        <f>IF(F1710="","",IF(G1710&lt;&gt;"",IF(A1710="A pagar","Pago","Recebido"),IF(B1710&lt;TODAY(),"Vencido",IF(B1710-TODAY()&lt;=7,"Vence em até 7 dias","Em aberto"))))</f>
        <v/>
      </c>
      <c r="J1710" s="17">
        <f>IF(OR(F1710="",B1710=""),"",IF(G1710&lt;&gt;"",MAX(0,G1710-B1710),MAX(0,TODAY()-B1710)))</f>
        <v/>
      </c>
    </row>
    <row r="1711">
      <c r="A1711" s="14" t="n"/>
      <c r="B1711" s="15" t="n"/>
      <c r="C1711" s="14" t="n"/>
      <c r="D1711" s="14" t="n"/>
      <c r="E1711" s="14" t="n"/>
      <c r="F1711" s="16" t="n"/>
      <c r="G1711" s="15" t="n"/>
      <c r="H1711" s="16" t="n"/>
      <c r="I1711" s="14">
        <f>IF(F1711="","",IF(G1711&lt;&gt;"",IF(A1711="A pagar","Pago","Recebido"),IF(B1711&lt;TODAY(),"Vencido",IF(B1711-TODAY()&lt;=7,"Vence em até 7 dias","Em aberto"))))</f>
        <v/>
      </c>
      <c r="J1711" s="17">
        <f>IF(OR(F1711="",B1711=""),"",IF(G1711&lt;&gt;"",MAX(0,G1711-B1711),MAX(0,TODAY()-B1711)))</f>
        <v/>
      </c>
    </row>
    <row r="1712">
      <c r="A1712" s="14" t="n"/>
      <c r="B1712" s="15" t="n"/>
      <c r="C1712" s="14" t="n"/>
      <c r="D1712" s="14" t="n"/>
      <c r="E1712" s="14" t="n"/>
      <c r="F1712" s="16" t="n"/>
      <c r="G1712" s="15" t="n"/>
      <c r="H1712" s="16" t="n"/>
      <c r="I1712" s="14">
        <f>IF(F1712="","",IF(G1712&lt;&gt;"",IF(A1712="A pagar","Pago","Recebido"),IF(B1712&lt;TODAY(),"Vencido",IF(B1712-TODAY()&lt;=7,"Vence em até 7 dias","Em aberto"))))</f>
        <v/>
      </c>
      <c r="J1712" s="17">
        <f>IF(OR(F1712="",B1712=""),"",IF(G1712&lt;&gt;"",MAX(0,G1712-B1712),MAX(0,TODAY()-B1712)))</f>
        <v/>
      </c>
    </row>
    <row r="1713">
      <c r="A1713" s="14" t="n"/>
      <c r="B1713" s="15" t="n"/>
      <c r="C1713" s="14" t="n"/>
      <c r="D1713" s="14" t="n"/>
      <c r="E1713" s="14" t="n"/>
      <c r="F1713" s="16" t="n"/>
      <c r="G1713" s="15" t="n"/>
      <c r="H1713" s="16" t="n"/>
      <c r="I1713" s="14">
        <f>IF(F1713="","",IF(G1713&lt;&gt;"",IF(A1713="A pagar","Pago","Recebido"),IF(B1713&lt;TODAY(),"Vencido",IF(B1713-TODAY()&lt;=7,"Vence em até 7 dias","Em aberto"))))</f>
        <v/>
      </c>
      <c r="J1713" s="17">
        <f>IF(OR(F1713="",B1713=""),"",IF(G1713&lt;&gt;"",MAX(0,G1713-B1713),MAX(0,TODAY()-B1713)))</f>
        <v/>
      </c>
    </row>
    <row r="1714">
      <c r="A1714" s="14" t="n"/>
      <c r="B1714" s="15" t="n"/>
      <c r="C1714" s="14" t="n"/>
      <c r="D1714" s="14" t="n"/>
      <c r="E1714" s="14" t="n"/>
      <c r="F1714" s="16" t="n"/>
      <c r="G1714" s="15" t="n"/>
      <c r="H1714" s="16" t="n"/>
      <c r="I1714" s="14">
        <f>IF(F1714="","",IF(G1714&lt;&gt;"",IF(A1714="A pagar","Pago","Recebido"),IF(B1714&lt;TODAY(),"Vencido",IF(B1714-TODAY()&lt;=7,"Vence em até 7 dias","Em aberto"))))</f>
        <v/>
      </c>
      <c r="J1714" s="17">
        <f>IF(OR(F1714="",B1714=""),"",IF(G1714&lt;&gt;"",MAX(0,G1714-B1714),MAX(0,TODAY()-B1714)))</f>
        <v/>
      </c>
    </row>
    <row r="1715">
      <c r="A1715" s="14" t="n"/>
      <c r="B1715" s="15" t="n"/>
      <c r="C1715" s="14" t="n"/>
      <c r="D1715" s="14" t="n"/>
      <c r="E1715" s="14" t="n"/>
      <c r="F1715" s="16" t="n"/>
      <c r="G1715" s="15" t="n"/>
      <c r="H1715" s="16" t="n"/>
      <c r="I1715" s="14">
        <f>IF(F1715="","",IF(G1715&lt;&gt;"",IF(A1715="A pagar","Pago","Recebido"),IF(B1715&lt;TODAY(),"Vencido",IF(B1715-TODAY()&lt;=7,"Vence em até 7 dias","Em aberto"))))</f>
        <v/>
      </c>
      <c r="J1715" s="17">
        <f>IF(OR(F1715="",B1715=""),"",IF(G1715&lt;&gt;"",MAX(0,G1715-B1715),MAX(0,TODAY()-B1715)))</f>
        <v/>
      </c>
    </row>
    <row r="1716">
      <c r="A1716" s="14" t="n"/>
      <c r="B1716" s="15" t="n"/>
      <c r="C1716" s="14" t="n"/>
      <c r="D1716" s="14" t="n"/>
      <c r="E1716" s="14" t="n"/>
      <c r="F1716" s="16" t="n"/>
      <c r="G1716" s="15" t="n"/>
      <c r="H1716" s="16" t="n"/>
      <c r="I1716" s="14">
        <f>IF(F1716="","",IF(G1716&lt;&gt;"",IF(A1716="A pagar","Pago","Recebido"),IF(B1716&lt;TODAY(),"Vencido",IF(B1716-TODAY()&lt;=7,"Vence em até 7 dias","Em aberto"))))</f>
        <v/>
      </c>
      <c r="J1716" s="17">
        <f>IF(OR(F1716="",B1716=""),"",IF(G1716&lt;&gt;"",MAX(0,G1716-B1716),MAX(0,TODAY()-B1716)))</f>
        <v/>
      </c>
    </row>
    <row r="1717">
      <c r="A1717" s="14" t="n"/>
      <c r="B1717" s="15" t="n"/>
      <c r="C1717" s="14" t="n"/>
      <c r="D1717" s="14" t="n"/>
      <c r="E1717" s="14" t="n"/>
      <c r="F1717" s="16" t="n"/>
      <c r="G1717" s="15" t="n"/>
      <c r="H1717" s="16" t="n"/>
      <c r="I1717" s="14">
        <f>IF(F1717="","",IF(G1717&lt;&gt;"",IF(A1717="A pagar","Pago","Recebido"),IF(B1717&lt;TODAY(),"Vencido",IF(B1717-TODAY()&lt;=7,"Vence em até 7 dias","Em aberto"))))</f>
        <v/>
      </c>
      <c r="J1717" s="17">
        <f>IF(OR(F1717="",B1717=""),"",IF(G1717&lt;&gt;"",MAX(0,G1717-B1717),MAX(0,TODAY()-B1717)))</f>
        <v/>
      </c>
    </row>
    <row r="1718">
      <c r="A1718" s="14" t="n"/>
      <c r="B1718" s="15" t="n"/>
      <c r="C1718" s="14" t="n"/>
      <c r="D1718" s="14" t="n"/>
      <c r="E1718" s="14" t="n"/>
      <c r="F1718" s="16" t="n"/>
      <c r="G1718" s="15" t="n"/>
      <c r="H1718" s="16" t="n"/>
      <c r="I1718" s="14">
        <f>IF(F1718="","",IF(G1718&lt;&gt;"",IF(A1718="A pagar","Pago","Recebido"),IF(B1718&lt;TODAY(),"Vencido",IF(B1718-TODAY()&lt;=7,"Vence em até 7 dias","Em aberto"))))</f>
        <v/>
      </c>
      <c r="J1718" s="17">
        <f>IF(OR(F1718="",B1718=""),"",IF(G1718&lt;&gt;"",MAX(0,G1718-B1718),MAX(0,TODAY()-B1718)))</f>
        <v/>
      </c>
    </row>
    <row r="1719">
      <c r="A1719" s="14" t="n"/>
      <c r="B1719" s="15" t="n"/>
      <c r="C1719" s="14" t="n"/>
      <c r="D1719" s="14" t="n"/>
      <c r="E1719" s="14" t="n"/>
      <c r="F1719" s="16" t="n"/>
      <c r="G1719" s="15" t="n"/>
      <c r="H1719" s="16" t="n"/>
      <c r="I1719" s="14">
        <f>IF(F1719="","",IF(G1719&lt;&gt;"",IF(A1719="A pagar","Pago","Recebido"),IF(B1719&lt;TODAY(),"Vencido",IF(B1719-TODAY()&lt;=7,"Vence em até 7 dias","Em aberto"))))</f>
        <v/>
      </c>
      <c r="J1719" s="17">
        <f>IF(OR(F1719="",B1719=""),"",IF(G1719&lt;&gt;"",MAX(0,G1719-B1719),MAX(0,TODAY()-B1719)))</f>
        <v/>
      </c>
    </row>
    <row r="1720">
      <c r="A1720" s="14" t="n"/>
      <c r="B1720" s="15" t="n"/>
      <c r="C1720" s="14" t="n"/>
      <c r="D1720" s="14" t="n"/>
      <c r="E1720" s="14" t="n"/>
      <c r="F1720" s="16" t="n"/>
      <c r="G1720" s="15" t="n"/>
      <c r="H1720" s="16" t="n"/>
      <c r="I1720" s="14">
        <f>IF(F1720="","",IF(G1720&lt;&gt;"",IF(A1720="A pagar","Pago","Recebido"),IF(B1720&lt;TODAY(),"Vencido",IF(B1720-TODAY()&lt;=7,"Vence em até 7 dias","Em aberto"))))</f>
        <v/>
      </c>
      <c r="J1720" s="17">
        <f>IF(OR(F1720="",B1720=""),"",IF(G1720&lt;&gt;"",MAX(0,G1720-B1720),MAX(0,TODAY()-B1720)))</f>
        <v/>
      </c>
    </row>
    <row r="1721">
      <c r="A1721" s="14" t="n"/>
      <c r="B1721" s="15" t="n"/>
      <c r="C1721" s="14" t="n"/>
      <c r="D1721" s="14" t="n"/>
      <c r="E1721" s="14" t="n"/>
      <c r="F1721" s="16" t="n"/>
      <c r="G1721" s="15" t="n"/>
      <c r="H1721" s="16" t="n"/>
      <c r="I1721" s="14">
        <f>IF(F1721="","",IF(G1721&lt;&gt;"",IF(A1721="A pagar","Pago","Recebido"),IF(B1721&lt;TODAY(),"Vencido",IF(B1721-TODAY()&lt;=7,"Vence em até 7 dias","Em aberto"))))</f>
        <v/>
      </c>
      <c r="J1721" s="17">
        <f>IF(OR(F1721="",B1721=""),"",IF(G1721&lt;&gt;"",MAX(0,G1721-B1721),MAX(0,TODAY()-B1721)))</f>
        <v/>
      </c>
    </row>
    <row r="1722">
      <c r="A1722" s="14" t="n"/>
      <c r="B1722" s="15" t="n"/>
      <c r="C1722" s="14" t="n"/>
      <c r="D1722" s="14" t="n"/>
      <c r="E1722" s="14" t="n"/>
      <c r="F1722" s="16" t="n"/>
      <c r="G1722" s="15" t="n"/>
      <c r="H1722" s="16" t="n"/>
      <c r="I1722" s="14">
        <f>IF(F1722="","",IF(G1722&lt;&gt;"",IF(A1722="A pagar","Pago","Recebido"),IF(B1722&lt;TODAY(),"Vencido",IF(B1722-TODAY()&lt;=7,"Vence em até 7 dias","Em aberto"))))</f>
        <v/>
      </c>
      <c r="J1722" s="17">
        <f>IF(OR(F1722="",B1722=""),"",IF(G1722&lt;&gt;"",MAX(0,G1722-B1722),MAX(0,TODAY()-B1722)))</f>
        <v/>
      </c>
    </row>
    <row r="1723">
      <c r="A1723" s="14" t="n"/>
      <c r="B1723" s="15" t="n"/>
      <c r="C1723" s="14" t="n"/>
      <c r="D1723" s="14" t="n"/>
      <c r="E1723" s="14" t="n"/>
      <c r="F1723" s="16" t="n"/>
      <c r="G1723" s="15" t="n"/>
      <c r="H1723" s="16" t="n"/>
      <c r="I1723" s="14">
        <f>IF(F1723="","",IF(G1723&lt;&gt;"",IF(A1723="A pagar","Pago","Recebido"),IF(B1723&lt;TODAY(),"Vencido",IF(B1723-TODAY()&lt;=7,"Vence em até 7 dias","Em aberto"))))</f>
        <v/>
      </c>
      <c r="J1723" s="17">
        <f>IF(OR(F1723="",B1723=""),"",IF(G1723&lt;&gt;"",MAX(0,G1723-B1723),MAX(0,TODAY()-B1723)))</f>
        <v/>
      </c>
    </row>
    <row r="1724">
      <c r="A1724" s="14" t="n"/>
      <c r="B1724" s="15" t="n"/>
      <c r="C1724" s="14" t="n"/>
      <c r="D1724" s="14" t="n"/>
      <c r="E1724" s="14" t="n"/>
      <c r="F1724" s="16" t="n"/>
      <c r="G1724" s="15" t="n"/>
      <c r="H1724" s="16" t="n"/>
      <c r="I1724" s="14">
        <f>IF(F1724="","",IF(G1724&lt;&gt;"",IF(A1724="A pagar","Pago","Recebido"),IF(B1724&lt;TODAY(),"Vencido",IF(B1724-TODAY()&lt;=7,"Vence em até 7 dias","Em aberto"))))</f>
        <v/>
      </c>
      <c r="J1724" s="17">
        <f>IF(OR(F1724="",B1724=""),"",IF(G1724&lt;&gt;"",MAX(0,G1724-B1724),MAX(0,TODAY()-B1724)))</f>
        <v/>
      </c>
    </row>
    <row r="1725">
      <c r="A1725" s="14" t="n"/>
      <c r="B1725" s="15" t="n"/>
      <c r="C1725" s="14" t="n"/>
      <c r="D1725" s="14" t="n"/>
      <c r="E1725" s="14" t="n"/>
      <c r="F1725" s="16" t="n"/>
      <c r="G1725" s="15" t="n"/>
      <c r="H1725" s="16" t="n"/>
      <c r="I1725" s="14">
        <f>IF(F1725="","",IF(G1725&lt;&gt;"",IF(A1725="A pagar","Pago","Recebido"),IF(B1725&lt;TODAY(),"Vencido",IF(B1725-TODAY()&lt;=7,"Vence em até 7 dias","Em aberto"))))</f>
        <v/>
      </c>
      <c r="J1725" s="17">
        <f>IF(OR(F1725="",B1725=""),"",IF(G1725&lt;&gt;"",MAX(0,G1725-B1725),MAX(0,TODAY()-B1725)))</f>
        <v/>
      </c>
    </row>
    <row r="1726">
      <c r="A1726" s="14" t="n"/>
      <c r="B1726" s="15" t="n"/>
      <c r="C1726" s="14" t="n"/>
      <c r="D1726" s="14" t="n"/>
      <c r="E1726" s="14" t="n"/>
      <c r="F1726" s="16" t="n"/>
      <c r="G1726" s="15" t="n"/>
      <c r="H1726" s="16" t="n"/>
      <c r="I1726" s="14">
        <f>IF(F1726="","",IF(G1726&lt;&gt;"",IF(A1726="A pagar","Pago","Recebido"),IF(B1726&lt;TODAY(),"Vencido",IF(B1726-TODAY()&lt;=7,"Vence em até 7 dias","Em aberto"))))</f>
        <v/>
      </c>
      <c r="J1726" s="17">
        <f>IF(OR(F1726="",B1726=""),"",IF(G1726&lt;&gt;"",MAX(0,G1726-B1726),MAX(0,TODAY()-B1726)))</f>
        <v/>
      </c>
    </row>
    <row r="1727">
      <c r="A1727" s="14" t="n"/>
      <c r="B1727" s="15" t="n"/>
      <c r="C1727" s="14" t="n"/>
      <c r="D1727" s="14" t="n"/>
      <c r="E1727" s="14" t="n"/>
      <c r="F1727" s="16" t="n"/>
      <c r="G1727" s="15" t="n"/>
      <c r="H1727" s="16" t="n"/>
      <c r="I1727" s="14">
        <f>IF(F1727="","",IF(G1727&lt;&gt;"",IF(A1727="A pagar","Pago","Recebido"),IF(B1727&lt;TODAY(),"Vencido",IF(B1727-TODAY()&lt;=7,"Vence em até 7 dias","Em aberto"))))</f>
        <v/>
      </c>
      <c r="J1727" s="17">
        <f>IF(OR(F1727="",B1727=""),"",IF(G1727&lt;&gt;"",MAX(0,G1727-B1727),MAX(0,TODAY()-B1727)))</f>
        <v/>
      </c>
    </row>
    <row r="1728">
      <c r="A1728" s="14" t="n"/>
      <c r="B1728" s="15" t="n"/>
      <c r="C1728" s="14" t="n"/>
      <c r="D1728" s="14" t="n"/>
      <c r="E1728" s="14" t="n"/>
      <c r="F1728" s="16" t="n"/>
      <c r="G1728" s="15" t="n"/>
      <c r="H1728" s="16" t="n"/>
      <c r="I1728" s="14">
        <f>IF(F1728="","",IF(G1728&lt;&gt;"",IF(A1728="A pagar","Pago","Recebido"),IF(B1728&lt;TODAY(),"Vencido",IF(B1728-TODAY()&lt;=7,"Vence em até 7 dias","Em aberto"))))</f>
        <v/>
      </c>
      <c r="J1728" s="17">
        <f>IF(OR(F1728="",B1728=""),"",IF(G1728&lt;&gt;"",MAX(0,G1728-B1728),MAX(0,TODAY()-B1728)))</f>
        <v/>
      </c>
    </row>
    <row r="1729">
      <c r="A1729" s="14" t="n"/>
      <c r="B1729" s="15" t="n"/>
      <c r="C1729" s="14" t="n"/>
      <c r="D1729" s="14" t="n"/>
      <c r="E1729" s="14" t="n"/>
      <c r="F1729" s="16" t="n"/>
      <c r="G1729" s="15" t="n"/>
      <c r="H1729" s="16" t="n"/>
      <c r="I1729" s="14">
        <f>IF(F1729="","",IF(G1729&lt;&gt;"",IF(A1729="A pagar","Pago","Recebido"),IF(B1729&lt;TODAY(),"Vencido",IF(B1729-TODAY()&lt;=7,"Vence em até 7 dias","Em aberto"))))</f>
        <v/>
      </c>
      <c r="J1729" s="17">
        <f>IF(OR(F1729="",B1729=""),"",IF(G1729&lt;&gt;"",MAX(0,G1729-B1729),MAX(0,TODAY()-B1729)))</f>
        <v/>
      </c>
    </row>
    <row r="1730">
      <c r="A1730" s="14" t="n"/>
      <c r="B1730" s="15" t="n"/>
      <c r="C1730" s="14" t="n"/>
      <c r="D1730" s="14" t="n"/>
      <c r="E1730" s="14" t="n"/>
      <c r="F1730" s="16" t="n"/>
      <c r="G1730" s="15" t="n"/>
      <c r="H1730" s="16" t="n"/>
      <c r="I1730" s="14">
        <f>IF(F1730="","",IF(G1730&lt;&gt;"",IF(A1730="A pagar","Pago","Recebido"),IF(B1730&lt;TODAY(),"Vencido",IF(B1730-TODAY()&lt;=7,"Vence em até 7 dias","Em aberto"))))</f>
        <v/>
      </c>
      <c r="J1730" s="17">
        <f>IF(OR(F1730="",B1730=""),"",IF(G1730&lt;&gt;"",MAX(0,G1730-B1730),MAX(0,TODAY()-B1730)))</f>
        <v/>
      </c>
    </row>
    <row r="1731">
      <c r="A1731" s="14" t="n"/>
      <c r="B1731" s="15" t="n"/>
      <c r="C1731" s="14" t="n"/>
      <c r="D1731" s="14" t="n"/>
      <c r="E1731" s="14" t="n"/>
      <c r="F1731" s="16" t="n"/>
      <c r="G1731" s="15" t="n"/>
      <c r="H1731" s="16" t="n"/>
      <c r="I1731" s="14">
        <f>IF(F1731="","",IF(G1731&lt;&gt;"",IF(A1731="A pagar","Pago","Recebido"),IF(B1731&lt;TODAY(),"Vencido",IF(B1731-TODAY()&lt;=7,"Vence em até 7 dias","Em aberto"))))</f>
        <v/>
      </c>
      <c r="J1731" s="17">
        <f>IF(OR(F1731="",B1731=""),"",IF(G1731&lt;&gt;"",MAX(0,G1731-B1731),MAX(0,TODAY()-B1731)))</f>
        <v/>
      </c>
    </row>
    <row r="1732">
      <c r="A1732" s="14" t="n"/>
      <c r="B1732" s="15" t="n"/>
      <c r="C1732" s="14" t="n"/>
      <c r="D1732" s="14" t="n"/>
      <c r="E1732" s="14" t="n"/>
      <c r="F1732" s="16" t="n"/>
      <c r="G1732" s="15" t="n"/>
      <c r="H1732" s="16" t="n"/>
      <c r="I1732" s="14">
        <f>IF(F1732="","",IF(G1732&lt;&gt;"",IF(A1732="A pagar","Pago","Recebido"),IF(B1732&lt;TODAY(),"Vencido",IF(B1732-TODAY()&lt;=7,"Vence em até 7 dias","Em aberto"))))</f>
        <v/>
      </c>
      <c r="J1732" s="17">
        <f>IF(OR(F1732="",B1732=""),"",IF(G1732&lt;&gt;"",MAX(0,G1732-B1732),MAX(0,TODAY()-B1732)))</f>
        <v/>
      </c>
    </row>
    <row r="1733">
      <c r="A1733" s="14" t="n"/>
      <c r="B1733" s="15" t="n"/>
      <c r="C1733" s="14" t="n"/>
      <c r="D1733" s="14" t="n"/>
      <c r="E1733" s="14" t="n"/>
      <c r="F1733" s="16" t="n"/>
      <c r="G1733" s="15" t="n"/>
      <c r="H1733" s="16" t="n"/>
      <c r="I1733" s="14">
        <f>IF(F1733="","",IF(G1733&lt;&gt;"",IF(A1733="A pagar","Pago","Recebido"),IF(B1733&lt;TODAY(),"Vencido",IF(B1733-TODAY()&lt;=7,"Vence em até 7 dias","Em aberto"))))</f>
        <v/>
      </c>
      <c r="J1733" s="17">
        <f>IF(OR(F1733="",B1733=""),"",IF(G1733&lt;&gt;"",MAX(0,G1733-B1733),MAX(0,TODAY()-B1733)))</f>
        <v/>
      </c>
    </row>
    <row r="1734">
      <c r="A1734" s="14" t="n"/>
      <c r="B1734" s="15" t="n"/>
      <c r="C1734" s="14" t="n"/>
      <c r="D1734" s="14" t="n"/>
      <c r="E1734" s="14" t="n"/>
      <c r="F1734" s="16" t="n"/>
      <c r="G1734" s="15" t="n"/>
      <c r="H1734" s="16" t="n"/>
      <c r="I1734" s="14">
        <f>IF(F1734="","",IF(G1734&lt;&gt;"",IF(A1734="A pagar","Pago","Recebido"),IF(B1734&lt;TODAY(),"Vencido",IF(B1734-TODAY()&lt;=7,"Vence em até 7 dias","Em aberto"))))</f>
        <v/>
      </c>
      <c r="J1734" s="17">
        <f>IF(OR(F1734="",B1734=""),"",IF(G1734&lt;&gt;"",MAX(0,G1734-B1734),MAX(0,TODAY()-B1734)))</f>
        <v/>
      </c>
    </row>
    <row r="1735">
      <c r="A1735" s="14" t="n"/>
      <c r="B1735" s="15" t="n"/>
      <c r="C1735" s="14" t="n"/>
      <c r="D1735" s="14" t="n"/>
      <c r="E1735" s="14" t="n"/>
      <c r="F1735" s="16" t="n"/>
      <c r="G1735" s="15" t="n"/>
      <c r="H1735" s="16" t="n"/>
      <c r="I1735" s="14">
        <f>IF(F1735="","",IF(G1735&lt;&gt;"",IF(A1735="A pagar","Pago","Recebido"),IF(B1735&lt;TODAY(),"Vencido",IF(B1735-TODAY()&lt;=7,"Vence em até 7 dias","Em aberto"))))</f>
        <v/>
      </c>
      <c r="J1735" s="17">
        <f>IF(OR(F1735="",B1735=""),"",IF(G1735&lt;&gt;"",MAX(0,G1735-B1735),MAX(0,TODAY()-B1735)))</f>
        <v/>
      </c>
    </row>
    <row r="1736">
      <c r="A1736" s="14" t="n"/>
      <c r="B1736" s="15" t="n"/>
      <c r="C1736" s="14" t="n"/>
      <c r="D1736" s="14" t="n"/>
      <c r="E1736" s="14" t="n"/>
      <c r="F1736" s="16" t="n"/>
      <c r="G1736" s="15" t="n"/>
      <c r="H1736" s="16" t="n"/>
      <c r="I1736" s="14">
        <f>IF(F1736="","",IF(G1736&lt;&gt;"",IF(A1736="A pagar","Pago","Recebido"),IF(B1736&lt;TODAY(),"Vencido",IF(B1736-TODAY()&lt;=7,"Vence em até 7 dias","Em aberto"))))</f>
        <v/>
      </c>
      <c r="J1736" s="17">
        <f>IF(OR(F1736="",B1736=""),"",IF(G1736&lt;&gt;"",MAX(0,G1736-B1736),MAX(0,TODAY()-B1736)))</f>
        <v/>
      </c>
    </row>
    <row r="1737">
      <c r="A1737" s="14" t="n"/>
      <c r="B1737" s="15" t="n"/>
      <c r="C1737" s="14" t="n"/>
      <c r="D1737" s="14" t="n"/>
      <c r="E1737" s="14" t="n"/>
      <c r="F1737" s="16" t="n"/>
      <c r="G1737" s="15" t="n"/>
      <c r="H1737" s="16" t="n"/>
      <c r="I1737" s="14">
        <f>IF(F1737="","",IF(G1737&lt;&gt;"",IF(A1737="A pagar","Pago","Recebido"),IF(B1737&lt;TODAY(),"Vencido",IF(B1737-TODAY()&lt;=7,"Vence em até 7 dias","Em aberto"))))</f>
        <v/>
      </c>
      <c r="J1737" s="17">
        <f>IF(OR(F1737="",B1737=""),"",IF(G1737&lt;&gt;"",MAX(0,G1737-B1737),MAX(0,TODAY()-B1737)))</f>
        <v/>
      </c>
    </row>
    <row r="1738">
      <c r="A1738" s="14" t="n"/>
      <c r="B1738" s="15" t="n"/>
      <c r="C1738" s="14" t="n"/>
      <c r="D1738" s="14" t="n"/>
      <c r="E1738" s="14" t="n"/>
      <c r="F1738" s="16" t="n"/>
      <c r="G1738" s="15" t="n"/>
      <c r="H1738" s="16" t="n"/>
      <c r="I1738" s="14">
        <f>IF(F1738="","",IF(G1738&lt;&gt;"",IF(A1738="A pagar","Pago","Recebido"),IF(B1738&lt;TODAY(),"Vencido",IF(B1738-TODAY()&lt;=7,"Vence em até 7 dias","Em aberto"))))</f>
        <v/>
      </c>
      <c r="J1738" s="17">
        <f>IF(OR(F1738="",B1738=""),"",IF(G1738&lt;&gt;"",MAX(0,G1738-B1738),MAX(0,TODAY()-B1738)))</f>
        <v/>
      </c>
    </row>
    <row r="1739">
      <c r="A1739" s="14" t="n"/>
      <c r="B1739" s="15" t="n"/>
      <c r="C1739" s="14" t="n"/>
      <c r="D1739" s="14" t="n"/>
      <c r="E1739" s="14" t="n"/>
      <c r="F1739" s="16" t="n"/>
      <c r="G1739" s="15" t="n"/>
      <c r="H1739" s="16" t="n"/>
      <c r="I1739" s="14">
        <f>IF(F1739="","",IF(G1739&lt;&gt;"",IF(A1739="A pagar","Pago","Recebido"),IF(B1739&lt;TODAY(),"Vencido",IF(B1739-TODAY()&lt;=7,"Vence em até 7 dias","Em aberto"))))</f>
        <v/>
      </c>
      <c r="J1739" s="17">
        <f>IF(OR(F1739="",B1739=""),"",IF(G1739&lt;&gt;"",MAX(0,G1739-B1739),MAX(0,TODAY()-B1739)))</f>
        <v/>
      </c>
    </row>
    <row r="1740">
      <c r="A1740" s="14" t="n"/>
      <c r="B1740" s="15" t="n"/>
      <c r="C1740" s="14" t="n"/>
      <c r="D1740" s="14" t="n"/>
      <c r="E1740" s="14" t="n"/>
      <c r="F1740" s="16" t="n"/>
      <c r="G1740" s="15" t="n"/>
      <c r="H1740" s="16" t="n"/>
      <c r="I1740" s="14">
        <f>IF(F1740="","",IF(G1740&lt;&gt;"",IF(A1740="A pagar","Pago","Recebido"),IF(B1740&lt;TODAY(),"Vencido",IF(B1740-TODAY()&lt;=7,"Vence em até 7 dias","Em aberto"))))</f>
        <v/>
      </c>
      <c r="J1740" s="17">
        <f>IF(OR(F1740="",B1740=""),"",IF(G1740&lt;&gt;"",MAX(0,G1740-B1740),MAX(0,TODAY()-B1740)))</f>
        <v/>
      </c>
    </row>
    <row r="1741">
      <c r="A1741" s="14" t="n"/>
      <c r="B1741" s="15" t="n"/>
      <c r="C1741" s="14" t="n"/>
      <c r="D1741" s="14" t="n"/>
      <c r="E1741" s="14" t="n"/>
      <c r="F1741" s="16" t="n"/>
      <c r="G1741" s="15" t="n"/>
      <c r="H1741" s="16" t="n"/>
      <c r="I1741" s="14">
        <f>IF(F1741="","",IF(G1741&lt;&gt;"",IF(A1741="A pagar","Pago","Recebido"),IF(B1741&lt;TODAY(),"Vencido",IF(B1741-TODAY()&lt;=7,"Vence em até 7 dias","Em aberto"))))</f>
        <v/>
      </c>
      <c r="J1741" s="17">
        <f>IF(OR(F1741="",B1741=""),"",IF(G1741&lt;&gt;"",MAX(0,G1741-B1741),MAX(0,TODAY()-B1741)))</f>
        <v/>
      </c>
    </row>
    <row r="1742">
      <c r="A1742" s="14" t="n"/>
      <c r="B1742" s="15" t="n"/>
      <c r="C1742" s="14" t="n"/>
      <c r="D1742" s="14" t="n"/>
      <c r="E1742" s="14" t="n"/>
      <c r="F1742" s="16" t="n"/>
      <c r="G1742" s="15" t="n"/>
      <c r="H1742" s="16" t="n"/>
      <c r="I1742" s="14">
        <f>IF(F1742="","",IF(G1742&lt;&gt;"",IF(A1742="A pagar","Pago","Recebido"),IF(B1742&lt;TODAY(),"Vencido",IF(B1742-TODAY()&lt;=7,"Vence em até 7 dias","Em aberto"))))</f>
        <v/>
      </c>
      <c r="J1742" s="17">
        <f>IF(OR(F1742="",B1742=""),"",IF(G1742&lt;&gt;"",MAX(0,G1742-B1742),MAX(0,TODAY()-B1742)))</f>
        <v/>
      </c>
    </row>
    <row r="1743">
      <c r="A1743" s="14" t="n"/>
      <c r="B1743" s="15" t="n"/>
      <c r="C1743" s="14" t="n"/>
      <c r="D1743" s="14" t="n"/>
      <c r="E1743" s="14" t="n"/>
      <c r="F1743" s="16" t="n"/>
      <c r="G1743" s="15" t="n"/>
      <c r="H1743" s="16" t="n"/>
      <c r="I1743" s="14">
        <f>IF(F1743="","",IF(G1743&lt;&gt;"",IF(A1743="A pagar","Pago","Recebido"),IF(B1743&lt;TODAY(),"Vencido",IF(B1743-TODAY()&lt;=7,"Vence em até 7 dias","Em aberto"))))</f>
        <v/>
      </c>
      <c r="J1743" s="17">
        <f>IF(OR(F1743="",B1743=""),"",IF(G1743&lt;&gt;"",MAX(0,G1743-B1743),MAX(0,TODAY()-B1743)))</f>
        <v/>
      </c>
    </row>
    <row r="1744">
      <c r="A1744" s="14" t="n"/>
      <c r="B1744" s="15" t="n"/>
      <c r="C1744" s="14" t="n"/>
      <c r="D1744" s="14" t="n"/>
      <c r="E1744" s="14" t="n"/>
      <c r="F1744" s="16" t="n"/>
      <c r="G1744" s="15" t="n"/>
      <c r="H1744" s="16" t="n"/>
      <c r="I1744" s="14">
        <f>IF(F1744="","",IF(G1744&lt;&gt;"",IF(A1744="A pagar","Pago","Recebido"),IF(B1744&lt;TODAY(),"Vencido",IF(B1744-TODAY()&lt;=7,"Vence em até 7 dias","Em aberto"))))</f>
        <v/>
      </c>
      <c r="J1744" s="17">
        <f>IF(OR(F1744="",B1744=""),"",IF(G1744&lt;&gt;"",MAX(0,G1744-B1744),MAX(0,TODAY()-B1744)))</f>
        <v/>
      </c>
    </row>
    <row r="1745">
      <c r="A1745" s="14" t="n"/>
      <c r="B1745" s="15" t="n"/>
      <c r="C1745" s="14" t="n"/>
      <c r="D1745" s="14" t="n"/>
      <c r="E1745" s="14" t="n"/>
      <c r="F1745" s="16" t="n"/>
      <c r="G1745" s="15" t="n"/>
      <c r="H1745" s="16" t="n"/>
      <c r="I1745" s="14">
        <f>IF(F1745="","",IF(G1745&lt;&gt;"",IF(A1745="A pagar","Pago","Recebido"),IF(B1745&lt;TODAY(),"Vencido",IF(B1745-TODAY()&lt;=7,"Vence em até 7 dias","Em aberto"))))</f>
        <v/>
      </c>
      <c r="J1745" s="17">
        <f>IF(OR(F1745="",B1745=""),"",IF(G1745&lt;&gt;"",MAX(0,G1745-B1745),MAX(0,TODAY()-B1745)))</f>
        <v/>
      </c>
    </row>
    <row r="1746">
      <c r="A1746" s="14" t="n"/>
      <c r="B1746" s="15" t="n"/>
      <c r="C1746" s="14" t="n"/>
      <c r="D1746" s="14" t="n"/>
      <c r="E1746" s="14" t="n"/>
      <c r="F1746" s="16" t="n"/>
      <c r="G1746" s="15" t="n"/>
      <c r="H1746" s="16" t="n"/>
      <c r="I1746" s="14">
        <f>IF(F1746="","",IF(G1746&lt;&gt;"",IF(A1746="A pagar","Pago","Recebido"),IF(B1746&lt;TODAY(),"Vencido",IF(B1746-TODAY()&lt;=7,"Vence em até 7 dias","Em aberto"))))</f>
        <v/>
      </c>
      <c r="J1746" s="17">
        <f>IF(OR(F1746="",B1746=""),"",IF(G1746&lt;&gt;"",MAX(0,G1746-B1746),MAX(0,TODAY()-B1746)))</f>
        <v/>
      </c>
    </row>
    <row r="1747">
      <c r="A1747" s="14" t="n"/>
      <c r="B1747" s="15" t="n"/>
      <c r="C1747" s="14" t="n"/>
      <c r="D1747" s="14" t="n"/>
      <c r="E1747" s="14" t="n"/>
      <c r="F1747" s="16" t="n"/>
      <c r="G1747" s="15" t="n"/>
      <c r="H1747" s="16" t="n"/>
      <c r="I1747" s="14">
        <f>IF(F1747="","",IF(G1747&lt;&gt;"",IF(A1747="A pagar","Pago","Recebido"),IF(B1747&lt;TODAY(),"Vencido",IF(B1747-TODAY()&lt;=7,"Vence em até 7 dias","Em aberto"))))</f>
        <v/>
      </c>
      <c r="J1747" s="17">
        <f>IF(OR(F1747="",B1747=""),"",IF(G1747&lt;&gt;"",MAX(0,G1747-B1747),MAX(0,TODAY()-B1747)))</f>
        <v/>
      </c>
    </row>
    <row r="1748">
      <c r="A1748" s="14" t="n"/>
      <c r="B1748" s="15" t="n"/>
      <c r="C1748" s="14" t="n"/>
      <c r="D1748" s="14" t="n"/>
      <c r="E1748" s="14" t="n"/>
      <c r="F1748" s="16" t="n"/>
      <c r="G1748" s="15" t="n"/>
      <c r="H1748" s="16" t="n"/>
      <c r="I1748" s="14">
        <f>IF(F1748="","",IF(G1748&lt;&gt;"",IF(A1748="A pagar","Pago","Recebido"),IF(B1748&lt;TODAY(),"Vencido",IF(B1748-TODAY()&lt;=7,"Vence em até 7 dias","Em aberto"))))</f>
        <v/>
      </c>
      <c r="J1748" s="17">
        <f>IF(OR(F1748="",B1748=""),"",IF(G1748&lt;&gt;"",MAX(0,G1748-B1748),MAX(0,TODAY()-B1748)))</f>
        <v/>
      </c>
    </row>
    <row r="1749">
      <c r="A1749" s="14" t="n"/>
      <c r="B1749" s="15" t="n"/>
      <c r="C1749" s="14" t="n"/>
      <c r="D1749" s="14" t="n"/>
      <c r="E1749" s="14" t="n"/>
      <c r="F1749" s="16" t="n"/>
      <c r="G1749" s="15" t="n"/>
      <c r="H1749" s="16" t="n"/>
      <c r="I1749" s="14">
        <f>IF(F1749="","",IF(G1749&lt;&gt;"",IF(A1749="A pagar","Pago","Recebido"),IF(B1749&lt;TODAY(),"Vencido",IF(B1749-TODAY()&lt;=7,"Vence em até 7 dias","Em aberto"))))</f>
        <v/>
      </c>
      <c r="J1749" s="17">
        <f>IF(OR(F1749="",B1749=""),"",IF(G1749&lt;&gt;"",MAX(0,G1749-B1749),MAX(0,TODAY()-B1749)))</f>
        <v/>
      </c>
    </row>
    <row r="1750">
      <c r="A1750" s="14" t="n"/>
      <c r="B1750" s="15" t="n"/>
      <c r="C1750" s="14" t="n"/>
      <c r="D1750" s="14" t="n"/>
      <c r="E1750" s="14" t="n"/>
      <c r="F1750" s="16" t="n"/>
      <c r="G1750" s="15" t="n"/>
      <c r="H1750" s="16" t="n"/>
      <c r="I1750" s="14">
        <f>IF(F1750="","",IF(G1750&lt;&gt;"",IF(A1750="A pagar","Pago","Recebido"),IF(B1750&lt;TODAY(),"Vencido",IF(B1750-TODAY()&lt;=7,"Vence em até 7 dias","Em aberto"))))</f>
        <v/>
      </c>
      <c r="J1750" s="17">
        <f>IF(OR(F1750="",B1750=""),"",IF(G1750&lt;&gt;"",MAX(0,G1750-B1750),MAX(0,TODAY()-B1750)))</f>
        <v/>
      </c>
    </row>
    <row r="1751">
      <c r="A1751" s="14" t="n"/>
      <c r="B1751" s="15" t="n"/>
      <c r="C1751" s="14" t="n"/>
      <c r="D1751" s="14" t="n"/>
      <c r="E1751" s="14" t="n"/>
      <c r="F1751" s="16" t="n"/>
      <c r="G1751" s="15" t="n"/>
      <c r="H1751" s="16" t="n"/>
      <c r="I1751" s="14">
        <f>IF(F1751="","",IF(G1751&lt;&gt;"",IF(A1751="A pagar","Pago","Recebido"),IF(B1751&lt;TODAY(),"Vencido",IF(B1751-TODAY()&lt;=7,"Vence em até 7 dias","Em aberto"))))</f>
        <v/>
      </c>
      <c r="J1751" s="17">
        <f>IF(OR(F1751="",B1751=""),"",IF(G1751&lt;&gt;"",MAX(0,G1751-B1751),MAX(0,TODAY()-B1751)))</f>
        <v/>
      </c>
    </row>
    <row r="1752">
      <c r="A1752" s="14" t="n"/>
      <c r="B1752" s="15" t="n"/>
      <c r="C1752" s="14" t="n"/>
      <c r="D1752" s="14" t="n"/>
      <c r="E1752" s="14" t="n"/>
      <c r="F1752" s="16" t="n"/>
      <c r="G1752" s="15" t="n"/>
      <c r="H1752" s="16" t="n"/>
      <c r="I1752" s="14">
        <f>IF(F1752="","",IF(G1752&lt;&gt;"",IF(A1752="A pagar","Pago","Recebido"),IF(B1752&lt;TODAY(),"Vencido",IF(B1752-TODAY()&lt;=7,"Vence em até 7 dias","Em aberto"))))</f>
        <v/>
      </c>
      <c r="J1752" s="17">
        <f>IF(OR(F1752="",B1752=""),"",IF(G1752&lt;&gt;"",MAX(0,G1752-B1752),MAX(0,TODAY()-B1752)))</f>
        <v/>
      </c>
    </row>
    <row r="1753">
      <c r="A1753" s="14" t="n"/>
      <c r="B1753" s="15" t="n"/>
      <c r="C1753" s="14" t="n"/>
      <c r="D1753" s="14" t="n"/>
      <c r="E1753" s="14" t="n"/>
      <c r="F1753" s="16" t="n"/>
      <c r="G1753" s="15" t="n"/>
      <c r="H1753" s="16" t="n"/>
      <c r="I1753" s="14">
        <f>IF(F1753="","",IF(G1753&lt;&gt;"",IF(A1753="A pagar","Pago","Recebido"),IF(B1753&lt;TODAY(),"Vencido",IF(B1753-TODAY()&lt;=7,"Vence em até 7 dias","Em aberto"))))</f>
        <v/>
      </c>
      <c r="J1753" s="17">
        <f>IF(OR(F1753="",B1753=""),"",IF(G1753&lt;&gt;"",MAX(0,G1753-B1753),MAX(0,TODAY()-B1753)))</f>
        <v/>
      </c>
    </row>
    <row r="1754">
      <c r="A1754" s="14" t="n"/>
      <c r="B1754" s="15" t="n"/>
      <c r="C1754" s="14" t="n"/>
      <c r="D1754" s="14" t="n"/>
      <c r="E1754" s="14" t="n"/>
      <c r="F1754" s="16" t="n"/>
      <c r="G1754" s="15" t="n"/>
      <c r="H1754" s="16" t="n"/>
      <c r="I1754" s="14">
        <f>IF(F1754="","",IF(G1754&lt;&gt;"",IF(A1754="A pagar","Pago","Recebido"),IF(B1754&lt;TODAY(),"Vencido",IF(B1754-TODAY()&lt;=7,"Vence em até 7 dias","Em aberto"))))</f>
        <v/>
      </c>
      <c r="J1754" s="17">
        <f>IF(OR(F1754="",B1754=""),"",IF(G1754&lt;&gt;"",MAX(0,G1754-B1754),MAX(0,TODAY()-B1754)))</f>
        <v/>
      </c>
    </row>
    <row r="1755">
      <c r="A1755" s="14" t="n"/>
      <c r="B1755" s="15" t="n"/>
      <c r="C1755" s="14" t="n"/>
      <c r="D1755" s="14" t="n"/>
      <c r="E1755" s="14" t="n"/>
      <c r="F1755" s="16" t="n"/>
      <c r="G1755" s="15" t="n"/>
      <c r="H1755" s="16" t="n"/>
      <c r="I1755" s="14">
        <f>IF(F1755="","",IF(G1755&lt;&gt;"",IF(A1755="A pagar","Pago","Recebido"),IF(B1755&lt;TODAY(),"Vencido",IF(B1755-TODAY()&lt;=7,"Vence em até 7 dias","Em aberto"))))</f>
        <v/>
      </c>
      <c r="J1755" s="17">
        <f>IF(OR(F1755="",B1755=""),"",IF(G1755&lt;&gt;"",MAX(0,G1755-B1755),MAX(0,TODAY()-B1755)))</f>
        <v/>
      </c>
    </row>
    <row r="1756">
      <c r="A1756" s="14" t="n"/>
      <c r="B1756" s="15" t="n"/>
      <c r="C1756" s="14" t="n"/>
      <c r="D1756" s="14" t="n"/>
      <c r="E1756" s="14" t="n"/>
      <c r="F1756" s="16" t="n"/>
      <c r="G1756" s="15" t="n"/>
      <c r="H1756" s="16" t="n"/>
      <c r="I1756" s="14">
        <f>IF(F1756="","",IF(G1756&lt;&gt;"",IF(A1756="A pagar","Pago","Recebido"),IF(B1756&lt;TODAY(),"Vencido",IF(B1756-TODAY()&lt;=7,"Vence em até 7 dias","Em aberto"))))</f>
        <v/>
      </c>
      <c r="J1756" s="17">
        <f>IF(OR(F1756="",B1756=""),"",IF(G1756&lt;&gt;"",MAX(0,G1756-B1756),MAX(0,TODAY()-B1756)))</f>
        <v/>
      </c>
    </row>
    <row r="1757">
      <c r="A1757" s="14" t="n"/>
      <c r="B1757" s="15" t="n"/>
      <c r="C1757" s="14" t="n"/>
      <c r="D1757" s="14" t="n"/>
      <c r="E1757" s="14" t="n"/>
      <c r="F1757" s="16" t="n"/>
      <c r="G1757" s="15" t="n"/>
      <c r="H1757" s="16" t="n"/>
      <c r="I1757" s="14">
        <f>IF(F1757="","",IF(G1757&lt;&gt;"",IF(A1757="A pagar","Pago","Recebido"),IF(B1757&lt;TODAY(),"Vencido",IF(B1757-TODAY()&lt;=7,"Vence em até 7 dias","Em aberto"))))</f>
        <v/>
      </c>
      <c r="J1757" s="17">
        <f>IF(OR(F1757="",B1757=""),"",IF(G1757&lt;&gt;"",MAX(0,G1757-B1757),MAX(0,TODAY()-B1757)))</f>
        <v/>
      </c>
    </row>
    <row r="1758">
      <c r="A1758" s="14" t="n"/>
      <c r="B1758" s="15" t="n"/>
      <c r="C1758" s="14" t="n"/>
      <c r="D1758" s="14" t="n"/>
      <c r="E1758" s="14" t="n"/>
      <c r="F1758" s="16" t="n"/>
      <c r="G1758" s="15" t="n"/>
      <c r="H1758" s="16" t="n"/>
      <c r="I1758" s="14">
        <f>IF(F1758="","",IF(G1758&lt;&gt;"",IF(A1758="A pagar","Pago","Recebido"),IF(B1758&lt;TODAY(),"Vencido",IF(B1758-TODAY()&lt;=7,"Vence em até 7 dias","Em aberto"))))</f>
        <v/>
      </c>
      <c r="J1758" s="17">
        <f>IF(OR(F1758="",B1758=""),"",IF(G1758&lt;&gt;"",MAX(0,G1758-B1758),MAX(0,TODAY()-B1758)))</f>
        <v/>
      </c>
    </row>
    <row r="1759">
      <c r="A1759" s="14" t="n"/>
      <c r="B1759" s="15" t="n"/>
      <c r="C1759" s="14" t="n"/>
      <c r="D1759" s="14" t="n"/>
      <c r="E1759" s="14" t="n"/>
      <c r="F1759" s="16" t="n"/>
      <c r="G1759" s="15" t="n"/>
      <c r="H1759" s="16" t="n"/>
      <c r="I1759" s="14">
        <f>IF(F1759="","",IF(G1759&lt;&gt;"",IF(A1759="A pagar","Pago","Recebido"),IF(B1759&lt;TODAY(),"Vencido",IF(B1759-TODAY()&lt;=7,"Vence em até 7 dias","Em aberto"))))</f>
        <v/>
      </c>
      <c r="J1759" s="17">
        <f>IF(OR(F1759="",B1759=""),"",IF(G1759&lt;&gt;"",MAX(0,G1759-B1759),MAX(0,TODAY()-B1759)))</f>
        <v/>
      </c>
    </row>
    <row r="1760">
      <c r="A1760" s="14" t="n"/>
      <c r="B1760" s="15" t="n"/>
      <c r="C1760" s="14" t="n"/>
      <c r="D1760" s="14" t="n"/>
      <c r="E1760" s="14" t="n"/>
      <c r="F1760" s="16" t="n"/>
      <c r="G1760" s="15" t="n"/>
      <c r="H1760" s="16" t="n"/>
      <c r="I1760" s="14">
        <f>IF(F1760="","",IF(G1760&lt;&gt;"",IF(A1760="A pagar","Pago","Recebido"),IF(B1760&lt;TODAY(),"Vencido",IF(B1760-TODAY()&lt;=7,"Vence em até 7 dias","Em aberto"))))</f>
        <v/>
      </c>
      <c r="J1760" s="17">
        <f>IF(OR(F1760="",B1760=""),"",IF(G1760&lt;&gt;"",MAX(0,G1760-B1760),MAX(0,TODAY()-B1760)))</f>
        <v/>
      </c>
    </row>
    <row r="1761">
      <c r="A1761" s="14" t="n"/>
      <c r="B1761" s="15" t="n"/>
      <c r="C1761" s="14" t="n"/>
      <c r="D1761" s="14" t="n"/>
      <c r="E1761" s="14" t="n"/>
      <c r="F1761" s="16" t="n"/>
      <c r="G1761" s="15" t="n"/>
      <c r="H1761" s="16" t="n"/>
      <c r="I1761" s="14">
        <f>IF(F1761="","",IF(G1761&lt;&gt;"",IF(A1761="A pagar","Pago","Recebido"),IF(B1761&lt;TODAY(),"Vencido",IF(B1761-TODAY()&lt;=7,"Vence em até 7 dias","Em aberto"))))</f>
        <v/>
      </c>
      <c r="J1761" s="17">
        <f>IF(OR(F1761="",B1761=""),"",IF(G1761&lt;&gt;"",MAX(0,G1761-B1761),MAX(0,TODAY()-B1761)))</f>
        <v/>
      </c>
    </row>
    <row r="1762">
      <c r="A1762" s="14" t="n"/>
      <c r="B1762" s="15" t="n"/>
      <c r="C1762" s="14" t="n"/>
      <c r="D1762" s="14" t="n"/>
      <c r="E1762" s="14" t="n"/>
      <c r="F1762" s="16" t="n"/>
      <c r="G1762" s="15" t="n"/>
      <c r="H1762" s="16" t="n"/>
      <c r="I1762" s="14">
        <f>IF(F1762="","",IF(G1762&lt;&gt;"",IF(A1762="A pagar","Pago","Recebido"),IF(B1762&lt;TODAY(),"Vencido",IF(B1762-TODAY()&lt;=7,"Vence em até 7 dias","Em aberto"))))</f>
        <v/>
      </c>
      <c r="J1762" s="17">
        <f>IF(OR(F1762="",B1762=""),"",IF(G1762&lt;&gt;"",MAX(0,G1762-B1762),MAX(0,TODAY()-B1762)))</f>
        <v/>
      </c>
    </row>
    <row r="1763">
      <c r="A1763" s="14" t="n"/>
      <c r="B1763" s="15" t="n"/>
      <c r="C1763" s="14" t="n"/>
      <c r="D1763" s="14" t="n"/>
      <c r="E1763" s="14" t="n"/>
      <c r="F1763" s="16" t="n"/>
      <c r="G1763" s="15" t="n"/>
      <c r="H1763" s="16" t="n"/>
      <c r="I1763" s="14">
        <f>IF(F1763="","",IF(G1763&lt;&gt;"",IF(A1763="A pagar","Pago","Recebido"),IF(B1763&lt;TODAY(),"Vencido",IF(B1763-TODAY()&lt;=7,"Vence em até 7 dias","Em aberto"))))</f>
        <v/>
      </c>
      <c r="J1763" s="17">
        <f>IF(OR(F1763="",B1763=""),"",IF(G1763&lt;&gt;"",MAX(0,G1763-B1763),MAX(0,TODAY()-B1763)))</f>
        <v/>
      </c>
    </row>
    <row r="1764">
      <c r="A1764" s="14" t="n"/>
      <c r="B1764" s="15" t="n"/>
      <c r="C1764" s="14" t="n"/>
      <c r="D1764" s="14" t="n"/>
      <c r="E1764" s="14" t="n"/>
      <c r="F1764" s="16" t="n"/>
      <c r="G1764" s="15" t="n"/>
      <c r="H1764" s="16" t="n"/>
      <c r="I1764" s="14">
        <f>IF(F1764="","",IF(G1764&lt;&gt;"",IF(A1764="A pagar","Pago","Recebido"),IF(B1764&lt;TODAY(),"Vencido",IF(B1764-TODAY()&lt;=7,"Vence em até 7 dias","Em aberto"))))</f>
        <v/>
      </c>
      <c r="J1764" s="17">
        <f>IF(OR(F1764="",B1764=""),"",IF(G1764&lt;&gt;"",MAX(0,G1764-B1764),MAX(0,TODAY()-B1764)))</f>
        <v/>
      </c>
    </row>
    <row r="1765">
      <c r="A1765" s="14" t="n"/>
      <c r="B1765" s="15" t="n"/>
      <c r="C1765" s="14" t="n"/>
      <c r="D1765" s="14" t="n"/>
      <c r="E1765" s="14" t="n"/>
      <c r="F1765" s="16" t="n"/>
      <c r="G1765" s="15" t="n"/>
      <c r="H1765" s="16" t="n"/>
      <c r="I1765" s="14">
        <f>IF(F1765="","",IF(G1765&lt;&gt;"",IF(A1765="A pagar","Pago","Recebido"),IF(B1765&lt;TODAY(),"Vencido",IF(B1765-TODAY()&lt;=7,"Vence em até 7 dias","Em aberto"))))</f>
        <v/>
      </c>
      <c r="J1765" s="17">
        <f>IF(OR(F1765="",B1765=""),"",IF(G1765&lt;&gt;"",MAX(0,G1765-B1765),MAX(0,TODAY()-B1765)))</f>
        <v/>
      </c>
    </row>
    <row r="1766">
      <c r="A1766" s="14" t="n"/>
      <c r="B1766" s="15" t="n"/>
      <c r="C1766" s="14" t="n"/>
      <c r="D1766" s="14" t="n"/>
      <c r="E1766" s="14" t="n"/>
      <c r="F1766" s="16" t="n"/>
      <c r="G1766" s="15" t="n"/>
      <c r="H1766" s="16" t="n"/>
      <c r="I1766" s="14">
        <f>IF(F1766="","",IF(G1766&lt;&gt;"",IF(A1766="A pagar","Pago","Recebido"),IF(B1766&lt;TODAY(),"Vencido",IF(B1766-TODAY()&lt;=7,"Vence em até 7 dias","Em aberto"))))</f>
        <v/>
      </c>
      <c r="J1766" s="17">
        <f>IF(OR(F1766="",B1766=""),"",IF(G1766&lt;&gt;"",MAX(0,G1766-B1766),MAX(0,TODAY()-B1766)))</f>
        <v/>
      </c>
    </row>
    <row r="1767">
      <c r="A1767" s="14" t="n"/>
      <c r="B1767" s="15" t="n"/>
      <c r="C1767" s="14" t="n"/>
      <c r="D1767" s="14" t="n"/>
      <c r="E1767" s="14" t="n"/>
      <c r="F1767" s="16" t="n"/>
      <c r="G1767" s="15" t="n"/>
      <c r="H1767" s="16" t="n"/>
      <c r="I1767" s="14">
        <f>IF(F1767="","",IF(G1767&lt;&gt;"",IF(A1767="A pagar","Pago","Recebido"),IF(B1767&lt;TODAY(),"Vencido",IF(B1767-TODAY()&lt;=7,"Vence em até 7 dias","Em aberto"))))</f>
        <v/>
      </c>
      <c r="J1767" s="17">
        <f>IF(OR(F1767="",B1767=""),"",IF(G1767&lt;&gt;"",MAX(0,G1767-B1767),MAX(0,TODAY()-B1767)))</f>
        <v/>
      </c>
    </row>
    <row r="1768">
      <c r="A1768" s="14" t="n"/>
      <c r="B1768" s="15" t="n"/>
      <c r="C1768" s="14" t="n"/>
      <c r="D1768" s="14" t="n"/>
      <c r="E1768" s="14" t="n"/>
      <c r="F1768" s="16" t="n"/>
      <c r="G1768" s="15" t="n"/>
      <c r="H1768" s="16" t="n"/>
      <c r="I1768" s="14">
        <f>IF(F1768="","",IF(G1768&lt;&gt;"",IF(A1768="A pagar","Pago","Recebido"),IF(B1768&lt;TODAY(),"Vencido",IF(B1768-TODAY()&lt;=7,"Vence em até 7 dias","Em aberto"))))</f>
        <v/>
      </c>
      <c r="J1768" s="17">
        <f>IF(OR(F1768="",B1768=""),"",IF(G1768&lt;&gt;"",MAX(0,G1768-B1768),MAX(0,TODAY()-B1768)))</f>
        <v/>
      </c>
    </row>
    <row r="1769">
      <c r="A1769" s="14" t="n"/>
      <c r="B1769" s="15" t="n"/>
      <c r="C1769" s="14" t="n"/>
      <c r="D1769" s="14" t="n"/>
      <c r="E1769" s="14" t="n"/>
      <c r="F1769" s="16" t="n"/>
      <c r="G1769" s="15" t="n"/>
      <c r="H1769" s="16" t="n"/>
      <c r="I1769" s="14">
        <f>IF(F1769="","",IF(G1769&lt;&gt;"",IF(A1769="A pagar","Pago","Recebido"),IF(B1769&lt;TODAY(),"Vencido",IF(B1769-TODAY()&lt;=7,"Vence em até 7 dias","Em aberto"))))</f>
        <v/>
      </c>
      <c r="J1769" s="17">
        <f>IF(OR(F1769="",B1769=""),"",IF(G1769&lt;&gt;"",MAX(0,G1769-B1769),MAX(0,TODAY()-B1769)))</f>
        <v/>
      </c>
    </row>
    <row r="1770">
      <c r="A1770" s="14" t="n"/>
      <c r="B1770" s="15" t="n"/>
      <c r="C1770" s="14" t="n"/>
      <c r="D1770" s="14" t="n"/>
      <c r="E1770" s="14" t="n"/>
      <c r="F1770" s="16" t="n"/>
      <c r="G1770" s="15" t="n"/>
      <c r="H1770" s="16" t="n"/>
      <c r="I1770" s="14">
        <f>IF(F1770="","",IF(G1770&lt;&gt;"",IF(A1770="A pagar","Pago","Recebido"),IF(B1770&lt;TODAY(),"Vencido",IF(B1770-TODAY()&lt;=7,"Vence em até 7 dias","Em aberto"))))</f>
        <v/>
      </c>
      <c r="J1770" s="17">
        <f>IF(OR(F1770="",B1770=""),"",IF(G1770&lt;&gt;"",MAX(0,G1770-B1770),MAX(0,TODAY()-B1770)))</f>
        <v/>
      </c>
    </row>
    <row r="1771">
      <c r="A1771" s="14" t="n"/>
      <c r="B1771" s="15" t="n"/>
      <c r="C1771" s="14" t="n"/>
      <c r="D1771" s="14" t="n"/>
      <c r="E1771" s="14" t="n"/>
      <c r="F1771" s="16" t="n"/>
      <c r="G1771" s="15" t="n"/>
      <c r="H1771" s="16" t="n"/>
      <c r="I1771" s="14">
        <f>IF(F1771="","",IF(G1771&lt;&gt;"",IF(A1771="A pagar","Pago","Recebido"),IF(B1771&lt;TODAY(),"Vencido",IF(B1771-TODAY()&lt;=7,"Vence em até 7 dias","Em aberto"))))</f>
        <v/>
      </c>
      <c r="J1771" s="17">
        <f>IF(OR(F1771="",B1771=""),"",IF(G1771&lt;&gt;"",MAX(0,G1771-B1771),MAX(0,TODAY()-B1771)))</f>
        <v/>
      </c>
    </row>
    <row r="1772">
      <c r="A1772" s="14" t="n"/>
      <c r="B1772" s="15" t="n"/>
      <c r="C1772" s="14" t="n"/>
      <c r="D1772" s="14" t="n"/>
      <c r="E1772" s="14" t="n"/>
      <c r="F1772" s="16" t="n"/>
      <c r="G1772" s="15" t="n"/>
      <c r="H1772" s="16" t="n"/>
      <c r="I1772" s="14">
        <f>IF(F1772="","",IF(G1772&lt;&gt;"",IF(A1772="A pagar","Pago","Recebido"),IF(B1772&lt;TODAY(),"Vencido",IF(B1772-TODAY()&lt;=7,"Vence em até 7 dias","Em aberto"))))</f>
        <v/>
      </c>
      <c r="J1772" s="17">
        <f>IF(OR(F1772="",B1772=""),"",IF(G1772&lt;&gt;"",MAX(0,G1772-B1772),MAX(0,TODAY()-B1772)))</f>
        <v/>
      </c>
    </row>
    <row r="1773">
      <c r="A1773" s="14" t="n"/>
      <c r="B1773" s="15" t="n"/>
      <c r="C1773" s="14" t="n"/>
      <c r="D1773" s="14" t="n"/>
      <c r="E1773" s="14" t="n"/>
      <c r="F1773" s="16" t="n"/>
      <c r="G1773" s="15" t="n"/>
      <c r="H1773" s="16" t="n"/>
      <c r="I1773" s="14">
        <f>IF(F1773="","",IF(G1773&lt;&gt;"",IF(A1773="A pagar","Pago","Recebido"),IF(B1773&lt;TODAY(),"Vencido",IF(B1773-TODAY()&lt;=7,"Vence em até 7 dias","Em aberto"))))</f>
        <v/>
      </c>
      <c r="J1773" s="17">
        <f>IF(OR(F1773="",B1773=""),"",IF(G1773&lt;&gt;"",MAX(0,G1773-B1773),MAX(0,TODAY()-B1773)))</f>
        <v/>
      </c>
    </row>
    <row r="1774">
      <c r="A1774" s="14" t="n"/>
      <c r="B1774" s="15" t="n"/>
      <c r="C1774" s="14" t="n"/>
      <c r="D1774" s="14" t="n"/>
      <c r="E1774" s="14" t="n"/>
      <c r="F1774" s="16" t="n"/>
      <c r="G1774" s="15" t="n"/>
      <c r="H1774" s="16" t="n"/>
      <c r="I1774" s="14">
        <f>IF(F1774="","",IF(G1774&lt;&gt;"",IF(A1774="A pagar","Pago","Recebido"),IF(B1774&lt;TODAY(),"Vencido",IF(B1774-TODAY()&lt;=7,"Vence em até 7 dias","Em aberto"))))</f>
        <v/>
      </c>
      <c r="J1774" s="17">
        <f>IF(OR(F1774="",B1774=""),"",IF(G1774&lt;&gt;"",MAX(0,G1774-B1774),MAX(0,TODAY()-B1774)))</f>
        <v/>
      </c>
    </row>
    <row r="1775">
      <c r="A1775" s="14" t="n"/>
      <c r="B1775" s="15" t="n"/>
      <c r="C1775" s="14" t="n"/>
      <c r="D1775" s="14" t="n"/>
      <c r="E1775" s="14" t="n"/>
      <c r="F1775" s="16" t="n"/>
      <c r="G1775" s="15" t="n"/>
      <c r="H1775" s="16" t="n"/>
      <c r="I1775" s="14">
        <f>IF(F1775="","",IF(G1775&lt;&gt;"",IF(A1775="A pagar","Pago","Recebido"),IF(B1775&lt;TODAY(),"Vencido",IF(B1775-TODAY()&lt;=7,"Vence em até 7 dias","Em aberto"))))</f>
        <v/>
      </c>
      <c r="J1775" s="17">
        <f>IF(OR(F1775="",B1775=""),"",IF(G1775&lt;&gt;"",MAX(0,G1775-B1775),MAX(0,TODAY()-B1775)))</f>
        <v/>
      </c>
    </row>
    <row r="1776">
      <c r="A1776" s="14" t="n"/>
      <c r="B1776" s="15" t="n"/>
      <c r="C1776" s="14" t="n"/>
      <c r="D1776" s="14" t="n"/>
      <c r="E1776" s="14" t="n"/>
      <c r="F1776" s="16" t="n"/>
      <c r="G1776" s="15" t="n"/>
      <c r="H1776" s="16" t="n"/>
      <c r="I1776" s="14">
        <f>IF(F1776="","",IF(G1776&lt;&gt;"",IF(A1776="A pagar","Pago","Recebido"),IF(B1776&lt;TODAY(),"Vencido",IF(B1776-TODAY()&lt;=7,"Vence em até 7 dias","Em aberto"))))</f>
        <v/>
      </c>
      <c r="J1776" s="17">
        <f>IF(OR(F1776="",B1776=""),"",IF(G1776&lt;&gt;"",MAX(0,G1776-B1776),MAX(0,TODAY()-B1776)))</f>
        <v/>
      </c>
    </row>
    <row r="1777">
      <c r="A1777" s="14" t="n"/>
      <c r="B1777" s="15" t="n"/>
      <c r="C1777" s="14" t="n"/>
      <c r="D1777" s="14" t="n"/>
      <c r="E1777" s="14" t="n"/>
      <c r="F1777" s="16" t="n"/>
      <c r="G1777" s="15" t="n"/>
      <c r="H1777" s="16" t="n"/>
      <c r="I1777" s="14">
        <f>IF(F1777="","",IF(G1777&lt;&gt;"",IF(A1777="A pagar","Pago","Recebido"),IF(B1777&lt;TODAY(),"Vencido",IF(B1777-TODAY()&lt;=7,"Vence em até 7 dias","Em aberto"))))</f>
        <v/>
      </c>
      <c r="J1777" s="17">
        <f>IF(OR(F1777="",B1777=""),"",IF(G1777&lt;&gt;"",MAX(0,G1777-B1777),MAX(0,TODAY()-B1777)))</f>
        <v/>
      </c>
    </row>
    <row r="1778">
      <c r="A1778" s="14" t="n"/>
      <c r="B1778" s="15" t="n"/>
      <c r="C1778" s="14" t="n"/>
      <c r="D1778" s="14" t="n"/>
      <c r="E1778" s="14" t="n"/>
      <c r="F1778" s="16" t="n"/>
      <c r="G1778" s="15" t="n"/>
      <c r="H1778" s="16" t="n"/>
      <c r="I1778" s="14">
        <f>IF(F1778="","",IF(G1778&lt;&gt;"",IF(A1778="A pagar","Pago","Recebido"),IF(B1778&lt;TODAY(),"Vencido",IF(B1778-TODAY()&lt;=7,"Vence em até 7 dias","Em aberto"))))</f>
        <v/>
      </c>
      <c r="J1778" s="17">
        <f>IF(OR(F1778="",B1778=""),"",IF(G1778&lt;&gt;"",MAX(0,G1778-B1778),MAX(0,TODAY()-B1778)))</f>
        <v/>
      </c>
    </row>
    <row r="1779">
      <c r="A1779" s="14" t="n"/>
      <c r="B1779" s="15" t="n"/>
      <c r="C1779" s="14" t="n"/>
      <c r="D1779" s="14" t="n"/>
      <c r="E1779" s="14" t="n"/>
      <c r="F1779" s="16" t="n"/>
      <c r="G1779" s="15" t="n"/>
      <c r="H1779" s="16" t="n"/>
      <c r="I1779" s="14">
        <f>IF(F1779="","",IF(G1779&lt;&gt;"",IF(A1779="A pagar","Pago","Recebido"),IF(B1779&lt;TODAY(),"Vencido",IF(B1779-TODAY()&lt;=7,"Vence em até 7 dias","Em aberto"))))</f>
        <v/>
      </c>
      <c r="J1779" s="17">
        <f>IF(OR(F1779="",B1779=""),"",IF(G1779&lt;&gt;"",MAX(0,G1779-B1779),MAX(0,TODAY()-B1779)))</f>
        <v/>
      </c>
    </row>
    <row r="1780">
      <c r="A1780" s="14" t="n"/>
      <c r="B1780" s="15" t="n"/>
      <c r="C1780" s="14" t="n"/>
      <c r="D1780" s="14" t="n"/>
      <c r="E1780" s="14" t="n"/>
      <c r="F1780" s="16" t="n"/>
      <c r="G1780" s="15" t="n"/>
      <c r="H1780" s="16" t="n"/>
      <c r="I1780" s="14">
        <f>IF(F1780="","",IF(G1780&lt;&gt;"",IF(A1780="A pagar","Pago","Recebido"),IF(B1780&lt;TODAY(),"Vencido",IF(B1780-TODAY()&lt;=7,"Vence em até 7 dias","Em aberto"))))</f>
        <v/>
      </c>
      <c r="J1780" s="17">
        <f>IF(OR(F1780="",B1780=""),"",IF(G1780&lt;&gt;"",MAX(0,G1780-B1780),MAX(0,TODAY()-B1780)))</f>
        <v/>
      </c>
    </row>
    <row r="1781">
      <c r="A1781" s="14" t="n"/>
      <c r="B1781" s="15" t="n"/>
      <c r="C1781" s="14" t="n"/>
      <c r="D1781" s="14" t="n"/>
      <c r="E1781" s="14" t="n"/>
      <c r="F1781" s="16" t="n"/>
      <c r="G1781" s="15" t="n"/>
      <c r="H1781" s="16" t="n"/>
      <c r="I1781" s="14">
        <f>IF(F1781="","",IF(G1781&lt;&gt;"",IF(A1781="A pagar","Pago","Recebido"),IF(B1781&lt;TODAY(),"Vencido",IF(B1781-TODAY()&lt;=7,"Vence em até 7 dias","Em aberto"))))</f>
        <v/>
      </c>
      <c r="J1781" s="17">
        <f>IF(OR(F1781="",B1781=""),"",IF(G1781&lt;&gt;"",MAX(0,G1781-B1781),MAX(0,TODAY()-B1781)))</f>
        <v/>
      </c>
    </row>
    <row r="1782">
      <c r="A1782" s="14" t="n"/>
      <c r="B1782" s="15" t="n"/>
      <c r="C1782" s="14" t="n"/>
      <c r="D1782" s="14" t="n"/>
      <c r="E1782" s="14" t="n"/>
      <c r="F1782" s="16" t="n"/>
      <c r="G1782" s="15" t="n"/>
      <c r="H1782" s="16" t="n"/>
      <c r="I1782" s="14">
        <f>IF(F1782="","",IF(G1782&lt;&gt;"",IF(A1782="A pagar","Pago","Recebido"),IF(B1782&lt;TODAY(),"Vencido",IF(B1782-TODAY()&lt;=7,"Vence em até 7 dias","Em aberto"))))</f>
        <v/>
      </c>
      <c r="J1782" s="17">
        <f>IF(OR(F1782="",B1782=""),"",IF(G1782&lt;&gt;"",MAX(0,G1782-B1782),MAX(0,TODAY()-B1782)))</f>
        <v/>
      </c>
    </row>
    <row r="1783">
      <c r="A1783" s="14" t="n"/>
      <c r="B1783" s="15" t="n"/>
      <c r="C1783" s="14" t="n"/>
      <c r="D1783" s="14" t="n"/>
      <c r="E1783" s="14" t="n"/>
      <c r="F1783" s="16" t="n"/>
      <c r="G1783" s="15" t="n"/>
      <c r="H1783" s="16" t="n"/>
      <c r="I1783" s="14">
        <f>IF(F1783="","",IF(G1783&lt;&gt;"",IF(A1783="A pagar","Pago","Recebido"),IF(B1783&lt;TODAY(),"Vencido",IF(B1783-TODAY()&lt;=7,"Vence em até 7 dias","Em aberto"))))</f>
        <v/>
      </c>
      <c r="J1783" s="17">
        <f>IF(OR(F1783="",B1783=""),"",IF(G1783&lt;&gt;"",MAX(0,G1783-B1783),MAX(0,TODAY()-B1783)))</f>
        <v/>
      </c>
    </row>
    <row r="1784">
      <c r="A1784" s="14" t="n"/>
      <c r="B1784" s="15" t="n"/>
      <c r="C1784" s="14" t="n"/>
      <c r="D1784" s="14" t="n"/>
      <c r="E1784" s="14" t="n"/>
      <c r="F1784" s="16" t="n"/>
      <c r="G1784" s="15" t="n"/>
      <c r="H1784" s="16" t="n"/>
      <c r="I1784" s="14">
        <f>IF(F1784="","",IF(G1784&lt;&gt;"",IF(A1784="A pagar","Pago","Recebido"),IF(B1784&lt;TODAY(),"Vencido",IF(B1784-TODAY()&lt;=7,"Vence em até 7 dias","Em aberto"))))</f>
        <v/>
      </c>
      <c r="J1784" s="17">
        <f>IF(OR(F1784="",B1784=""),"",IF(G1784&lt;&gt;"",MAX(0,G1784-B1784),MAX(0,TODAY()-B1784)))</f>
        <v/>
      </c>
    </row>
    <row r="1785">
      <c r="A1785" s="14" t="n"/>
      <c r="B1785" s="15" t="n"/>
      <c r="C1785" s="14" t="n"/>
      <c r="D1785" s="14" t="n"/>
      <c r="E1785" s="14" t="n"/>
      <c r="F1785" s="16" t="n"/>
      <c r="G1785" s="15" t="n"/>
      <c r="H1785" s="16" t="n"/>
      <c r="I1785" s="14">
        <f>IF(F1785="","",IF(G1785&lt;&gt;"",IF(A1785="A pagar","Pago","Recebido"),IF(B1785&lt;TODAY(),"Vencido",IF(B1785-TODAY()&lt;=7,"Vence em até 7 dias","Em aberto"))))</f>
        <v/>
      </c>
      <c r="J1785" s="17">
        <f>IF(OR(F1785="",B1785=""),"",IF(G1785&lt;&gt;"",MAX(0,G1785-B1785),MAX(0,TODAY()-B1785)))</f>
        <v/>
      </c>
    </row>
    <row r="1786">
      <c r="A1786" s="14" t="n"/>
      <c r="B1786" s="15" t="n"/>
      <c r="C1786" s="14" t="n"/>
      <c r="D1786" s="14" t="n"/>
      <c r="E1786" s="14" t="n"/>
      <c r="F1786" s="16" t="n"/>
      <c r="G1786" s="15" t="n"/>
      <c r="H1786" s="16" t="n"/>
      <c r="I1786" s="14">
        <f>IF(F1786="","",IF(G1786&lt;&gt;"",IF(A1786="A pagar","Pago","Recebido"),IF(B1786&lt;TODAY(),"Vencido",IF(B1786-TODAY()&lt;=7,"Vence em até 7 dias","Em aberto"))))</f>
        <v/>
      </c>
      <c r="J1786" s="17">
        <f>IF(OR(F1786="",B1786=""),"",IF(G1786&lt;&gt;"",MAX(0,G1786-B1786),MAX(0,TODAY()-B1786)))</f>
        <v/>
      </c>
    </row>
    <row r="1787">
      <c r="A1787" s="14" t="n"/>
      <c r="B1787" s="15" t="n"/>
      <c r="C1787" s="14" t="n"/>
      <c r="D1787" s="14" t="n"/>
      <c r="E1787" s="14" t="n"/>
      <c r="F1787" s="16" t="n"/>
      <c r="G1787" s="15" t="n"/>
      <c r="H1787" s="16" t="n"/>
      <c r="I1787" s="14">
        <f>IF(F1787="","",IF(G1787&lt;&gt;"",IF(A1787="A pagar","Pago","Recebido"),IF(B1787&lt;TODAY(),"Vencido",IF(B1787-TODAY()&lt;=7,"Vence em até 7 dias","Em aberto"))))</f>
        <v/>
      </c>
      <c r="J1787" s="17">
        <f>IF(OR(F1787="",B1787=""),"",IF(G1787&lt;&gt;"",MAX(0,G1787-B1787),MAX(0,TODAY()-B1787)))</f>
        <v/>
      </c>
    </row>
    <row r="1788">
      <c r="A1788" s="14" t="n"/>
      <c r="B1788" s="15" t="n"/>
      <c r="C1788" s="14" t="n"/>
      <c r="D1788" s="14" t="n"/>
      <c r="E1788" s="14" t="n"/>
      <c r="F1788" s="16" t="n"/>
      <c r="G1788" s="15" t="n"/>
      <c r="H1788" s="16" t="n"/>
      <c r="I1788" s="14">
        <f>IF(F1788="","",IF(G1788&lt;&gt;"",IF(A1788="A pagar","Pago","Recebido"),IF(B1788&lt;TODAY(),"Vencido",IF(B1788-TODAY()&lt;=7,"Vence em até 7 dias","Em aberto"))))</f>
        <v/>
      </c>
      <c r="J1788" s="17">
        <f>IF(OR(F1788="",B1788=""),"",IF(G1788&lt;&gt;"",MAX(0,G1788-B1788),MAX(0,TODAY()-B1788)))</f>
        <v/>
      </c>
    </row>
    <row r="1789">
      <c r="A1789" s="14" t="n"/>
      <c r="B1789" s="15" t="n"/>
      <c r="C1789" s="14" t="n"/>
      <c r="D1789" s="14" t="n"/>
      <c r="E1789" s="14" t="n"/>
      <c r="F1789" s="16" t="n"/>
      <c r="G1789" s="15" t="n"/>
      <c r="H1789" s="16" t="n"/>
      <c r="I1789" s="14">
        <f>IF(F1789="","",IF(G1789&lt;&gt;"",IF(A1789="A pagar","Pago","Recebido"),IF(B1789&lt;TODAY(),"Vencido",IF(B1789-TODAY()&lt;=7,"Vence em até 7 dias","Em aberto"))))</f>
        <v/>
      </c>
      <c r="J1789" s="17">
        <f>IF(OR(F1789="",B1789=""),"",IF(G1789&lt;&gt;"",MAX(0,G1789-B1789),MAX(0,TODAY()-B1789)))</f>
        <v/>
      </c>
    </row>
    <row r="1790">
      <c r="A1790" s="14" t="n"/>
      <c r="B1790" s="15" t="n"/>
      <c r="C1790" s="14" t="n"/>
      <c r="D1790" s="14" t="n"/>
      <c r="E1790" s="14" t="n"/>
      <c r="F1790" s="16" t="n"/>
      <c r="G1790" s="15" t="n"/>
      <c r="H1790" s="16" t="n"/>
      <c r="I1790" s="14">
        <f>IF(F1790="","",IF(G1790&lt;&gt;"",IF(A1790="A pagar","Pago","Recebido"),IF(B1790&lt;TODAY(),"Vencido",IF(B1790-TODAY()&lt;=7,"Vence em até 7 dias","Em aberto"))))</f>
        <v/>
      </c>
      <c r="J1790" s="17">
        <f>IF(OR(F1790="",B1790=""),"",IF(G1790&lt;&gt;"",MAX(0,G1790-B1790),MAX(0,TODAY()-B1790)))</f>
        <v/>
      </c>
    </row>
    <row r="1791">
      <c r="A1791" s="14" t="n"/>
      <c r="B1791" s="15" t="n"/>
      <c r="C1791" s="14" t="n"/>
      <c r="D1791" s="14" t="n"/>
      <c r="E1791" s="14" t="n"/>
      <c r="F1791" s="16" t="n"/>
      <c r="G1791" s="15" t="n"/>
      <c r="H1791" s="16" t="n"/>
      <c r="I1791" s="14">
        <f>IF(F1791="","",IF(G1791&lt;&gt;"",IF(A1791="A pagar","Pago","Recebido"),IF(B1791&lt;TODAY(),"Vencido",IF(B1791-TODAY()&lt;=7,"Vence em até 7 dias","Em aberto"))))</f>
        <v/>
      </c>
      <c r="J1791" s="17">
        <f>IF(OR(F1791="",B1791=""),"",IF(G1791&lt;&gt;"",MAX(0,G1791-B1791),MAX(0,TODAY()-B1791)))</f>
        <v/>
      </c>
    </row>
    <row r="1792">
      <c r="A1792" s="14" t="n"/>
      <c r="B1792" s="15" t="n"/>
      <c r="C1792" s="14" t="n"/>
      <c r="D1792" s="14" t="n"/>
      <c r="E1792" s="14" t="n"/>
      <c r="F1792" s="16" t="n"/>
      <c r="G1792" s="15" t="n"/>
      <c r="H1792" s="16" t="n"/>
      <c r="I1792" s="14">
        <f>IF(F1792="","",IF(G1792&lt;&gt;"",IF(A1792="A pagar","Pago","Recebido"),IF(B1792&lt;TODAY(),"Vencido",IF(B1792-TODAY()&lt;=7,"Vence em até 7 dias","Em aberto"))))</f>
        <v/>
      </c>
      <c r="J1792" s="17">
        <f>IF(OR(F1792="",B1792=""),"",IF(G1792&lt;&gt;"",MAX(0,G1792-B1792),MAX(0,TODAY()-B1792)))</f>
        <v/>
      </c>
    </row>
    <row r="1793">
      <c r="A1793" s="14" t="n"/>
      <c r="B1793" s="15" t="n"/>
      <c r="C1793" s="14" t="n"/>
      <c r="D1793" s="14" t="n"/>
      <c r="E1793" s="14" t="n"/>
      <c r="F1793" s="16" t="n"/>
      <c r="G1793" s="15" t="n"/>
      <c r="H1793" s="16" t="n"/>
      <c r="I1793" s="14">
        <f>IF(F1793="","",IF(G1793&lt;&gt;"",IF(A1793="A pagar","Pago","Recebido"),IF(B1793&lt;TODAY(),"Vencido",IF(B1793-TODAY()&lt;=7,"Vence em até 7 dias","Em aberto"))))</f>
        <v/>
      </c>
      <c r="J1793" s="17">
        <f>IF(OR(F1793="",B1793=""),"",IF(G1793&lt;&gt;"",MAX(0,G1793-B1793),MAX(0,TODAY()-B1793)))</f>
        <v/>
      </c>
    </row>
    <row r="1794">
      <c r="A1794" s="14" t="n"/>
      <c r="B1794" s="15" t="n"/>
      <c r="C1794" s="14" t="n"/>
      <c r="D1794" s="14" t="n"/>
      <c r="E1794" s="14" t="n"/>
      <c r="F1794" s="16" t="n"/>
      <c r="G1794" s="15" t="n"/>
      <c r="H1794" s="16" t="n"/>
      <c r="I1794" s="14">
        <f>IF(F1794="","",IF(G1794&lt;&gt;"",IF(A1794="A pagar","Pago","Recebido"),IF(B1794&lt;TODAY(),"Vencido",IF(B1794-TODAY()&lt;=7,"Vence em até 7 dias","Em aberto"))))</f>
        <v/>
      </c>
      <c r="J1794" s="17">
        <f>IF(OR(F1794="",B1794=""),"",IF(G1794&lt;&gt;"",MAX(0,G1794-B1794),MAX(0,TODAY()-B1794)))</f>
        <v/>
      </c>
    </row>
    <row r="1795">
      <c r="A1795" s="14" t="n"/>
      <c r="B1795" s="15" t="n"/>
      <c r="C1795" s="14" t="n"/>
      <c r="D1795" s="14" t="n"/>
      <c r="E1795" s="14" t="n"/>
      <c r="F1795" s="16" t="n"/>
      <c r="G1795" s="15" t="n"/>
      <c r="H1795" s="16" t="n"/>
      <c r="I1795" s="14">
        <f>IF(F1795="","",IF(G1795&lt;&gt;"",IF(A1795="A pagar","Pago","Recebido"),IF(B1795&lt;TODAY(),"Vencido",IF(B1795-TODAY()&lt;=7,"Vence em até 7 dias","Em aberto"))))</f>
        <v/>
      </c>
      <c r="J1795" s="17">
        <f>IF(OR(F1795="",B1795=""),"",IF(G1795&lt;&gt;"",MAX(0,G1795-B1795),MAX(0,TODAY()-B1795)))</f>
        <v/>
      </c>
    </row>
    <row r="1796">
      <c r="A1796" s="14" t="n"/>
      <c r="B1796" s="15" t="n"/>
      <c r="C1796" s="14" t="n"/>
      <c r="D1796" s="14" t="n"/>
      <c r="E1796" s="14" t="n"/>
      <c r="F1796" s="16" t="n"/>
      <c r="G1796" s="15" t="n"/>
      <c r="H1796" s="16" t="n"/>
      <c r="I1796" s="14">
        <f>IF(F1796="","",IF(G1796&lt;&gt;"",IF(A1796="A pagar","Pago","Recebido"),IF(B1796&lt;TODAY(),"Vencido",IF(B1796-TODAY()&lt;=7,"Vence em até 7 dias","Em aberto"))))</f>
        <v/>
      </c>
      <c r="J1796" s="17">
        <f>IF(OR(F1796="",B1796=""),"",IF(G1796&lt;&gt;"",MAX(0,G1796-B1796),MAX(0,TODAY()-B1796)))</f>
        <v/>
      </c>
    </row>
    <row r="1797">
      <c r="A1797" s="14" t="n"/>
      <c r="B1797" s="15" t="n"/>
      <c r="C1797" s="14" t="n"/>
      <c r="D1797" s="14" t="n"/>
      <c r="E1797" s="14" t="n"/>
      <c r="F1797" s="16" t="n"/>
      <c r="G1797" s="15" t="n"/>
      <c r="H1797" s="16" t="n"/>
      <c r="I1797" s="14">
        <f>IF(F1797="","",IF(G1797&lt;&gt;"",IF(A1797="A pagar","Pago","Recebido"),IF(B1797&lt;TODAY(),"Vencido",IF(B1797-TODAY()&lt;=7,"Vence em até 7 dias","Em aberto"))))</f>
        <v/>
      </c>
      <c r="J1797" s="17">
        <f>IF(OR(F1797="",B1797=""),"",IF(G1797&lt;&gt;"",MAX(0,G1797-B1797),MAX(0,TODAY()-B1797)))</f>
        <v/>
      </c>
    </row>
    <row r="1798">
      <c r="A1798" s="14" t="n"/>
      <c r="B1798" s="15" t="n"/>
      <c r="C1798" s="14" t="n"/>
      <c r="D1798" s="14" t="n"/>
      <c r="E1798" s="14" t="n"/>
      <c r="F1798" s="16" t="n"/>
      <c r="G1798" s="15" t="n"/>
      <c r="H1798" s="16" t="n"/>
      <c r="I1798" s="14">
        <f>IF(F1798="","",IF(G1798&lt;&gt;"",IF(A1798="A pagar","Pago","Recebido"),IF(B1798&lt;TODAY(),"Vencido",IF(B1798-TODAY()&lt;=7,"Vence em até 7 dias","Em aberto"))))</f>
        <v/>
      </c>
      <c r="J1798" s="17">
        <f>IF(OR(F1798="",B1798=""),"",IF(G1798&lt;&gt;"",MAX(0,G1798-B1798),MAX(0,TODAY()-B1798)))</f>
        <v/>
      </c>
    </row>
    <row r="1799">
      <c r="A1799" s="14" t="n"/>
      <c r="B1799" s="15" t="n"/>
      <c r="C1799" s="14" t="n"/>
      <c r="D1799" s="14" t="n"/>
      <c r="E1799" s="14" t="n"/>
      <c r="F1799" s="16" t="n"/>
      <c r="G1799" s="15" t="n"/>
      <c r="H1799" s="16" t="n"/>
      <c r="I1799" s="14">
        <f>IF(F1799="","",IF(G1799&lt;&gt;"",IF(A1799="A pagar","Pago","Recebido"),IF(B1799&lt;TODAY(),"Vencido",IF(B1799-TODAY()&lt;=7,"Vence em até 7 dias","Em aberto"))))</f>
        <v/>
      </c>
      <c r="J1799" s="17">
        <f>IF(OR(F1799="",B1799=""),"",IF(G1799&lt;&gt;"",MAX(0,G1799-B1799),MAX(0,TODAY()-B1799)))</f>
        <v/>
      </c>
    </row>
    <row r="1800">
      <c r="A1800" s="14" t="n"/>
      <c r="B1800" s="15" t="n"/>
      <c r="C1800" s="14" t="n"/>
      <c r="D1800" s="14" t="n"/>
      <c r="E1800" s="14" t="n"/>
      <c r="F1800" s="16" t="n"/>
      <c r="G1800" s="15" t="n"/>
      <c r="H1800" s="16" t="n"/>
      <c r="I1800" s="14">
        <f>IF(F1800="","",IF(G1800&lt;&gt;"",IF(A1800="A pagar","Pago","Recebido"),IF(B1800&lt;TODAY(),"Vencido",IF(B1800-TODAY()&lt;=7,"Vence em até 7 dias","Em aberto"))))</f>
        <v/>
      </c>
      <c r="J1800" s="17">
        <f>IF(OR(F1800="",B1800=""),"",IF(G1800&lt;&gt;"",MAX(0,G1800-B1800),MAX(0,TODAY()-B1800)))</f>
        <v/>
      </c>
    </row>
    <row r="1801">
      <c r="A1801" s="14" t="n"/>
      <c r="B1801" s="15" t="n"/>
      <c r="C1801" s="14" t="n"/>
      <c r="D1801" s="14" t="n"/>
      <c r="E1801" s="14" t="n"/>
      <c r="F1801" s="16" t="n"/>
      <c r="G1801" s="15" t="n"/>
      <c r="H1801" s="16" t="n"/>
      <c r="I1801" s="14">
        <f>IF(F1801="","",IF(G1801&lt;&gt;"",IF(A1801="A pagar","Pago","Recebido"),IF(B1801&lt;TODAY(),"Vencido",IF(B1801-TODAY()&lt;=7,"Vence em até 7 dias","Em aberto"))))</f>
        <v/>
      </c>
      <c r="J1801" s="17">
        <f>IF(OR(F1801="",B1801=""),"",IF(G1801&lt;&gt;"",MAX(0,G1801-B1801),MAX(0,TODAY()-B1801)))</f>
        <v/>
      </c>
    </row>
    <row r="1802">
      <c r="A1802" s="14" t="n"/>
      <c r="B1802" s="15" t="n"/>
      <c r="C1802" s="14" t="n"/>
      <c r="D1802" s="14" t="n"/>
      <c r="E1802" s="14" t="n"/>
      <c r="F1802" s="16" t="n"/>
      <c r="G1802" s="15" t="n"/>
      <c r="H1802" s="16" t="n"/>
      <c r="I1802" s="14">
        <f>IF(F1802="","",IF(G1802&lt;&gt;"",IF(A1802="A pagar","Pago","Recebido"),IF(B1802&lt;TODAY(),"Vencido",IF(B1802-TODAY()&lt;=7,"Vence em até 7 dias","Em aberto"))))</f>
        <v/>
      </c>
      <c r="J1802" s="17">
        <f>IF(OR(F1802="",B1802=""),"",IF(G1802&lt;&gt;"",MAX(0,G1802-B1802),MAX(0,TODAY()-B1802)))</f>
        <v/>
      </c>
    </row>
    <row r="1803">
      <c r="A1803" s="14" t="n"/>
      <c r="B1803" s="15" t="n"/>
      <c r="C1803" s="14" t="n"/>
      <c r="D1803" s="14" t="n"/>
      <c r="E1803" s="14" t="n"/>
      <c r="F1803" s="16" t="n"/>
      <c r="G1803" s="15" t="n"/>
      <c r="H1803" s="16" t="n"/>
      <c r="I1803" s="14">
        <f>IF(F1803="","",IF(G1803&lt;&gt;"",IF(A1803="A pagar","Pago","Recebido"),IF(B1803&lt;TODAY(),"Vencido",IF(B1803-TODAY()&lt;=7,"Vence em até 7 dias","Em aberto"))))</f>
        <v/>
      </c>
      <c r="J1803" s="17">
        <f>IF(OR(F1803="",B1803=""),"",IF(G1803&lt;&gt;"",MAX(0,G1803-B1803),MAX(0,TODAY()-B1803)))</f>
        <v/>
      </c>
    </row>
    <row r="1804">
      <c r="A1804" s="14" t="n"/>
      <c r="B1804" s="15" t="n"/>
      <c r="C1804" s="14" t="n"/>
      <c r="D1804" s="14" t="n"/>
      <c r="E1804" s="14" t="n"/>
      <c r="F1804" s="16" t="n"/>
      <c r="G1804" s="15" t="n"/>
      <c r="H1804" s="16" t="n"/>
      <c r="I1804" s="14">
        <f>IF(F1804="","",IF(G1804&lt;&gt;"",IF(A1804="A pagar","Pago","Recebido"),IF(B1804&lt;TODAY(),"Vencido",IF(B1804-TODAY()&lt;=7,"Vence em até 7 dias","Em aberto"))))</f>
        <v/>
      </c>
      <c r="J1804" s="17">
        <f>IF(OR(F1804="",B1804=""),"",IF(G1804&lt;&gt;"",MAX(0,G1804-B1804),MAX(0,TODAY()-B1804)))</f>
        <v/>
      </c>
    </row>
    <row r="1805">
      <c r="A1805" s="14" t="n"/>
      <c r="B1805" s="15" t="n"/>
      <c r="C1805" s="14" t="n"/>
      <c r="D1805" s="14" t="n"/>
      <c r="E1805" s="14" t="n"/>
      <c r="F1805" s="16" t="n"/>
      <c r="G1805" s="15" t="n"/>
      <c r="H1805" s="16" t="n"/>
      <c r="I1805" s="14">
        <f>IF(F1805="","",IF(G1805&lt;&gt;"",IF(A1805="A pagar","Pago","Recebido"),IF(B1805&lt;TODAY(),"Vencido",IF(B1805-TODAY()&lt;=7,"Vence em até 7 dias","Em aberto"))))</f>
        <v/>
      </c>
      <c r="J1805" s="17">
        <f>IF(OR(F1805="",B1805=""),"",IF(G1805&lt;&gt;"",MAX(0,G1805-B1805),MAX(0,TODAY()-B1805)))</f>
        <v/>
      </c>
    </row>
    <row r="1806">
      <c r="A1806" s="14" t="n"/>
      <c r="B1806" s="15" t="n"/>
      <c r="C1806" s="14" t="n"/>
      <c r="D1806" s="14" t="n"/>
      <c r="E1806" s="14" t="n"/>
      <c r="F1806" s="16" t="n"/>
      <c r="G1806" s="15" t="n"/>
      <c r="H1806" s="16" t="n"/>
      <c r="I1806" s="14">
        <f>IF(F1806="","",IF(G1806&lt;&gt;"",IF(A1806="A pagar","Pago","Recebido"),IF(B1806&lt;TODAY(),"Vencido",IF(B1806-TODAY()&lt;=7,"Vence em até 7 dias","Em aberto"))))</f>
        <v/>
      </c>
      <c r="J1806" s="17">
        <f>IF(OR(F1806="",B1806=""),"",IF(G1806&lt;&gt;"",MAX(0,G1806-B1806),MAX(0,TODAY()-B1806)))</f>
        <v/>
      </c>
    </row>
    <row r="1807">
      <c r="A1807" s="14" t="n"/>
      <c r="B1807" s="15" t="n"/>
      <c r="C1807" s="14" t="n"/>
      <c r="D1807" s="14" t="n"/>
      <c r="E1807" s="14" t="n"/>
      <c r="F1807" s="16" t="n"/>
      <c r="G1807" s="15" t="n"/>
      <c r="H1807" s="16" t="n"/>
      <c r="I1807" s="14">
        <f>IF(F1807="","",IF(G1807&lt;&gt;"",IF(A1807="A pagar","Pago","Recebido"),IF(B1807&lt;TODAY(),"Vencido",IF(B1807-TODAY()&lt;=7,"Vence em até 7 dias","Em aberto"))))</f>
        <v/>
      </c>
      <c r="J1807" s="17">
        <f>IF(OR(F1807="",B1807=""),"",IF(G1807&lt;&gt;"",MAX(0,G1807-B1807),MAX(0,TODAY()-B1807)))</f>
        <v/>
      </c>
    </row>
    <row r="1808">
      <c r="A1808" s="14" t="n"/>
      <c r="B1808" s="15" t="n"/>
      <c r="C1808" s="14" t="n"/>
      <c r="D1808" s="14" t="n"/>
      <c r="E1808" s="14" t="n"/>
      <c r="F1808" s="16" t="n"/>
      <c r="G1808" s="15" t="n"/>
      <c r="H1808" s="16" t="n"/>
      <c r="I1808" s="14">
        <f>IF(F1808="","",IF(G1808&lt;&gt;"",IF(A1808="A pagar","Pago","Recebido"),IF(B1808&lt;TODAY(),"Vencido",IF(B1808-TODAY()&lt;=7,"Vence em até 7 dias","Em aberto"))))</f>
        <v/>
      </c>
      <c r="J1808" s="17">
        <f>IF(OR(F1808="",B1808=""),"",IF(G1808&lt;&gt;"",MAX(0,G1808-B1808),MAX(0,TODAY()-B1808)))</f>
        <v/>
      </c>
    </row>
    <row r="1809">
      <c r="A1809" s="14" t="n"/>
      <c r="B1809" s="15" t="n"/>
      <c r="C1809" s="14" t="n"/>
      <c r="D1809" s="14" t="n"/>
      <c r="E1809" s="14" t="n"/>
      <c r="F1809" s="16" t="n"/>
      <c r="G1809" s="15" t="n"/>
      <c r="H1809" s="16" t="n"/>
      <c r="I1809" s="14">
        <f>IF(F1809="","",IF(G1809&lt;&gt;"",IF(A1809="A pagar","Pago","Recebido"),IF(B1809&lt;TODAY(),"Vencido",IF(B1809-TODAY()&lt;=7,"Vence em até 7 dias","Em aberto"))))</f>
        <v/>
      </c>
      <c r="J1809" s="17">
        <f>IF(OR(F1809="",B1809=""),"",IF(G1809&lt;&gt;"",MAX(0,G1809-B1809),MAX(0,TODAY()-B1809)))</f>
        <v/>
      </c>
    </row>
    <row r="1810">
      <c r="A1810" s="14" t="n"/>
      <c r="B1810" s="15" t="n"/>
      <c r="C1810" s="14" t="n"/>
      <c r="D1810" s="14" t="n"/>
      <c r="E1810" s="14" t="n"/>
      <c r="F1810" s="16" t="n"/>
      <c r="G1810" s="15" t="n"/>
      <c r="H1810" s="16" t="n"/>
      <c r="I1810" s="14">
        <f>IF(F1810="","",IF(G1810&lt;&gt;"",IF(A1810="A pagar","Pago","Recebido"),IF(B1810&lt;TODAY(),"Vencido",IF(B1810-TODAY()&lt;=7,"Vence em até 7 dias","Em aberto"))))</f>
        <v/>
      </c>
      <c r="J1810" s="17">
        <f>IF(OR(F1810="",B1810=""),"",IF(G1810&lt;&gt;"",MAX(0,G1810-B1810),MAX(0,TODAY()-B1810)))</f>
        <v/>
      </c>
    </row>
    <row r="1811">
      <c r="A1811" s="14" t="n"/>
      <c r="B1811" s="15" t="n"/>
      <c r="C1811" s="14" t="n"/>
      <c r="D1811" s="14" t="n"/>
      <c r="E1811" s="14" t="n"/>
      <c r="F1811" s="16" t="n"/>
      <c r="G1811" s="15" t="n"/>
      <c r="H1811" s="16" t="n"/>
      <c r="I1811" s="14">
        <f>IF(F1811="","",IF(G1811&lt;&gt;"",IF(A1811="A pagar","Pago","Recebido"),IF(B1811&lt;TODAY(),"Vencido",IF(B1811-TODAY()&lt;=7,"Vence em até 7 dias","Em aberto"))))</f>
        <v/>
      </c>
      <c r="J1811" s="17">
        <f>IF(OR(F1811="",B1811=""),"",IF(G1811&lt;&gt;"",MAX(0,G1811-B1811),MAX(0,TODAY()-B1811)))</f>
        <v/>
      </c>
    </row>
    <row r="1812">
      <c r="A1812" s="14" t="n"/>
      <c r="B1812" s="15" t="n"/>
      <c r="C1812" s="14" t="n"/>
      <c r="D1812" s="14" t="n"/>
      <c r="E1812" s="14" t="n"/>
      <c r="F1812" s="16" t="n"/>
      <c r="G1812" s="15" t="n"/>
      <c r="H1812" s="16" t="n"/>
      <c r="I1812" s="14">
        <f>IF(F1812="","",IF(G1812&lt;&gt;"",IF(A1812="A pagar","Pago","Recebido"),IF(B1812&lt;TODAY(),"Vencido",IF(B1812-TODAY()&lt;=7,"Vence em até 7 dias","Em aberto"))))</f>
        <v/>
      </c>
      <c r="J1812" s="17">
        <f>IF(OR(F1812="",B1812=""),"",IF(G1812&lt;&gt;"",MAX(0,G1812-B1812),MAX(0,TODAY()-B1812)))</f>
        <v/>
      </c>
    </row>
    <row r="1813">
      <c r="A1813" s="14" t="n"/>
      <c r="B1813" s="15" t="n"/>
      <c r="C1813" s="14" t="n"/>
      <c r="D1813" s="14" t="n"/>
      <c r="E1813" s="14" t="n"/>
      <c r="F1813" s="16" t="n"/>
      <c r="G1813" s="15" t="n"/>
      <c r="H1813" s="16" t="n"/>
      <c r="I1813" s="14">
        <f>IF(F1813="","",IF(G1813&lt;&gt;"",IF(A1813="A pagar","Pago","Recebido"),IF(B1813&lt;TODAY(),"Vencido",IF(B1813-TODAY()&lt;=7,"Vence em até 7 dias","Em aberto"))))</f>
        <v/>
      </c>
      <c r="J1813" s="17">
        <f>IF(OR(F1813="",B1813=""),"",IF(G1813&lt;&gt;"",MAX(0,G1813-B1813),MAX(0,TODAY()-B1813)))</f>
        <v/>
      </c>
    </row>
    <row r="1814">
      <c r="A1814" s="14" t="n"/>
      <c r="B1814" s="15" t="n"/>
      <c r="C1814" s="14" t="n"/>
      <c r="D1814" s="14" t="n"/>
      <c r="E1814" s="14" t="n"/>
      <c r="F1814" s="16" t="n"/>
      <c r="G1814" s="15" t="n"/>
      <c r="H1814" s="16" t="n"/>
      <c r="I1814" s="14">
        <f>IF(F1814="","",IF(G1814&lt;&gt;"",IF(A1814="A pagar","Pago","Recebido"),IF(B1814&lt;TODAY(),"Vencido",IF(B1814-TODAY()&lt;=7,"Vence em até 7 dias","Em aberto"))))</f>
        <v/>
      </c>
      <c r="J1814" s="17">
        <f>IF(OR(F1814="",B1814=""),"",IF(G1814&lt;&gt;"",MAX(0,G1814-B1814),MAX(0,TODAY()-B1814)))</f>
        <v/>
      </c>
    </row>
    <row r="1815">
      <c r="A1815" s="14" t="n"/>
      <c r="B1815" s="15" t="n"/>
      <c r="C1815" s="14" t="n"/>
      <c r="D1815" s="14" t="n"/>
      <c r="E1815" s="14" t="n"/>
      <c r="F1815" s="16" t="n"/>
      <c r="G1815" s="15" t="n"/>
      <c r="H1815" s="16" t="n"/>
      <c r="I1815" s="14">
        <f>IF(F1815="","",IF(G1815&lt;&gt;"",IF(A1815="A pagar","Pago","Recebido"),IF(B1815&lt;TODAY(),"Vencido",IF(B1815-TODAY()&lt;=7,"Vence em até 7 dias","Em aberto"))))</f>
        <v/>
      </c>
      <c r="J1815" s="17">
        <f>IF(OR(F1815="",B1815=""),"",IF(G1815&lt;&gt;"",MAX(0,G1815-B1815),MAX(0,TODAY()-B1815)))</f>
        <v/>
      </c>
    </row>
    <row r="1816">
      <c r="A1816" s="14" t="n"/>
      <c r="B1816" s="15" t="n"/>
      <c r="C1816" s="14" t="n"/>
      <c r="D1816" s="14" t="n"/>
      <c r="E1816" s="14" t="n"/>
      <c r="F1816" s="16" t="n"/>
      <c r="G1816" s="15" t="n"/>
      <c r="H1816" s="16" t="n"/>
      <c r="I1816" s="14">
        <f>IF(F1816="","",IF(G1816&lt;&gt;"",IF(A1816="A pagar","Pago","Recebido"),IF(B1816&lt;TODAY(),"Vencido",IF(B1816-TODAY()&lt;=7,"Vence em até 7 dias","Em aberto"))))</f>
        <v/>
      </c>
      <c r="J1816" s="17">
        <f>IF(OR(F1816="",B1816=""),"",IF(G1816&lt;&gt;"",MAX(0,G1816-B1816),MAX(0,TODAY()-B1816)))</f>
        <v/>
      </c>
    </row>
    <row r="1817">
      <c r="A1817" s="14" t="n"/>
      <c r="B1817" s="15" t="n"/>
      <c r="C1817" s="14" t="n"/>
      <c r="D1817" s="14" t="n"/>
      <c r="E1817" s="14" t="n"/>
      <c r="F1817" s="16" t="n"/>
      <c r="G1817" s="15" t="n"/>
      <c r="H1817" s="16" t="n"/>
      <c r="I1817" s="14">
        <f>IF(F1817="","",IF(G1817&lt;&gt;"",IF(A1817="A pagar","Pago","Recebido"),IF(B1817&lt;TODAY(),"Vencido",IF(B1817-TODAY()&lt;=7,"Vence em até 7 dias","Em aberto"))))</f>
        <v/>
      </c>
      <c r="J1817" s="17">
        <f>IF(OR(F1817="",B1817=""),"",IF(G1817&lt;&gt;"",MAX(0,G1817-B1817),MAX(0,TODAY()-B1817)))</f>
        <v/>
      </c>
    </row>
    <row r="1818">
      <c r="A1818" s="14" t="n"/>
      <c r="B1818" s="15" t="n"/>
      <c r="C1818" s="14" t="n"/>
      <c r="D1818" s="14" t="n"/>
      <c r="E1818" s="14" t="n"/>
      <c r="F1818" s="16" t="n"/>
      <c r="G1818" s="15" t="n"/>
      <c r="H1818" s="16" t="n"/>
      <c r="I1818" s="14">
        <f>IF(F1818="","",IF(G1818&lt;&gt;"",IF(A1818="A pagar","Pago","Recebido"),IF(B1818&lt;TODAY(),"Vencido",IF(B1818-TODAY()&lt;=7,"Vence em até 7 dias","Em aberto"))))</f>
        <v/>
      </c>
      <c r="J1818" s="17">
        <f>IF(OR(F1818="",B1818=""),"",IF(G1818&lt;&gt;"",MAX(0,G1818-B1818),MAX(0,TODAY()-B1818)))</f>
        <v/>
      </c>
    </row>
    <row r="1819">
      <c r="A1819" s="14" t="n"/>
      <c r="B1819" s="15" t="n"/>
      <c r="C1819" s="14" t="n"/>
      <c r="D1819" s="14" t="n"/>
      <c r="E1819" s="14" t="n"/>
      <c r="F1819" s="16" t="n"/>
      <c r="G1819" s="15" t="n"/>
      <c r="H1819" s="16" t="n"/>
      <c r="I1819" s="14">
        <f>IF(F1819="","",IF(G1819&lt;&gt;"",IF(A1819="A pagar","Pago","Recebido"),IF(B1819&lt;TODAY(),"Vencido",IF(B1819-TODAY()&lt;=7,"Vence em até 7 dias","Em aberto"))))</f>
        <v/>
      </c>
      <c r="J1819" s="17">
        <f>IF(OR(F1819="",B1819=""),"",IF(G1819&lt;&gt;"",MAX(0,G1819-B1819),MAX(0,TODAY()-B1819)))</f>
        <v/>
      </c>
    </row>
    <row r="1820">
      <c r="A1820" s="14" t="n"/>
      <c r="B1820" s="15" t="n"/>
      <c r="C1820" s="14" t="n"/>
      <c r="D1820" s="14" t="n"/>
      <c r="E1820" s="14" t="n"/>
      <c r="F1820" s="16" t="n"/>
      <c r="G1820" s="15" t="n"/>
      <c r="H1820" s="16" t="n"/>
      <c r="I1820" s="14">
        <f>IF(F1820="","",IF(G1820&lt;&gt;"",IF(A1820="A pagar","Pago","Recebido"),IF(B1820&lt;TODAY(),"Vencido",IF(B1820-TODAY()&lt;=7,"Vence em até 7 dias","Em aberto"))))</f>
        <v/>
      </c>
      <c r="J1820" s="17">
        <f>IF(OR(F1820="",B1820=""),"",IF(G1820&lt;&gt;"",MAX(0,G1820-B1820),MAX(0,TODAY()-B1820)))</f>
        <v/>
      </c>
    </row>
    <row r="1821">
      <c r="A1821" s="14" t="n"/>
      <c r="B1821" s="15" t="n"/>
      <c r="C1821" s="14" t="n"/>
      <c r="D1821" s="14" t="n"/>
      <c r="E1821" s="14" t="n"/>
      <c r="F1821" s="16" t="n"/>
      <c r="G1821" s="15" t="n"/>
      <c r="H1821" s="16" t="n"/>
      <c r="I1821" s="14">
        <f>IF(F1821="","",IF(G1821&lt;&gt;"",IF(A1821="A pagar","Pago","Recebido"),IF(B1821&lt;TODAY(),"Vencido",IF(B1821-TODAY()&lt;=7,"Vence em até 7 dias","Em aberto"))))</f>
        <v/>
      </c>
      <c r="J1821" s="17">
        <f>IF(OR(F1821="",B1821=""),"",IF(G1821&lt;&gt;"",MAX(0,G1821-B1821),MAX(0,TODAY()-B1821)))</f>
        <v/>
      </c>
    </row>
    <row r="1822">
      <c r="A1822" s="14" t="n"/>
      <c r="B1822" s="15" t="n"/>
      <c r="C1822" s="14" t="n"/>
      <c r="D1822" s="14" t="n"/>
      <c r="E1822" s="14" t="n"/>
      <c r="F1822" s="16" t="n"/>
      <c r="G1822" s="15" t="n"/>
      <c r="H1822" s="16" t="n"/>
      <c r="I1822" s="14">
        <f>IF(F1822="","",IF(G1822&lt;&gt;"",IF(A1822="A pagar","Pago","Recebido"),IF(B1822&lt;TODAY(),"Vencido",IF(B1822-TODAY()&lt;=7,"Vence em até 7 dias","Em aberto"))))</f>
        <v/>
      </c>
      <c r="J1822" s="17">
        <f>IF(OR(F1822="",B1822=""),"",IF(G1822&lt;&gt;"",MAX(0,G1822-B1822),MAX(0,TODAY()-B1822)))</f>
        <v/>
      </c>
    </row>
    <row r="1823">
      <c r="A1823" s="14" t="n"/>
      <c r="B1823" s="15" t="n"/>
      <c r="C1823" s="14" t="n"/>
      <c r="D1823" s="14" t="n"/>
      <c r="E1823" s="14" t="n"/>
      <c r="F1823" s="16" t="n"/>
      <c r="G1823" s="15" t="n"/>
      <c r="H1823" s="16" t="n"/>
      <c r="I1823" s="14">
        <f>IF(F1823="","",IF(G1823&lt;&gt;"",IF(A1823="A pagar","Pago","Recebido"),IF(B1823&lt;TODAY(),"Vencido",IF(B1823-TODAY()&lt;=7,"Vence em até 7 dias","Em aberto"))))</f>
        <v/>
      </c>
      <c r="J1823" s="17">
        <f>IF(OR(F1823="",B1823=""),"",IF(G1823&lt;&gt;"",MAX(0,G1823-B1823),MAX(0,TODAY()-B1823)))</f>
        <v/>
      </c>
    </row>
    <row r="1824">
      <c r="A1824" s="14" t="n"/>
      <c r="B1824" s="15" t="n"/>
      <c r="C1824" s="14" t="n"/>
      <c r="D1824" s="14" t="n"/>
      <c r="E1824" s="14" t="n"/>
      <c r="F1824" s="16" t="n"/>
      <c r="G1824" s="15" t="n"/>
      <c r="H1824" s="16" t="n"/>
      <c r="I1824" s="14">
        <f>IF(F1824="","",IF(G1824&lt;&gt;"",IF(A1824="A pagar","Pago","Recebido"),IF(B1824&lt;TODAY(),"Vencido",IF(B1824-TODAY()&lt;=7,"Vence em até 7 dias","Em aberto"))))</f>
        <v/>
      </c>
      <c r="J1824" s="17">
        <f>IF(OR(F1824="",B1824=""),"",IF(G1824&lt;&gt;"",MAX(0,G1824-B1824),MAX(0,TODAY()-B1824)))</f>
        <v/>
      </c>
    </row>
    <row r="1825">
      <c r="A1825" s="14" t="n"/>
      <c r="B1825" s="15" t="n"/>
      <c r="C1825" s="14" t="n"/>
      <c r="D1825" s="14" t="n"/>
      <c r="E1825" s="14" t="n"/>
      <c r="F1825" s="16" t="n"/>
      <c r="G1825" s="15" t="n"/>
      <c r="H1825" s="16" t="n"/>
      <c r="I1825" s="14">
        <f>IF(F1825="","",IF(G1825&lt;&gt;"",IF(A1825="A pagar","Pago","Recebido"),IF(B1825&lt;TODAY(),"Vencido",IF(B1825-TODAY()&lt;=7,"Vence em até 7 dias","Em aberto"))))</f>
        <v/>
      </c>
      <c r="J1825" s="17">
        <f>IF(OR(F1825="",B1825=""),"",IF(G1825&lt;&gt;"",MAX(0,G1825-B1825),MAX(0,TODAY()-B1825)))</f>
        <v/>
      </c>
    </row>
    <row r="1826">
      <c r="A1826" s="14" t="n"/>
      <c r="B1826" s="15" t="n"/>
      <c r="C1826" s="14" t="n"/>
      <c r="D1826" s="14" t="n"/>
      <c r="E1826" s="14" t="n"/>
      <c r="F1826" s="16" t="n"/>
      <c r="G1826" s="15" t="n"/>
      <c r="H1826" s="16" t="n"/>
      <c r="I1826" s="14">
        <f>IF(F1826="","",IF(G1826&lt;&gt;"",IF(A1826="A pagar","Pago","Recebido"),IF(B1826&lt;TODAY(),"Vencido",IF(B1826-TODAY()&lt;=7,"Vence em até 7 dias","Em aberto"))))</f>
        <v/>
      </c>
      <c r="J1826" s="17">
        <f>IF(OR(F1826="",B1826=""),"",IF(G1826&lt;&gt;"",MAX(0,G1826-B1826),MAX(0,TODAY()-B1826)))</f>
        <v/>
      </c>
    </row>
    <row r="1827">
      <c r="A1827" s="14" t="n"/>
      <c r="B1827" s="15" t="n"/>
      <c r="C1827" s="14" t="n"/>
      <c r="D1827" s="14" t="n"/>
      <c r="E1827" s="14" t="n"/>
      <c r="F1827" s="16" t="n"/>
      <c r="G1827" s="15" t="n"/>
      <c r="H1827" s="16" t="n"/>
      <c r="I1827" s="14">
        <f>IF(F1827="","",IF(G1827&lt;&gt;"",IF(A1827="A pagar","Pago","Recebido"),IF(B1827&lt;TODAY(),"Vencido",IF(B1827-TODAY()&lt;=7,"Vence em até 7 dias","Em aberto"))))</f>
        <v/>
      </c>
      <c r="J1827" s="17">
        <f>IF(OR(F1827="",B1827=""),"",IF(G1827&lt;&gt;"",MAX(0,G1827-B1827),MAX(0,TODAY()-B1827)))</f>
        <v/>
      </c>
    </row>
    <row r="1828">
      <c r="A1828" s="14" t="n"/>
      <c r="B1828" s="15" t="n"/>
      <c r="C1828" s="14" t="n"/>
      <c r="D1828" s="14" t="n"/>
      <c r="E1828" s="14" t="n"/>
      <c r="F1828" s="16" t="n"/>
      <c r="G1828" s="15" t="n"/>
      <c r="H1828" s="16" t="n"/>
      <c r="I1828" s="14">
        <f>IF(F1828="","",IF(G1828&lt;&gt;"",IF(A1828="A pagar","Pago","Recebido"),IF(B1828&lt;TODAY(),"Vencido",IF(B1828-TODAY()&lt;=7,"Vence em até 7 dias","Em aberto"))))</f>
        <v/>
      </c>
      <c r="J1828" s="17">
        <f>IF(OR(F1828="",B1828=""),"",IF(G1828&lt;&gt;"",MAX(0,G1828-B1828),MAX(0,TODAY()-B1828)))</f>
        <v/>
      </c>
    </row>
    <row r="1829">
      <c r="A1829" s="14" t="n"/>
      <c r="B1829" s="15" t="n"/>
      <c r="C1829" s="14" t="n"/>
      <c r="D1829" s="14" t="n"/>
      <c r="E1829" s="14" t="n"/>
      <c r="F1829" s="16" t="n"/>
      <c r="G1829" s="15" t="n"/>
      <c r="H1829" s="16" t="n"/>
      <c r="I1829" s="14">
        <f>IF(F1829="","",IF(G1829&lt;&gt;"",IF(A1829="A pagar","Pago","Recebido"),IF(B1829&lt;TODAY(),"Vencido",IF(B1829-TODAY()&lt;=7,"Vence em até 7 dias","Em aberto"))))</f>
        <v/>
      </c>
      <c r="J1829" s="17">
        <f>IF(OR(F1829="",B1829=""),"",IF(G1829&lt;&gt;"",MAX(0,G1829-B1829),MAX(0,TODAY()-B1829)))</f>
        <v/>
      </c>
    </row>
    <row r="1830">
      <c r="A1830" s="14" t="n"/>
      <c r="B1830" s="15" t="n"/>
      <c r="C1830" s="14" t="n"/>
      <c r="D1830" s="14" t="n"/>
      <c r="E1830" s="14" t="n"/>
      <c r="F1830" s="16" t="n"/>
      <c r="G1830" s="15" t="n"/>
      <c r="H1830" s="16" t="n"/>
      <c r="I1830" s="14">
        <f>IF(F1830="","",IF(G1830&lt;&gt;"",IF(A1830="A pagar","Pago","Recebido"),IF(B1830&lt;TODAY(),"Vencido",IF(B1830-TODAY()&lt;=7,"Vence em até 7 dias","Em aberto"))))</f>
        <v/>
      </c>
      <c r="J1830" s="17">
        <f>IF(OR(F1830="",B1830=""),"",IF(G1830&lt;&gt;"",MAX(0,G1830-B1830),MAX(0,TODAY()-B1830)))</f>
        <v/>
      </c>
    </row>
    <row r="1831">
      <c r="A1831" s="14" t="n"/>
      <c r="B1831" s="15" t="n"/>
      <c r="C1831" s="14" t="n"/>
      <c r="D1831" s="14" t="n"/>
      <c r="E1831" s="14" t="n"/>
      <c r="F1831" s="16" t="n"/>
      <c r="G1831" s="15" t="n"/>
      <c r="H1831" s="16" t="n"/>
      <c r="I1831" s="14">
        <f>IF(F1831="","",IF(G1831&lt;&gt;"",IF(A1831="A pagar","Pago","Recebido"),IF(B1831&lt;TODAY(),"Vencido",IF(B1831-TODAY()&lt;=7,"Vence em até 7 dias","Em aberto"))))</f>
        <v/>
      </c>
      <c r="J1831" s="17">
        <f>IF(OR(F1831="",B1831=""),"",IF(G1831&lt;&gt;"",MAX(0,G1831-B1831),MAX(0,TODAY()-B1831)))</f>
        <v/>
      </c>
    </row>
    <row r="1832">
      <c r="A1832" s="14" t="n"/>
      <c r="B1832" s="15" t="n"/>
      <c r="C1832" s="14" t="n"/>
      <c r="D1832" s="14" t="n"/>
      <c r="E1832" s="14" t="n"/>
      <c r="F1832" s="16" t="n"/>
      <c r="G1832" s="15" t="n"/>
      <c r="H1832" s="16" t="n"/>
      <c r="I1832" s="14">
        <f>IF(F1832="","",IF(G1832&lt;&gt;"",IF(A1832="A pagar","Pago","Recebido"),IF(B1832&lt;TODAY(),"Vencido",IF(B1832-TODAY()&lt;=7,"Vence em até 7 dias","Em aberto"))))</f>
        <v/>
      </c>
      <c r="J1832" s="17">
        <f>IF(OR(F1832="",B1832=""),"",IF(G1832&lt;&gt;"",MAX(0,G1832-B1832),MAX(0,TODAY()-B1832)))</f>
        <v/>
      </c>
    </row>
    <row r="1833">
      <c r="A1833" s="14" t="n"/>
      <c r="B1833" s="15" t="n"/>
      <c r="C1833" s="14" t="n"/>
      <c r="D1833" s="14" t="n"/>
      <c r="E1833" s="14" t="n"/>
      <c r="F1833" s="16" t="n"/>
      <c r="G1833" s="15" t="n"/>
      <c r="H1833" s="16" t="n"/>
      <c r="I1833" s="14">
        <f>IF(F1833="","",IF(G1833&lt;&gt;"",IF(A1833="A pagar","Pago","Recebido"),IF(B1833&lt;TODAY(),"Vencido",IF(B1833-TODAY()&lt;=7,"Vence em até 7 dias","Em aberto"))))</f>
        <v/>
      </c>
      <c r="J1833" s="17">
        <f>IF(OR(F1833="",B1833=""),"",IF(G1833&lt;&gt;"",MAX(0,G1833-B1833),MAX(0,TODAY()-B1833)))</f>
        <v/>
      </c>
    </row>
    <row r="1834">
      <c r="A1834" s="14" t="n"/>
      <c r="B1834" s="15" t="n"/>
      <c r="C1834" s="14" t="n"/>
      <c r="D1834" s="14" t="n"/>
      <c r="E1834" s="14" t="n"/>
      <c r="F1834" s="16" t="n"/>
      <c r="G1834" s="15" t="n"/>
      <c r="H1834" s="16" t="n"/>
      <c r="I1834" s="14">
        <f>IF(F1834="","",IF(G1834&lt;&gt;"",IF(A1834="A pagar","Pago","Recebido"),IF(B1834&lt;TODAY(),"Vencido",IF(B1834-TODAY()&lt;=7,"Vence em até 7 dias","Em aberto"))))</f>
        <v/>
      </c>
      <c r="J1834" s="17">
        <f>IF(OR(F1834="",B1834=""),"",IF(G1834&lt;&gt;"",MAX(0,G1834-B1834),MAX(0,TODAY()-B1834)))</f>
        <v/>
      </c>
    </row>
    <row r="1835">
      <c r="A1835" s="14" t="n"/>
      <c r="B1835" s="15" t="n"/>
      <c r="C1835" s="14" t="n"/>
      <c r="D1835" s="14" t="n"/>
      <c r="E1835" s="14" t="n"/>
      <c r="F1835" s="16" t="n"/>
      <c r="G1835" s="15" t="n"/>
      <c r="H1835" s="16" t="n"/>
      <c r="I1835" s="14">
        <f>IF(F1835="","",IF(G1835&lt;&gt;"",IF(A1835="A pagar","Pago","Recebido"),IF(B1835&lt;TODAY(),"Vencido",IF(B1835-TODAY()&lt;=7,"Vence em até 7 dias","Em aberto"))))</f>
        <v/>
      </c>
      <c r="J1835" s="17">
        <f>IF(OR(F1835="",B1835=""),"",IF(G1835&lt;&gt;"",MAX(0,G1835-B1835),MAX(0,TODAY()-B1835)))</f>
        <v/>
      </c>
    </row>
    <row r="1836">
      <c r="A1836" s="14" t="n"/>
      <c r="B1836" s="15" t="n"/>
      <c r="C1836" s="14" t="n"/>
      <c r="D1836" s="14" t="n"/>
      <c r="E1836" s="14" t="n"/>
      <c r="F1836" s="16" t="n"/>
      <c r="G1836" s="15" t="n"/>
      <c r="H1836" s="16" t="n"/>
      <c r="I1836" s="14">
        <f>IF(F1836="","",IF(G1836&lt;&gt;"",IF(A1836="A pagar","Pago","Recebido"),IF(B1836&lt;TODAY(),"Vencido",IF(B1836-TODAY()&lt;=7,"Vence em até 7 dias","Em aberto"))))</f>
        <v/>
      </c>
      <c r="J1836" s="17">
        <f>IF(OR(F1836="",B1836=""),"",IF(G1836&lt;&gt;"",MAX(0,G1836-B1836),MAX(0,TODAY()-B1836)))</f>
        <v/>
      </c>
    </row>
    <row r="1837">
      <c r="A1837" s="14" t="n"/>
      <c r="B1837" s="15" t="n"/>
      <c r="C1837" s="14" t="n"/>
      <c r="D1837" s="14" t="n"/>
      <c r="E1837" s="14" t="n"/>
      <c r="F1837" s="16" t="n"/>
      <c r="G1837" s="15" t="n"/>
      <c r="H1837" s="16" t="n"/>
      <c r="I1837" s="14">
        <f>IF(F1837="","",IF(G1837&lt;&gt;"",IF(A1837="A pagar","Pago","Recebido"),IF(B1837&lt;TODAY(),"Vencido",IF(B1837-TODAY()&lt;=7,"Vence em até 7 dias","Em aberto"))))</f>
        <v/>
      </c>
      <c r="J1837" s="17">
        <f>IF(OR(F1837="",B1837=""),"",IF(G1837&lt;&gt;"",MAX(0,G1837-B1837),MAX(0,TODAY()-B1837)))</f>
        <v/>
      </c>
    </row>
    <row r="1838">
      <c r="A1838" s="14" t="n"/>
      <c r="B1838" s="15" t="n"/>
      <c r="C1838" s="14" t="n"/>
      <c r="D1838" s="14" t="n"/>
      <c r="E1838" s="14" t="n"/>
      <c r="F1838" s="16" t="n"/>
      <c r="G1838" s="15" t="n"/>
      <c r="H1838" s="16" t="n"/>
      <c r="I1838" s="14">
        <f>IF(F1838="","",IF(G1838&lt;&gt;"",IF(A1838="A pagar","Pago","Recebido"),IF(B1838&lt;TODAY(),"Vencido",IF(B1838-TODAY()&lt;=7,"Vence em até 7 dias","Em aberto"))))</f>
        <v/>
      </c>
      <c r="J1838" s="17">
        <f>IF(OR(F1838="",B1838=""),"",IF(G1838&lt;&gt;"",MAX(0,G1838-B1838),MAX(0,TODAY()-B1838)))</f>
        <v/>
      </c>
    </row>
    <row r="1839">
      <c r="A1839" s="14" t="n"/>
      <c r="B1839" s="15" t="n"/>
      <c r="C1839" s="14" t="n"/>
      <c r="D1839" s="14" t="n"/>
      <c r="E1839" s="14" t="n"/>
      <c r="F1839" s="16" t="n"/>
      <c r="G1839" s="15" t="n"/>
      <c r="H1839" s="16" t="n"/>
      <c r="I1839" s="14">
        <f>IF(F1839="","",IF(G1839&lt;&gt;"",IF(A1839="A pagar","Pago","Recebido"),IF(B1839&lt;TODAY(),"Vencido",IF(B1839-TODAY()&lt;=7,"Vence em até 7 dias","Em aberto"))))</f>
        <v/>
      </c>
      <c r="J1839" s="17">
        <f>IF(OR(F1839="",B1839=""),"",IF(G1839&lt;&gt;"",MAX(0,G1839-B1839),MAX(0,TODAY()-B1839)))</f>
        <v/>
      </c>
    </row>
    <row r="1840">
      <c r="A1840" s="14" t="n"/>
      <c r="B1840" s="15" t="n"/>
      <c r="C1840" s="14" t="n"/>
      <c r="D1840" s="14" t="n"/>
      <c r="E1840" s="14" t="n"/>
      <c r="F1840" s="16" t="n"/>
      <c r="G1840" s="15" t="n"/>
      <c r="H1840" s="16" t="n"/>
      <c r="I1840" s="14">
        <f>IF(F1840="","",IF(G1840&lt;&gt;"",IF(A1840="A pagar","Pago","Recebido"),IF(B1840&lt;TODAY(),"Vencido",IF(B1840-TODAY()&lt;=7,"Vence em até 7 dias","Em aberto"))))</f>
        <v/>
      </c>
      <c r="J1840" s="17">
        <f>IF(OR(F1840="",B1840=""),"",IF(G1840&lt;&gt;"",MAX(0,G1840-B1840),MAX(0,TODAY()-B1840)))</f>
        <v/>
      </c>
    </row>
    <row r="1841">
      <c r="A1841" s="14" t="n"/>
      <c r="B1841" s="15" t="n"/>
      <c r="C1841" s="14" t="n"/>
      <c r="D1841" s="14" t="n"/>
      <c r="E1841" s="14" t="n"/>
      <c r="F1841" s="16" t="n"/>
      <c r="G1841" s="15" t="n"/>
      <c r="H1841" s="16" t="n"/>
      <c r="I1841" s="14">
        <f>IF(F1841="","",IF(G1841&lt;&gt;"",IF(A1841="A pagar","Pago","Recebido"),IF(B1841&lt;TODAY(),"Vencido",IF(B1841-TODAY()&lt;=7,"Vence em até 7 dias","Em aberto"))))</f>
        <v/>
      </c>
      <c r="J1841" s="17">
        <f>IF(OR(F1841="",B1841=""),"",IF(G1841&lt;&gt;"",MAX(0,G1841-B1841),MAX(0,TODAY()-B1841)))</f>
        <v/>
      </c>
    </row>
    <row r="1842">
      <c r="A1842" s="14" t="n"/>
      <c r="B1842" s="15" t="n"/>
      <c r="C1842" s="14" t="n"/>
      <c r="D1842" s="14" t="n"/>
      <c r="E1842" s="14" t="n"/>
      <c r="F1842" s="16" t="n"/>
      <c r="G1842" s="15" t="n"/>
      <c r="H1842" s="16" t="n"/>
      <c r="I1842" s="14">
        <f>IF(F1842="","",IF(G1842&lt;&gt;"",IF(A1842="A pagar","Pago","Recebido"),IF(B1842&lt;TODAY(),"Vencido",IF(B1842-TODAY()&lt;=7,"Vence em até 7 dias","Em aberto"))))</f>
        <v/>
      </c>
      <c r="J1842" s="17">
        <f>IF(OR(F1842="",B1842=""),"",IF(G1842&lt;&gt;"",MAX(0,G1842-B1842),MAX(0,TODAY()-B1842)))</f>
        <v/>
      </c>
    </row>
    <row r="1843">
      <c r="A1843" s="14" t="n"/>
      <c r="B1843" s="15" t="n"/>
      <c r="C1843" s="14" t="n"/>
      <c r="D1843" s="14" t="n"/>
      <c r="E1843" s="14" t="n"/>
      <c r="F1843" s="16" t="n"/>
      <c r="G1843" s="15" t="n"/>
      <c r="H1843" s="16" t="n"/>
      <c r="I1843" s="14">
        <f>IF(F1843="","",IF(G1843&lt;&gt;"",IF(A1843="A pagar","Pago","Recebido"),IF(B1843&lt;TODAY(),"Vencido",IF(B1843-TODAY()&lt;=7,"Vence em até 7 dias","Em aberto"))))</f>
        <v/>
      </c>
      <c r="J1843" s="17">
        <f>IF(OR(F1843="",B1843=""),"",IF(G1843&lt;&gt;"",MAX(0,G1843-B1843),MAX(0,TODAY()-B1843)))</f>
        <v/>
      </c>
    </row>
    <row r="1844">
      <c r="A1844" s="14" t="n"/>
      <c r="B1844" s="15" t="n"/>
      <c r="C1844" s="14" t="n"/>
      <c r="D1844" s="14" t="n"/>
      <c r="E1844" s="14" t="n"/>
      <c r="F1844" s="16" t="n"/>
      <c r="G1844" s="15" t="n"/>
      <c r="H1844" s="16" t="n"/>
      <c r="I1844" s="14">
        <f>IF(F1844="","",IF(G1844&lt;&gt;"",IF(A1844="A pagar","Pago","Recebido"),IF(B1844&lt;TODAY(),"Vencido",IF(B1844-TODAY()&lt;=7,"Vence em até 7 dias","Em aberto"))))</f>
        <v/>
      </c>
      <c r="J1844" s="17">
        <f>IF(OR(F1844="",B1844=""),"",IF(G1844&lt;&gt;"",MAX(0,G1844-B1844),MAX(0,TODAY()-B1844)))</f>
        <v/>
      </c>
    </row>
    <row r="1845">
      <c r="A1845" s="14" t="n"/>
      <c r="B1845" s="15" t="n"/>
      <c r="C1845" s="14" t="n"/>
      <c r="D1845" s="14" t="n"/>
      <c r="E1845" s="14" t="n"/>
      <c r="F1845" s="16" t="n"/>
      <c r="G1845" s="15" t="n"/>
      <c r="H1845" s="16" t="n"/>
      <c r="I1845" s="14">
        <f>IF(F1845="","",IF(G1845&lt;&gt;"",IF(A1845="A pagar","Pago","Recebido"),IF(B1845&lt;TODAY(),"Vencido",IF(B1845-TODAY()&lt;=7,"Vence em até 7 dias","Em aberto"))))</f>
        <v/>
      </c>
      <c r="J1845" s="17">
        <f>IF(OR(F1845="",B1845=""),"",IF(G1845&lt;&gt;"",MAX(0,G1845-B1845),MAX(0,TODAY()-B1845)))</f>
        <v/>
      </c>
    </row>
    <row r="1846">
      <c r="A1846" s="14" t="n"/>
      <c r="B1846" s="15" t="n"/>
      <c r="C1846" s="14" t="n"/>
      <c r="D1846" s="14" t="n"/>
      <c r="E1846" s="14" t="n"/>
      <c r="F1846" s="16" t="n"/>
      <c r="G1846" s="15" t="n"/>
      <c r="H1846" s="16" t="n"/>
      <c r="I1846" s="14">
        <f>IF(F1846="","",IF(G1846&lt;&gt;"",IF(A1846="A pagar","Pago","Recebido"),IF(B1846&lt;TODAY(),"Vencido",IF(B1846-TODAY()&lt;=7,"Vence em até 7 dias","Em aberto"))))</f>
        <v/>
      </c>
      <c r="J1846" s="17">
        <f>IF(OR(F1846="",B1846=""),"",IF(G1846&lt;&gt;"",MAX(0,G1846-B1846),MAX(0,TODAY()-B1846)))</f>
        <v/>
      </c>
    </row>
    <row r="1847">
      <c r="A1847" s="14" t="n"/>
      <c r="B1847" s="15" t="n"/>
      <c r="C1847" s="14" t="n"/>
      <c r="D1847" s="14" t="n"/>
      <c r="E1847" s="14" t="n"/>
      <c r="F1847" s="16" t="n"/>
      <c r="G1847" s="15" t="n"/>
      <c r="H1847" s="16" t="n"/>
      <c r="I1847" s="14">
        <f>IF(F1847="","",IF(G1847&lt;&gt;"",IF(A1847="A pagar","Pago","Recebido"),IF(B1847&lt;TODAY(),"Vencido",IF(B1847-TODAY()&lt;=7,"Vence em até 7 dias","Em aberto"))))</f>
        <v/>
      </c>
      <c r="J1847" s="17">
        <f>IF(OR(F1847="",B1847=""),"",IF(G1847&lt;&gt;"",MAX(0,G1847-B1847),MAX(0,TODAY()-B1847)))</f>
        <v/>
      </c>
    </row>
    <row r="1848">
      <c r="A1848" s="14" t="n"/>
      <c r="B1848" s="15" t="n"/>
      <c r="C1848" s="14" t="n"/>
      <c r="D1848" s="14" t="n"/>
      <c r="E1848" s="14" t="n"/>
      <c r="F1848" s="16" t="n"/>
      <c r="G1848" s="15" t="n"/>
      <c r="H1848" s="16" t="n"/>
      <c r="I1848" s="14">
        <f>IF(F1848="","",IF(G1848&lt;&gt;"",IF(A1848="A pagar","Pago","Recebido"),IF(B1848&lt;TODAY(),"Vencido",IF(B1848-TODAY()&lt;=7,"Vence em até 7 dias","Em aberto"))))</f>
        <v/>
      </c>
      <c r="J1848" s="17">
        <f>IF(OR(F1848="",B1848=""),"",IF(G1848&lt;&gt;"",MAX(0,G1848-B1848),MAX(0,TODAY()-B1848)))</f>
        <v/>
      </c>
    </row>
    <row r="1849">
      <c r="A1849" s="14" t="n"/>
      <c r="B1849" s="15" t="n"/>
      <c r="C1849" s="14" t="n"/>
      <c r="D1849" s="14" t="n"/>
      <c r="E1849" s="14" t="n"/>
      <c r="F1849" s="16" t="n"/>
      <c r="G1849" s="15" t="n"/>
      <c r="H1849" s="16" t="n"/>
      <c r="I1849" s="14">
        <f>IF(F1849="","",IF(G1849&lt;&gt;"",IF(A1849="A pagar","Pago","Recebido"),IF(B1849&lt;TODAY(),"Vencido",IF(B1849-TODAY()&lt;=7,"Vence em até 7 dias","Em aberto"))))</f>
        <v/>
      </c>
      <c r="J1849" s="17">
        <f>IF(OR(F1849="",B1849=""),"",IF(G1849&lt;&gt;"",MAX(0,G1849-B1849),MAX(0,TODAY()-B1849)))</f>
        <v/>
      </c>
    </row>
    <row r="1850">
      <c r="A1850" s="14" t="n"/>
      <c r="B1850" s="15" t="n"/>
      <c r="C1850" s="14" t="n"/>
      <c r="D1850" s="14" t="n"/>
      <c r="E1850" s="14" t="n"/>
      <c r="F1850" s="16" t="n"/>
      <c r="G1850" s="15" t="n"/>
      <c r="H1850" s="16" t="n"/>
      <c r="I1850" s="14">
        <f>IF(F1850="","",IF(G1850&lt;&gt;"",IF(A1850="A pagar","Pago","Recebido"),IF(B1850&lt;TODAY(),"Vencido",IF(B1850-TODAY()&lt;=7,"Vence em até 7 dias","Em aberto"))))</f>
        <v/>
      </c>
      <c r="J1850" s="17">
        <f>IF(OR(F1850="",B1850=""),"",IF(G1850&lt;&gt;"",MAX(0,G1850-B1850),MAX(0,TODAY()-B1850)))</f>
        <v/>
      </c>
    </row>
    <row r="1851">
      <c r="A1851" s="14" t="n"/>
      <c r="B1851" s="15" t="n"/>
      <c r="C1851" s="14" t="n"/>
      <c r="D1851" s="14" t="n"/>
      <c r="E1851" s="14" t="n"/>
      <c r="F1851" s="16" t="n"/>
      <c r="G1851" s="15" t="n"/>
      <c r="H1851" s="16" t="n"/>
      <c r="I1851" s="14">
        <f>IF(F1851="","",IF(G1851&lt;&gt;"",IF(A1851="A pagar","Pago","Recebido"),IF(B1851&lt;TODAY(),"Vencido",IF(B1851-TODAY()&lt;=7,"Vence em até 7 dias","Em aberto"))))</f>
        <v/>
      </c>
      <c r="J1851" s="17">
        <f>IF(OR(F1851="",B1851=""),"",IF(G1851&lt;&gt;"",MAX(0,G1851-B1851),MAX(0,TODAY()-B1851)))</f>
        <v/>
      </c>
    </row>
    <row r="1852">
      <c r="A1852" s="14" t="n"/>
      <c r="B1852" s="15" t="n"/>
      <c r="C1852" s="14" t="n"/>
      <c r="D1852" s="14" t="n"/>
      <c r="E1852" s="14" t="n"/>
      <c r="F1852" s="16" t="n"/>
      <c r="G1852" s="15" t="n"/>
      <c r="H1852" s="16" t="n"/>
      <c r="I1852" s="14">
        <f>IF(F1852="","",IF(G1852&lt;&gt;"",IF(A1852="A pagar","Pago","Recebido"),IF(B1852&lt;TODAY(),"Vencido",IF(B1852-TODAY()&lt;=7,"Vence em até 7 dias","Em aberto"))))</f>
        <v/>
      </c>
      <c r="J1852" s="17">
        <f>IF(OR(F1852="",B1852=""),"",IF(G1852&lt;&gt;"",MAX(0,G1852-B1852),MAX(0,TODAY()-B1852)))</f>
        <v/>
      </c>
    </row>
    <row r="1853">
      <c r="A1853" s="14" t="n"/>
      <c r="B1853" s="15" t="n"/>
      <c r="C1853" s="14" t="n"/>
      <c r="D1853" s="14" t="n"/>
      <c r="E1853" s="14" t="n"/>
      <c r="F1853" s="16" t="n"/>
      <c r="G1853" s="15" t="n"/>
      <c r="H1853" s="16" t="n"/>
      <c r="I1853" s="14">
        <f>IF(F1853="","",IF(G1853&lt;&gt;"",IF(A1853="A pagar","Pago","Recebido"),IF(B1853&lt;TODAY(),"Vencido",IF(B1853-TODAY()&lt;=7,"Vence em até 7 dias","Em aberto"))))</f>
        <v/>
      </c>
      <c r="J1853" s="17">
        <f>IF(OR(F1853="",B1853=""),"",IF(G1853&lt;&gt;"",MAX(0,G1853-B1853),MAX(0,TODAY()-B1853)))</f>
        <v/>
      </c>
    </row>
    <row r="1854">
      <c r="A1854" s="14" t="n"/>
      <c r="B1854" s="15" t="n"/>
      <c r="C1854" s="14" t="n"/>
      <c r="D1854" s="14" t="n"/>
      <c r="E1854" s="14" t="n"/>
      <c r="F1854" s="16" t="n"/>
      <c r="G1854" s="15" t="n"/>
      <c r="H1854" s="16" t="n"/>
      <c r="I1854" s="14">
        <f>IF(F1854="","",IF(G1854&lt;&gt;"",IF(A1854="A pagar","Pago","Recebido"),IF(B1854&lt;TODAY(),"Vencido",IF(B1854-TODAY()&lt;=7,"Vence em até 7 dias","Em aberto"))))</f>
        <v/>
      </c>
      <c r="J1854" s="17">
        <f>IF(OR(F1854="",B1854=""),"",IF(G1854&lt;&gt;"",MAX(0,G1854-B1854),MAX(0,TODAY()-B1854)))</f>
        <v/>
      </c>
    </row>
    <row r="1855">
      <c r="A1855" s="14" t="n"/>
      <c r="B1855" s="15" t="n"/>
      <c r="C1855" s="14" t="n"/>
      <c r="D1855" s="14" t="n"/>
      <c r="E1855" s="14" t="n"/>
      <c r="F1855" s="16" t="n"/>
      <c r="G1855" s="15" t="n"/>
      <c r="H1855" s="16" t="n"/>
      <c r="I1855" s="14">
        <f>IF(F1855="","",IF(G1855&lt;&gt;"",IF(A1855="A pagar","Pago","Recebido"),IF(B1855&lt;TODAY(),"Vencido",IF(B1855-TODAY()&lt;=7,"Vence em até 7 dias","Em aberto"))))</f>
        <v/>
      </c>
      <c r="J1855" s="17">
        <f>IF(OR(F1855="",B1855=""),"",IF(G1855&lt;&gt;"",MAX(0,G1855-B1855),MAX(0,TODAY()-B1855)))</f>
        <v/>
      </c>
    </row>
    <row r="1856">
      <c r="A1856" s="14" t="n"/>
      <c r="B1856" s="15" t="n"/>
      <c r="C1856" s="14" t="n"/>
      <c r="D1856" s="14" t="n"/>
      <c r="E1856" s="14" t="n"/>
      <c r="F1856" s="16" t="n"/>
      <c r="G1856" s="15" t="n"/>
      <c r="H1856" s="16" t="n"/>
      <c r="I1856" s="14">
        <f>IF(F1856="","",IF(G1856&lt;&gt;"",IF(A1856="A pagar","Pago","Recebido"),IF(B1856&lt;TODAY(),"Vencido",IF(B1856-TODAY()&lt;=7,"Vence em até 7 dias","Em aberto"))))</f>
        <v/>
      </c>
      <c r="J1856" s="17">
        <f>IF(OR(F1856="",B1856=""),"",IF(G1856&lt;&gt;"",MAX(0,G1856-B1856),MAX(0,TODAY()-B1856)))</f>
        <v/>
      </c>
    </row>
    <row r="1857">
      <c r="A1857" s="14" t="n"/>
      <c r="B1857" s="15" t="n"/>
      <c r="C1857" s="14" t="n"/>
      <c r="D1857" s="14" t="n"/>
      <c r="E1857" s="14" t="n"/>
      <c r="F1857" s="16" t="n"/>
      <c r="G1857" s="15" t="n"/>
      <c r="H1857" s="16" t="n"/>
      <c r="I1857" s="14">
        <f>IF(F1857="","",IF(G1857&lt;&gt;"",IF(A1857="A pagar","Pago","Recebido"),IF(B1857&lt;TODAY(),"Vencido",IF(B1857-TODAY()&lt;=7,"Vence em até 7 dias","Em aberto"))))</f>
        <v/>
      </c>
      <c r="J1857" s="17">
        <f>IF(OR(F1857="",B1857=""),"",IF(G1857&lt;&gt;"",MAX(0,G1857-B1857),MAX(0,TODAY()-B1857)))</f>
        <v/>
      </c>
    </row>
    <row r="1858">
      <c r="A1858" s="14" t="n"/>
      <c r="B1858" s="15" t="n"/>
      <c r="C1858" s="14" t="n"/>
      <c r="D1858" s="14" t="n"/>
      <c r="E1858" s="14" t="n"/>
      <c r="F1858" s="16" t="n"/>
      <c r="G1858" s="15" t="n"/>
      <c r="H1858" s="16" t="n"/>
      <c r="I1858" s="14">
        <f>IF(F1858="","",IF(G1858&lt;&gt;"",IF(A1858="A pagar","Pago","Recebido"),IF(B1858&lt;TODAY(),"Vencido",IF(B1858-TODAY()&lt;=7,"Vence em até 7 dias","Em aberto"))))</f>
        <v/>
      </c>
      <c r="J1858" s="17">
        <f>IF(OR(F1858="",B1858=""),"",IF(G1858&lt;&gt;"",MAX(0,G1858-B1858),MAX(0,TODAY()-B1858)))</f>
        <v/>
      </c>
    </row>
    <row r="1859">
      <c r="A1859" s="14" t="n"/>
      <c r="B1859" s="15" t="n"/>
      <c r="C1859" s="14" t="n"/>
      <c r="D1859" s="14" t="n"/>
      <c r="E1859" s="14" t="n"/>
      <c r="F1859" s="16" t="n"/>
      <c r="G1859" s="15" t="n"/>
      <c r="H1859" s="16" t="n"/>
      <c r="I1859" s="14">
        <f>IF(F1859="","",IF(G1859&lt;&gt;"",IF(A1859="A pagar","Pago","Recebido"),IF(B1859&lt;TODAY(),"Vencido",IF(B1859-TODAY()&lt;=7,"Vence em até 7 dias","Em aberto"))))</f>
        <v/>
      </c>
      <c r="J1859" s="17">
        <f>IF(OR(F1859="",B1859=""),"",IF(G1859&lt;&gt;"",MAX(0,G1859-B1859),MAX(0,TODAY()-B1859)))</f>
        <v/>
      </c>
    </row>
    <row r="1860">
      <c r="A1860" s="14" t="n"/>
      <c r="B1860" s="15" t="n"/>
      <c r="C1860" s="14" t="n"/>
      <c r="D1860" s="14" t="n"/>
      <c r="E1860" s="14" t="n"/>
      <c r="F1860" s="16" t="n"/>
      <c r="G1860" s="15" t="n"/>
      <c r="H1860" s="16" t="n"/>
      <c r="I1860" s="14">
        <f>IF(F1860="","",IF(G1860&lt;&gt;"",IF(A1860="A pagar","Pago","Recebido"),IF(B1860&lt;TODAY(),"Vencido",IF(B1860-TODAY()&lt;=7,"Vence em até 7 dias","Em aberto"))))</f>
        <v/>
      </c>
      <c r="J1860" s="17">
        <f>IF(OR(F1860="",B1860=""),"",IF(G1860&lt;&gt;"",MAX(0,G1860-B1860),MAX(0,TODAY()-B1860)))</f>
        <v/>
      </c>
    </row>
    <row r="1861">
      <c r="A1861" s="14" t="n"/>
      <c r="B1861" s="15" t="n"/>
      <c r="C1861" s="14" t="n"/>
      <c r="D1861" s="14" t="n"/>
      <c r="E1861" s="14" t="n"/>
      <c r="F1861" s="16" t="n"/>
      <c r="G1861" s="15" t="n"/>
      <c r="H1861" s="16" t="n"/>
      <c r="I1861" s="14">
        <f>IF(F1861="","",IF(G1861&lt;&gt;"",IF(A1861="A pagar","Pago","Recebido"),IF(B1861&lt;TODAY(),"Vencido",IF(B1861-TODAY()&lt;=7,"Vence em até 7 dias","Em aberto"))))</f>
        <v/>
      </c>
      <c r="J1861" s="17">
        <f>IF(OR(F1861="",B1861=""),"",IF(G1861&lt;&gt;"",MAX(0,G1861-B1861),MAX(0,TODAY()-B1861)))</f>
        <v/>
      </c>
    </row>
    <row r="1862">
      <c r="A1862" s="14" t="n"/>
      <c r="B1862" s="15" t="n"/>
      <c r="C1862" s="14" t="n"/>
      <c r="D1862" s="14" t="n"/>
      <c r="E1862" s="14" t="n"/>
      <c r="F1862" s="16" t="n"/>
      <c r="G1862" s="15" t="n"/>
      <c r="H1862" s="16" t="n"/>
      <c r="I1862" s="14">
        <f>IF(F1862="","",IF(G1862&lt;&gt;"",IF(A1862="A pagar","Pago","Recebido"),IF(B1862&lt;TODAY(),"Vencido",IF(B1862-TODAY()&lt;=7,"Vence em até 7 dias","Em aberto"))))</f>
        <v/>
      </c>
      <c r="J1862" s="17">
        <f>IF(OR(F1862="",B1862=""),"",IF(G1862&lt;&gt;"",MAX(0,G1862-B1862),MAX(0,TODAY()-B1862)))</f>
        <v/>
      </c>
    </row>
    <row r="1863">
      <c r="A1863" s="14" t="n"/>
      <c r="B1863" s="15" t="n"/>
      <c r="C1863" s="14" t="n"/>
      <c r="D1863" s="14" t="n"/>
      <c r="E1863" s="14" t="n"/>
      <c r="F1863" s="16" t="n"/>
      <c r="G1863" s="15" t="n"/>
      <c r="H1863" s="16" t="n"/>
      <c r="I1863" s="14">
        <f>IF(F1863="","",IF(G1863&lt;&gt;"",IF(A1863="A pagar","Pago","Recebido"),IF(B1863&lt;TODAY(),"Vencido",IF(B1863-TODAY()&lt;=7,"Vence em até 7 dias","Em aberto"))))</f>
        <v/>
      </c>
      <c r="J1863" s="17">
        <f>IF(OR(F1863="",B1863=""),"",IF(G1863&lt;&gt;"",MAX(0,G1863-B1863),MAX(0,TODAY()-B1863)))</f>
        <v/>
      </c>
    </row>
    <row r="1864">
      <c r="A1864" s="14" t="n"/>
      <c r="B1864" s="15" t="n"/>
      <c r="C1864" s="14" t="n"/>
      <c r="D1864" s="14" t="n"/>
      <c r="E1864" s="14" t="n"/>
      <c r="F1864" s="16" t="n"/>
      <c r="G1864" s="15" t="n"/>
      <c r="H1864" s="16" t="n"/>
      <c r="I1864" s="14">
        <f>IF(F1864="","",IF(G1864&lt;&gt;"",IF(A1864="A pagar","Pago","Recebido"),IF(B1864&lt;TODAY(),"Vencido",IF(B1864-TODAY()&lt;=7,"Vence em até 7 dias","Em aberto"))))</f>
        <v/>
      </c>
      <c r="J1864" s="17">
        <f>IF(OR(F1864="",B1864=""),"",IF(G1864&lt;&gt;"",MAX(0,G1864-B1864),MAX(0,TODAY()-B1864)))</f>
        <v/>
      </c>
    </row>
    <row r="1865">
      <c r="A1865" s="14" t="n"/>
      <c r="B1865" s="15" t="n"/>
      <c r="C1865" s="14" t="n"/>
      <c r="D1865" s="14" t="n"/>
      <c r="E1865" s="14" t="n"/>
      <c r="F1865" s="16" t="n"/>
      <c r="G1865" s="15" t="n"/>
      <c r="H1865" s="16" t="n"/>
      <c r="I1865" s="14">
        <f>IF(F1865="","",IF(G1865&lt;&gt;"",IF(A1865="A pagar","Pago","Recebido"),IF(B1865&lt;TODAY(),"Vencido",IF(B1865-TODAY()&lt;=7,"Vence em até 7 dias","Em aberto"))))</f>
        <v/>
      </c>
      <c r="J1865" s="17">
        <f>IF(OR(F1865="",B1865=""),"",IF(G1865&lt;&gt;"",MAX(0,G1865-B1865),MAX(0,TODAY()-B1865)))</f>
        <v/>
      </c>
    </row>
    <row r="1866">
      <c r="A1866" s="14" t="n"/>
      <c r="B1866" s="15" t="n"/>
      <c r="C1866" s="14" t="n"/>
      <c r="D1866" s="14" t="n"/>
      <c r="E1866" s="14" t="n"/>
      <c r="F1866" s="16" t="n"/>
      <c r="G1866" s="15" t="n"/>
      <c r="H1866" s="16" t="n"/>
      <c r="I1866" s="14">
        <f>IF(F1866="","",IF(G1866&lt;&gt;"",IF(A1866="A pagar","Pago","Recebido"),IF(B1866&lt;TODAY(),"Vencido",IF(B1866-TODAY()&lt;=7,"Vence em até 7 dias","Em aberto"))))</f>
        <v/>
      </c>
      <c r="J1866" s="17">
        <f>IF(OR(F1866="",B1866=""),"",IF(G1866&lt;&gt;"",MAX(0,G1866-B1866),MAX(0,TODAY()-B1866)))</f>
        <v/>
      </c>
    </row>
    <row r="1867">
      <c r="A1867" s="14" t="n"/>
      <c r="B1867" s="15" t="n"/>
      <c r="C1867" s="14" t="n"/>
      <c r="D1867" s="14" t="n"/>
      <c r="E1867" s="14" t="n"/>
      <c r="F1867" s="16" t="n"/>
      <c r="G1867" s="15" t="n"/>
      <c r="H1867" s="16" t="n"/>
      <c r="I1867" s="14">
        <f>IF(F1867="","",IF(G1867&lt;&gt;"",IF(A1867="A pagar","Pago","Recebido"),IF(B1867&lt;TODAY(),"Vencido",IF(B1867-TODAY()&lt;=7,"Vence em até 7 dias","Em aberto"))))</f>
        <v/>
      </c>
      <c r="J1867" s="17">
        <f>IF(OR(F1867="",B1867=""),"",IF(G1867&lt;&gt;"",MAX(0,G1867-B1867),MAX(0,TODAY()-B1867)))</f>
        <v/>
      </c>
    </row>
    <row r="1868">
      <c r="A1868" s="14" t="n"/>
      <c r="B1868" s="15" t="n"/>
      <c r="C1868" s="14" t="n"/>
      <c r="D1868" s="14" t="n"/>
      <c r="E1868" s="14" t="n"/>
      <c r="F1868" s="16" t="n"/>
      <c r="G1868" s="15" t="n"/>
      <c r="H1868" s="16" t="n"/>
      <c r="I1868" s="14">
        <f>IF(F1868="","",IF(G1868&lt;&gt;"",IF(A1868="A pagar","Pago","Recebido"),IF(B1868&lt;TODAY(),"Vencido",IF(B1868-TODAY()&lt;=7,"Vence em até 7 dias","Em aberto"))))</f>
        <v/>
      </c>
      <c r="J1868" s="17">
        <f>IF(OR(F1868="",B1868=""),"",IF(G1868&lt;&gt;"",MAX(0,G1868-B1868),MAX(0,TODAY()-B1868)))</f>
        <v/>
      </c>
    </row>
    <row r="1869">
      <c r="A1869" s="14" t="n"/>
      <c r="B1869" s="15" t="n"/>
      <c r="C1869" s="14" t="n"/>
      <c r="D1869" s="14" t="n"/>
      <c r="E1869" s="14" t="n"/>
      <c r="F1869" s="16" t="n"/>
      <c r="G1869" s="15" t="n"/>
      <c r="H1869" s="16" t="n"/>
      <c r="I1869" s="14">
        <f>IF(F1869="","",IF(G1869&lt;&gt;"",IF(A1869="A pagar","Pago","Recebido"),IF(B1869&lt;TODAY(),"Vencido",IF(B1869-TODAY()&lt;=7,"Vence em até 7 dias","Em aberto"))))</f>
        <v/>
      </c>
      <c r="J1869" s="17">
        <f>IF(OR(F1869="",B1869=""),"",IF(G1869&lt;&gt;"",MAX(0,G1869-B1869),MAX(0,TODAY()-B1869)))</f>
        <v/>
      </c>
    </row>
    <row r="1870">
      <c r="A1870" s="14" t="n"/>
      <c r="B1870" s="15" t="n"/>
      <c r="C1870" s="14" t="n"/>
      <c r="D1870" s="14" t="n"/>
      <c r="E1870" s="14" t="n"/>
      <c r="F1870" s="16" t="n"/>
      <c r="G1870" s="15" t="n"/>
      <c r="H1870" s="16" t="n"/>
      <c r="I1870" s="14">
        <f>IF(F1870="","",IF(G1870&lt;&gt;"",IF(A1870="A pagar","Pago","Recebido"),IF(B1870&lt;TODAY(),"Vencido",IF(B1870-TODAY()&lt;=7,"Vence em até 7 dias","Em aberto"))))</f>
        <v/>
      </c>
      <c r="J1870" s="17">
        <f>IF(OR(F1870="",B1870=""),"",IF(G1870&lt;&gt;"",MAX(0,G1870-B1870),MAX(0,TODAY()-B1870)))</f>
        <v/>
      </c>
    </row>
    <row r="1871">
      <c r="A1871" s="14" t="n"/>
      <c r="B1871" s="15" t="n"/>
      <c r="C1871" s="14" t="n"/>
      <c r="D1871" s="14" t="n"/>
      <c r="E1871" s="14" t="n"/>
      <c r="F1871" s="16" t="n"/>
      <c r="G1871" s="15" t="n"/>
      <c r="H1871" s="16" t="n"/>
      <c r="I1871" s="14">
        <f>IF(F1871="","",IF(G1871&lt;&gt;"",IF(A1871="A pagar","Pago","Recebido"),IF(B1871&lt;TODAY(),"Vencido",IF(B1871-TODAY()&lt;=7,"Vence em até 7 dias","Em aberto"))))</f>
        <v/>
      </c>
      <c r="J1871" s="17">
        <f>IF(OR(F1871="",B1871=""),"",IF(G1871&lt;&gt;"",MAX(0,G1871-B1871),MAX(0,TODAY()-B1871)))</f>
        <v/>
      </c>
    </row>
    <row r="1872">
      <c r="A1872" s="14" t="n"/>
      <c r="B1872" s="15" t="n"/>
      <c r="C1872" s="14" t="n"/>
      <c r="D1872" s="14" t="n"/>
      <c r="E1872" s="14" t="n"/>
      <c r="F1872" s="16" t="n"/>
      <c r="G1872" s="15" t="n"/>
      <c r="H1872" s="16" t="n"/>
      <c r="I1872" s="14">
        <f>IF(F1872="","",IF(G1872&lt;&gt;"",IF(A1872="A pagar","Pago","Recebido"),IF(B1872&lt;TODAY(),"Vencido",IF(B1872-TODAY()&lt;=7,"Vence em até 7 dias","Em aberto"))))</f>
        <v/>
      </c>
      <c r="J1872" s="17">
        <f>IF(OR(F1872="",B1872=""),"",IF(G1872&lt;&gt;"",MAX(0,G1872-B1872),MAX(0,TODAY()-B1872)))</f>
        <v/>
      </c>
    </row>
    <row r="1873">
      <c r="A1873" s="14" t="n"/>
      <c r="B1873" s="15" t="n"/>
      <c r="C1873" s="14" t="n"/>
      <c r="D1873" s="14" t="n"/>
      <c r="E1873" s="14" t="n"/>
      <c r="F1873" s="16" t="n"/>
      <c r="G1873" s="15" t="n"/>
      <c r="H1873" s="16" t="n"/>
      <c r="I1873" s="14">
        <f>IF(F1873="","",IF(G1873&lt;&gt;"",IF(A1873="A pagar","Pago","Recebido"),IF(B1873&lt;TODAY(),"Vencido",IF(B1873-TODAY()&lt;=7,"Vence em até 7 dias","Em aberto"))))</f>
        <v/>
      </c>
      <c r="J1873" s="17">
        <f>IF(OR(F1873="",B1873=""),"",IF(G1873&lt;&gt;"",MAX(0,G1873-B1873),MAX(0,TODAY()-B1873)))</f>
        <v/>
      </c>
    </row>
    <row r="1874">
      <c r="A1874" s="14" t="n"/>
      <c r="B1874" s="15" t="n"/>
      <c r="C1874" s="14" t="n"/>
      <c r="D1874" s="14" t="n"/>
      <c r="E1874" s="14" t="n"/>
      <c r="F1874" s="16" t="n"/>
      <c r="G1874" s="15" t="n"/>
      <c r="H1874" s="16" t="n"/>
      <c r="I1874" s="14">
        <f>IF(F1874="","",IF(G1874&lt;&gt;"",IF(A1874="A pagar","Pago","Recebido"),IF(B1874&lt;TODAY(),"Vencido",IF(B1874-TODAY()&lt;=7,"Vence em até 7 dias","Em aberto"))))</f>
        <v/>
      </c>
      <c r="J1874" s="17">
        <f>IF(OR(F1874="",B1874=""),"",IF(G1874&lt;&gt;"",MAX(0,G1874-B1874),MAX(0,TODAY()-B1874)))</f>
        <v/>
      </c>
    </row>
    <row r="1875">
      <c r="A1875" s="14" t="n"/>
      <c r="B1875" s="15" t="n"/>
      <c r="C1875" s="14" t="n"/>
      <c r="D1875" s="14" t="n"/>
      <c r="E1875" s="14" t="n"/>
      <c r="F1875" s="16" t="n"/>
      <c r="G1875" s="15" t="n"/>
      <c r="H1875" s="16" t="n"/>
      <c r="I1875" s="14">
        <f>IF(F1875="","",IF(G1875&lt;&gt;"",IF(A1875="A pagar","Pago","Recebido"),IF(B1875&lt;TODAY(),"Vencido",IF(B1875-TODAY()&lt;=7,"Vence em até 7 dias","Em aberto"))))</f>
        <v/>
      </c>
      <c r="J1875" s="17">
        <f>IF(OR(F1875="",B1875=""),"",IF(G1875&lt;&gt;"",MAX(0,G1875-B1875),MAX(0,TODAY()-B1875)))</f>
        <v/>
      </c>
    </row>
    <row r="1876">
      <c r="A1876" s="14" t="n"/>
      <c r="B1876" s="15" t="n"/>
      <c r="C1876" s="14" t="n"/>
      <c r="D1876" s="14" t="n"/>
      <c r="E1876" s="14" t="n"/>
      <c r="F1876" s="16" t="n"/>
      <c r="G1876" s="15" t="n"/>
      <c r="H1876" s="16" t="n"/>
      <c r="I1876" s="14">
        <f>IF(F1876="","",IF(G1876&lt;&gt;"",IF(A1876="A pagar","Pago","Recebido"),IF(B1876&lt;TODAY(),"Vencido",IF(B1876-TODAY()&lt;=7,"Vence em até 7 dias","Em aberto"))))</f>
        <v/>
      </c>
      <c r="J1876" s="17">
        <f>IF(OR(F1876="",B1876=""),"",IF(G1876&lt;&gt;"",MAX(0,G1876-B1876),MAX(0,TODAY()-B1876)))</f>
        <v/>
      </c>
    </row>
    <row r="1877">
      <c r="A1877" s="14" t="n"/>
      <c r="B1877" s="15" t="n"/>
      <c r="C1877" s="14" t="n"/>
      <c r="D1877" s="14" t="n"/>
      <c r="E1877" s="14" t="n"/>
      <c r="F1877" s="16" t="n"/>
      <c r="G1877" s="15" t="n"/>
      <c r="H1877" s="16" t="n"/>
      <c r="I1877" s="14">
        <f>IF(F1877="","",IF(G1877&lt;&gt;"",IF(A1877="A pagar","Pago","Recebido"),IF(B1877&lt;TODAY(),"Vencido",IF(B1877-TODAY()&lt;=7,"Vence em até 7 dias","Em aberto"))))</f>
        <v/>
      </c>
      <c r="J1877" s="17">
        <f>IF(OR(F1877="",B1877=""),"",IF(G1877&lt;&gt;"",MAX(0,G1877-B1877),MAX(0,TODAY()-B1877)))</f>
        <v/>
      </c>
    </row>
    <row r="1878">
      <c r="A1878" s="14" t="n"/>
      <c r="B1878" s="15" t="n"/>
      <c r="C1878" s="14" t="n"/>
      <c r="D1878" s="14" t="n"/>
      <c r="E1878" s="14" t="n"/>
      <c r="F1878" s="16" t="n"/>
      <c r="G1878" s="15" t="n"/>
      <c r="H1878" s="16" t="n"/>
      <c r="I1878" s="14">
        <f>IF(F1878="","",IF(G1878&lt;&gt;"",IF(A1878="A pagar","Pago","Recebido"),IF(B1878&lt;TODAY(),"Vencido",IF(B1878-TODAY()&lt;=7,"Vence em até 7 dias","Em aberto"))))</f>
        <v/>
      </c>
      <c r="J1878" s="17">
        <f>IF(OR(F1878="",B1878=""),"",IF(G1878&lt;&gt;"",MAX(0,G1878-B1878),MAX(0,TODAY()-B1878)))</f>
        <v/>
      </c>
    </row>
    <row r="1879">
      <c r="A1879" s="14" t="n"/>
      <c r="B1879" s="15" t="n"/>
      <c r="C1879" s="14" t="n"/>
      <c r="D1879" s="14" t="n"/>
      <c r="E1879" s="14" t="n"/>
      <c r="F1879" s="16" t="n"/>
      <c r="G1879" s="15" t="n"/>
      <c r="H1879" s="16" t="n"/>
      <c r="I1879" s="14">
        <f>IF(F1879="","",IF(G1879&lt;&gt;"",IF(A1879="A pagar","Pago","Recebido"),IF(B1879&lt;TODAY(),"Vencido",IF(B1879-TODAY()&lt;=7,"Vence em até 7 dias","Em aberto"))))</f>
        <v/>
      </c>
      <c r="J1879" s="17">
        <f>IF(OR(F1879="",B1879=""),"",IF(G1879&lt;&gt;"",MAX(0,G1879-B1879),MAX(0,TODAY()-B1879)))</f>
        <v/>
      </c>
    </row>
    <row r="1880">
      <c r="A1880" s="14" t="n"/>
      <c r="B1880" s="15" t="n"/>
      <c r="C1880" s="14" t="n"/>
      <c r="D1880" s="14" t="n"/>
      <c r="E1880" s="14" t="n"/>
      <c r="F1880" s="16" t="n"/>
      <c r="G1880" s="15" t="n"/>
      <c r="H1880" s="16" t="n"/>
      <c r="I1880" s="14">
        <f>IF(F1880="","",IF(G1880&lt;&gt;"",IF(A1880="A pagar","Pago","Recebido"),IF(B1880&lt;TODAY(),"Vencido",IF(B1880-TODAY()&lt;=7,"Vence em até 7 dias","Em aberto"))))</f>
        <v/>
      </c>
      <c r="J1880" s="17">
        <f>IF(OR(F1880="",B1880=""),"",IF(G1880&lt;&gt;"",MAX(0,G1880-B1880),MAX(0,TODAY()-B1880)))</f>
        <v/>
      </c>
    </row>
    <row r="1881">
      <c r="A1881" s="14" t="n"/>
      <c r="B1881" s="15" t="n"/>
      <c r="C1881" s="14" t="n"/>
      <c r="D1881" s="14" t="n"/>
      <c r="E1881" s="14" t="n"/>
      <c r="F1881" s="16" t="n"/>
      <c r="G1881" s="15" t="n"/>
      <c r="H1881" s="16" t="n"/>
      <c r="I1881" s="14">
        <f>IF(F1881="","",IF(G1881&lt;&gt;"",IF(A1881="A pagar","Pago","Recebido"),IF(B1881&lt;TODAY(),"Vencido",IF(B1881-TODAY()&lt;=7,"Vence em até 7 dias","Em aberto"))))</f>
        <v/>
      </c>
      <c r="J1881" s="17">
        <f>IF(OR(F1881="",B1881=""),"",IF(G1881&lt;&gt;"",MAX(0,G1881-B1881),MAX(0,TODAY()-B1881)))</f>
        <v/>
      </c>
    </row>
    <row r="1882">
      <c r="A1882" s="14" t="n"/>
      <c r="B1882" s="15" t="n"/>
      <c r="C1882" s="14" t="n"/>
      <c r="D1882" s="14" t="n"/>
      <c r="E1882" s="14" t="n"/>
      <c r="F1882" s="16" t="n"/>
      <c r="G1882" s="15" t="n"/>
      <c r="H1882" s="16" t="n"/>
      <c r="I1882" s="14">
        <f>IF(F1882="","",IF(G1882&lt;&gt;"",IF(A1882="A pagar","Pago","Recebido"),IF(B1882&lt;TODAY(),"Vencido",IF(B1882-TODAY()&lt;=7,"Vence em até 7 dias","Em aberto"))))</f>
        <v/>
      </c>
      <c r="J1882" s="17">
        <f>IF(OR(F1882="",B1882=""),"",IF(G1882&lt;&gt;"",MAX(0,G1882-B1882),MAX(0,TODAY()-B1882)))</f>
        <v/>
      </c>
    </row>
    <row r="1883">
      <c r="A1883" s="14" t="n"/>
      <c r="B1883" s="15" t="n"/>
      <c r="C1883" s="14" t="n"/>
      <c r="D1883" s="14" t="n"/>
      <c r="E1883" s="14" t="n"/>
      <c r="F1883" s="16" t="n"/>
      <c r="G1883" s="15" t="n"/>
      <c r="H1883" s="16" t="n"/>
      <c r="I1883" s="14">
        <f>IF(F1883="","",IF(G1883&lt;&gt;"",IF(A1883="A pagar","Pago","Recebido"),IF(B1883&lt;TODAY(),"Vencido",IF(B1883-TODAY()&lt;=7,"Vence em até 7 dias","Em aberto"))))</f>
        <v/>
      </c>
      <c r="J1883" s="17">
        <f>IF(OR(F1883="",B1883=""),"",IF(G1883&lt;&gt;"",MAX(0,G1883-B1883),MAX(0,TODAY()-B1883)))</f>
        <v/>
      </c>
    </row>
    <row r="1884">
      <c r="A1884" s="14" t="n"/>
      <c r="B1884" s="15" t="n"/>
      <c r="C1884" s="14" t="n"/>
      <c r="D1884" s="14" t="n"/>
      <c r="E1884" s="14" t="n"/>
      <c r="F1884" s="16" t="n"/>
      <c r="G1884" s="15" t="n"/>
      <c r="H1884" s="16" t="n"/>
      <c r="I1884" s="14">
        <f>IF(F1884="","",IF(G1884&lt;&gt;"",IF(A1884="A pagar","Pago","Recebido"),IF(B1884&lt;TODAY(),"Vencido",IF(B1884-TODAY()&lt;=7,"Vence em até 7 dias","Em aberto"))))</f>
        <v/>
      </c>
      <c r="J1884" s="17">
        <f>IF(OR(F1884="",B1884=""),"",IF(G1884&lt;&gt;"",MAX(0,G1884-B1884),MAX(0,TODAY()-B1884)))</f>
        <v/>
      </c>
    </row>
    <row r="1885">
      <c r="A1885" s="14" t="n"/>
      <c r="B1885" s="15" t="n"/>
      <c r="C1885" s="14" t="n"/>
      <c r="D1885" s="14" t="n"/>
      <c r="E1885" s="14" t="n"/>
      <c r="F1885" s="16" t="n"/>
      <c r="G1885" s="15" t="n"/>
      <c r="H1885" s="16" t="n"/>
      <c r="I1885" s="14">
        <f>IF(F1885="","",IF(G1885&lt;&gt;"",IF(A1885="A pagar","Pago","Recebido"),IF(B1885&lt;TODAY(),"Vencido",IF(B1885-TODAY()&lt;=7,"Vence em até 7 dias","Em aberto"))))</f>
        <v/>
      </c>
      <c r="J1885" s="17">
        <f>IF(OR(F1885="",B1885=""),"",IF(G1885&lt;&gt;"",MAX(0,G1885-B1885),MAX(0,TODAY()-B1885)))</f>
        <v/>
      </c>
    </row>
    <row r="1886">
      <c r="A1886" s="14" t="n"/>
      <c r="B1886" s="15" t="n"/>
      <c r="C1886" s="14" t="n"/>
      <c r="D1886" s="14" t="n"/>
      <c r="E1886" s="14" t="n"/>
      <c r="F1886" s="16" t="n"/>
      <c r="G1886" s="15" t="n"/>
      <c r="H1886" s="16" t="n"/>
      <c r="I1886" s="14">
        <f>IF(F1886="","",IF(G1886&lt;&gt;"",IF(A1886="A pagar","Pago","Recebido"),IF(B1886&lt;TODAY(),"Vencido",IF(B1886-TODAY()&lt;=7,"Vence em até 7 dias","Em aberto"))))</f>
        <v/>
      </c>
      <c r="J1886" s="17">
        <f>IF(OR(F1886="",B1886=""),"",IF(G1886&lt;&gt;"",MAX(0,G1886-B1886),MAX(0,TODAY()-B1886)))</f>
        <v/>
      </c>
    </row>
    <row r="1887">
      <c r="A1887" s="14" t="n"/>
      <c r="B1887" s="15" t="n"/>
      <c r="C1887" s="14" t="n"/>
      <c r="D1887" s="14" t="n"/>
      <c r="E1887" s="14" t="n"/>
      <c r="F1887" s="16" t="n"/>
      <c r="G1887" s="15" t="n"/>
      <c r="H1887" s="16" t="n"/>
      <c r="I1887" s="14">
        <f>IF(F1887="","",IF(G1887&lt;&gt;"",IF(A1887="A pagar","Pago","Recebido"),IF(B1887&lt;TODAY(),"Vencido",IF(B1887-TODAY()&lt;=7,"Vence em até 7 dias","Em aberto"))))</f>
        <v/>
      </c>
      <c r="J1887" s="17">
        <f>IF(OR(F1887="",B1887=""),"",IF(G1887&lt;&gt;"",MAX(0,G1887-B1887),MAX(0,TODAY()-B1887)))</f>
        <v/>
      </c>
    </row>
    <row r="1888">
      <c r="A1888" s="14" t="n"/>
      <c r="B1888" s="15" t="n"/>
      <c r="C1888" s="14" t="n"/>
      <c r="D1888" s="14" t="n"/>
      <c r="E1888" s="14" t="n"/>
      <c r="F1888" s="16" t="n"/>
      <c r="G1888" s="15" t="n"/>
      <c r="H1888" s="16" t="n"/>
      <c r="I1888" s="14">
        <f>IF(F1888="","",IF(G1888&lt;&gt;"",IF(A1888="A pagar","Pago","Recebido"),IF(B1888&lt;TODAY(),"Vencido",IF(B1888-TODAY()&lt;=7,"Vence em até 7 dias","Em aberto"))))</f>
        <v/>
      </c>
      <c r="J1888" s="17">
        <f>IF(OR(F1888="",B1888=""),"",IF(G1888&lt;&gt;"",MAX(0,G1888-B1888),MAX(0,TODAY()-B1888)))</f>
        <v/>
      </c>
    </row>
    <row r="1889">
      <c r="A1889" s="14" t="n"/>
      <c r="B1889" s="15" t="n"/>
      <c r="C1889" s="14" t="n"/>
      <c r="D1889" s="14" t="n"/>
      <c r="E1889" s="14" t="n"/>
      <c r="F1889" s="16" t="n"/>
      <c r="G1889" s="15" t="n"/>
      <c r="H1889" s="16" t="n"/>
      <c r="I1889" s="14">
        <f>IF(F1889="","",IF(G1889&lt;&gt;"",IF(A1889="A pagar","Pago","Recebido"),IF(B1889&lt;TODAY(),"Vencido",IF(B1889-TODAY()&lt;=7,"Vence em até 7 dias","Em aberto"))))</f>
        <v/>
      </c>
      <c r="J1889" s="17">
        <f>IF(OR(F1889="",B1889=""),"",IF(G1889&lt;&gt;"",MAX(0,G1889-B1889),MAX(0,TODAY()-B1889)))</f>
        <v/>
      </c>
    </row>
    <row r="1890">
      <c r="A1890" s="14" t="n"/>
      <c r="B1890" s="15" t="n"/>
      <c r="C1890" s="14" t="n"/>
      <c r="D1890" s="14" t="n"/>
      <c r="E1890" s="14" t="n"/>
      <c r="F1890" s="16" t="n"/>
      <c r="G1890" s="15" t="n"/>
      <c r="H1890" s="16" t="n"/>
      <c r="I1890" s="14">
        <f>IF(F1890="","",IF(G1890&lt;&gt;"",IF(A1890="A pagar","Pago","Recebido"),IF(B1890&lt;TODAY(),"Vencido",IF(B1890-TODAY()&lt;=7,"Vence em até 7 dias","Em aberto"))))</f>
        <v/>
      </c>
      <c r="J1890" s="17">
        <f>IF(OR(F1890="",B1890=""),"",IF(G1890&lt;&gt;"",MAX(0,G1890-B1890),MAX(0,TODAY()-B1890)))</f>
        <v/>
      </c>
    </row>
    <row r="1891">
      <c r="A1891" s="14" t="n"/>
      <c r="B1891" s="15" t="n"/>
      <c r="C1891" s="14" t="n"/>
      <c r="D1891" s="14" t="n"/>
      <c r="E1891" s="14" t="n"/>
      <c r="F1891" s="16" t="n"/>
      <c r="G1891" s="15" t="n"/>
      <c r="H1891" s="16" t="n"/>
      <c r="I1891" s="14">
        <f>IF(F1891="","",IF(G1891&lt;&gt;"",IF(A1891="A pagar","Pago","Recebido"),IF(B1891&lt;TODAY(),"Vencido",IF(B1891-TODAY()&lt;=7,"Vence em até 7 dias","Em aberto"))))</f>
        <v/>
      </c>
      <c r="J1891" s="17">
        <f>IF(OR(F1891="",B1891=""),"",IF(G1891&lt;&gt;"",MAX(0,G1891-B1891),MAX(0,TODAY()-B1891)))</f>
        <v/>
      </c>
    </row>
    <row r="1892">
      <c r="A1892" s="14" t="n"/>
      <c r="B1892" s="15" t="n"/>
      <c r="C1892" s="14" t="n"/>
      <c r="D1892" s="14" t="n"/>
      <c r="E1892" s="14" t="n"/>
      <c r="F1892" s="16" t="n"/>
      <c r="G1892" s="15" t="n"/>
      <c r="H1892" s="16" t="n"/>
      <c r="I1892" s="14">
        <f>IF(F1892="","",IF(G1892&lt;&gt;"",IF(A1892="A pagar","Pago","Recebido"),IF(B1892&lt;TODAY(),"Vencido",IF(B1892-TODAY()&lt;=7,"Vence em até 7 dias","Em aberto"))))</f>
        <v/>
      </c>
      <c r="J1892" s="17">
        <f>IF(OR(F1892="",B1892=""),"",IF(G1892&lt;&gt;"",MAX(0,G1892-B1892),MAX(0,TODAY()-B1892)))</f>
        <v/>
      </c>
    </row>
    <row r="1893">
      <c r="A1893" s="14" t="n"/>
      <c r="B1893" s="15" t="n"/>
      <c r="C1893" s="14" t="n"/>
      <c r="D1893" s="14" t="n"/>
      <c r="E1893" s="14" t="n"/>
      <c r="F1893" s="16" t="n"/>
      <c r="G1893" s="15" t="n"/>
      <c r="H1893" s="16" t="n"/>
      <c r="I1893" s="14">
        <f>IF(F1893="","",IF(G1893&lt;&gt;"",IF(A1893="A pagar","Pago","Recebido"),IF(B1893&lt;TODAY(),"Vencido",IF(B1893-TODAY()&lt;=7,"Vence em até 7 dias","Em aberto"))))</f>
        <v/>
      </c>
      <c r="J1893" s="17">
        <f>IF(OR(F1893="",B1893=""),"",IF(G1893&lt;&gt;"",MAX(0,G1893-B1893),MAX(0,TODAY()-B1893)))</f>
        <v/>
      </c>
    </row>
    <row r="1894">
      <c r="A1894" s="14" t="n"/>
      <c r="B1894" s="15" t="n"/>
      <c r="C1894" s="14" t="n"/>
      <c r="D1894" s="14" t="n"/>
      <c r="E1894" s="14" t="n"/>
      <c r="F1894" s="16" t="n"/>
      <c r="G1894" s="15" t="n"/>
      <c r="H1894" s="16" t="n"/>
      <c r="I1894" s="14">
        <f>IF(F1894="","",IF(G1894&lt;&gt;"",IF(A1894="A pagar","Pago","Recebido"),IF(B1894&lt;TODAY(),"Vencido",IF(B1894-TODAY()&lt;=7,"Vence em até 7 dias","Em aberto"))))</f>
        <v/>
      </c>
      <c r="J1894" s="17">
        <f>IF(OR(F1894="",B1894=""),"",IF(G1894&lt;&gt;"",MAX(0,G1894-B1894),MAX(0,TODAY()-B1894)))</f>
        <v/>
      </c>
    </row>
    <row r="1895">
      <c r="A1895" s="14" t="n"/>
      <c r="B1895" s="15" t="n"/>
      <c r="C1895" s="14" t="n"/>
      <c r="D1895" s="14" t="n"/>
      <c r="E1895" s="14" t="n"/>
      <c r="F1895" s="16" t="n"/>
      <c r="G1895" s="15" t="n"/>
      <c r="H1895" s="16" t="n"/>
      <c r="I1895" s="14">
        <f>IF(F1895="","",IF(G1895&lt;&gt;"",IF(A1895="A pagar","Pago","Recebido"),IF(B1895&lt;TODAY(),"Vencido",IF(B1895-TODAY()&lt;=7,"Vence em até 7 dias","Em aberto"))))</f>
        <v/>
      </c>
      <c r="J1895" s="17">
        <f>IF(OR(F1895="",B1895=""),"",IF(G1895&lt;&gt;"",MAX(0,G1895-B1895),MAX(0,TODAY()-B1895)))</f>
        <v/>
      </c>
    </row>
    <row r="1896">
      <c r="A1896" s="14" t="n"/>
      <c r="B1896" s="15" t="n"/>
      <c r="C1896" s="14" t="n"/>
      <c r="D1896" s="14" t="n"/>
      <c r="E1896" s="14" t="n"/>
      <c r="F1896" s="16" t="n"/>
      <c r="G1896" s="15" t="n"/>
      <c r="H1896" s="16" t="n"/>
      <c r="I1896" s="14">
        <f>IF(F1896="","",IF(G1896&lt;&gt;"",IF(A1896="A pagar","Pago","Recebido"),IF(B1896&lt;TODAY(),"Vencido",IF(B1896-TODAY()&lt;=7,"Vence em até 7 dias","Em aberto"))))</f>
        <v/>
      </c>
      <c r="J1896" s="17">
        <f>IF(OR(F1896="",B1896=""),"",IF(G1896&lt;&gt;"",MAX(0,G1896-B1896),MAX(0,TODAY()-B1896)))</f>
        <v/>
      </c>
    </row>
    <row r="1897">
      <c r="A1897" s="14" t="n"/>
      <c r="B1897" s="15" t="n"/>
      <c r="C1897" s="14" t="n"/>
      <c r="D1897" s="14" t="n"/>
      <c r="E1897" s="14" t="n"/>
      <c r="F1897" s="16" t="n"/>
      <c r="G1897" s="15" t="n"/>
      <c r="H1897" s="16" t="n"/>
      <c r="I1897" s="14">
        <f>IF(F1897="","",IF(G1897&lt;&gt;"",IF(A1897="A pagar","Pago","Recebido"),IF(B1897&lt;TODAY(),"Vencido",IF(B1897-TODAY()&lt;=7,"Vence em até 7 dias","Em aberto"))))</f>
        <v/>
      </c>
      <c r="J1897" s="17">
        <f>IF(OR(F1897="",B1897=""),"",IF(G1897&lt;&gt;"",MAX(0,G1897-B1897),MAX(0,TODAY()-B1897)))</f>
        <v/>
      </c>
    </row>
    <row r="1898">
      <c r="A1898" s="14" t="n"/>
      <c r="B1898" s="15" t="n"/>
      <c r="C1898" s="14" t="n"/>
      <c r="D1898" s="14" t="n"/>
      <c r="E1898" s="14" t="n"/>
      <c r="F1898" s="16" t="n"/>
      <c r="G1898" s="15" t="n"/>
      <c r="H1898" s="16" t="n"/>
      <c r="I1898" s="14">
        <f>IF(F1898="","",IF(G1898&lt;&gt;"",IF(A1898="A pagar","Pago","Recebido"),IF(B1898&lt;TODAY(),"Vencido",IF(B1898-TODAY()&lt;=7,"Vence em até 7 dias","Em aberto"))))</f>
        <v/>
      </c>
      <c r="J1898" s="17">
        <f>IF(OR(F1898="",B1898=""),"",IF(G1898&lt;&gt;"",MAX(0,G1898-B1898),MAX(0,TODAY()-B1898)))</f>
        <v/>
      </c>
    </row>
    <row r="1899">
      <c r="A1899" s="14" t="n"/>
      <c r="B1899" s="15" t="n"/>
      <c r="C1899" s="14" t="n"/>
      <c r="D1899" s="14" t="n"/>
      <c r="E1899" s="14" t="n"/>
      <c r="F1899" s="16" t="n"/>
      <c r="G1899" s="15" t="n"/>
      <c r="H1899" s="16" t="n"/>
      <c r="I1899" s="14">
        <f>IF(F1899="","",IF(G1899&lt;&gt;"",IF(A1899="A pagar","Pago","Recebido"),IF(B1899&lt;TODAY(),"Vencido",IF(B1899-TODAY()&lt;=7,"Vence em até 7 dias","Em aberto"))))</f>
        <v/>
      </c>
      <c r="J1899" s="17">
        <f>IF(OR(F1899="",B1899=""),"",IF(G1899&lt;&gt;"",MAX(0,G1899-B1899),MAX(0,TODAY()-B1899)))</f>
        <v/>
      </c>
    </row>
    <row r="1900">
      <c r="A1900" s="14" t="n"/>
      <c r="B1900" s="15" t="n"/>
      <c r="C1900" s="14" t="n"/>
      <c r="D1900" s="14" t="n"/>
      <c r="E1900" s="14" t="n"/>
      <c r="F1900" s="16" t="n"/>
      <c r="G1900" s="15" t="n"/>
      <c r="H1900" s="16" t="n"/>
      <c r="I1900" s="14">
        <f>IF(F1900="","",IF(G1900&lt;&gt;"",IF(A1900="A pagar","Pago","Recebido"),IF(B1900&lt;TODAY(),"Vencido",IF(B1900-TODAY()&lt;=7,"Vence em até 7 dias","Em aberto"))))</f>
        <v/>
      </c>
      <c r="J1900" s="17">
        <f>IF(OR(F1900="",B1900=""),"",IF(G1900&lt;&gt;"",MAX(0,G1900-B1900),MAX(0,TODAY()-B1900)))</f>
        <v/>
      </c>
    </row>
    <row r="1901">
      <c r="A1901" s="14" t="n"/>
      <c r="B1901" s="15" t="n"/>
      <c r="C1901" s="14" t="n"/>
      <c r="D1901" s="14" t="n"/>
      <c r="E1901" s="14" t="n"/>
      <c r="F1901" s="16" t="n"/>
      <c r="G1901" s="15" t="n"/>
      <c r="H1901" s="16" t="n"/>
      <c r="I1901" s="14">
        <f>IF(F1901="","",IF(G1901&lt;&gt;"",IF(A1901="A pagar","Pago","Recebido"),IF(B1901&lt;TODAY(),"Vencido",IF(B1901-TODAY()&lt;=7,"Vence em até 7 dias","Em aberto"))))</f>
        <v/>
      </c>
      <c r="J1901" s="17">
        <f>IF(OR(F1901="",B1901=""),"",IF(G1901&lt;&gt;"",MAX(0,G1901-B1901),MAX(0,TODAY()-B1901)))</f>
        <v/>
      </c>
    </row>
    <row r="1902">
      <c r="A1902" s="14" t="n"/>
      <c r="B1902" s="15" t="n"/>
      <c r="C1902" s="14" t="n"/>
      <c r="D1902" s="14" t="n"/>
      <c r="E1902" s="14" t="n"/>
      <c r="F1902" s="16" t="n"/>
      <c r="G1902" s="15" t="n"/>
      <c r="H1902" s="16" t="n"/>
      <c r="I1902" s="14">
        <f>IF(F1902="","",IF(G1902&lt;&gt;"",IF(A1902="A pagar","Pago","Recebido"),IF(B1902&lt;TODAY(),"Vencido",IF(B1902-TODAY()&lt;=7,"Vence em até 7 dias","Em aberto"))))</f>
        <v/>
      </c>
      <c r="J1902" s="17">
        <f>IF(OR(F1902="",B1902=""),"",IF(G1902&lt;&gt;"",MAX(0,G1902-B1902),MAX(0,TODAY()-B1902)))</f>
        <v/>
      </c>
    </row>
    <row r="1903">
      <c r="A1903" s="14" t="n"/>
      <c r="B1903" s="15" t="n"/>
      <c r="C1903" s="14" t="n"/>
      <c r="D1903" s="14" t="n"/>
      <c r="E1903" s="14" t="n"/>
      <c r="F1903" s="16" t="n"/>
      <c r="G1903" s="15" t="n"/>
      <c r="H1903" s="16" t="n"/>
      <c r="I1903" s="14">
        <f>IF(F1903="","",IF(G1903&lt;&gt;"",IF(A1903="A pagar","Pago","Recebido"),IF(B1903&lt;TODAY(),"Vencido",IF(B1903-TODAY()&lt;=7,"Vence em até 7 dias","Em aberto"))))</f>
        <v/>
      </c>
      <c r="J1903" s="17">
        <f>IF(OR(F1903="",B1903=""),"",IF(G1903&lt;&gt;"",MAX(0,G1903-B1903),MAX(0,TODAY()-B1903)))</f>
        <v/>
      </c>
    </row>
    <row r="1904">
      <c r="A1904" s="14" t="n"/>
      <c r="B1904" s="15" t="n"/>
      <c r="C1904" s="14" t="n"/>
      <c r="D1904" s="14" t="n"/>
      <c r="E1904" s="14" t="n"/>
      <c r="F1904" s="16" t="n"/>
      <c r="G1904" s="15" t="n"/>
      <c r="H1904" s="16" t="n"/>
      <c r="I1904" s="14">
        <f>IF(F1904="","",IF(G1904&lt;&gt;"",IF(A1904="A pagar","Pago","Recebido"),IF(B1904&lt;TODAY(),"Vencido",IF(B1904-TODAY()&lt;=7,"Vence em até 7 dias","Em aberto"))))</f>
        <v/>
      </c>
      <c r="J1904" s="17">
        <f>IF(OR(F1904="",B1904=""),"",IF(G1904&lt;&gt;"",MAX(0,G1904-B1904),MAX(0,TODAY()-B1904)))</f>
        <v/>
      </c>
    </row>
    <row r="1905">
      <c r="A1905" s="14" t="n"/>
      <c r="B1905" s="15" t="n"/>
      <c r="C1905" s="14" t="n"/>
      <c r="D1905" s="14" t="n"/>
      <c r="E1905" s="14" t="n"/>
      <c r="F1905" s="16" t="n"/>
      <c r="G1905" s="15" t="n"/>
      <c r="H1905" s="16" t="n"/>
      <c r="I1905" s="14">
        <f>IF(F1905="","",IF(G1905&lt;&gt;"",IF(A1905="A pagar","Pago","Recebido"),IF(B1905&lt;TODAY(),"Vencido",IF(B1905-TODAY()&lt;=7,"Vence em até 7 dias","Em aberto"))))</f>
        <v/>
      </c>
      <c r="J1905" s="17">
        <f>IF(OR(F1905="",B1905=""),"",IF(G1905&lt;&gt;"",MAX(0,G1905-B1905),MAX(0,TODAY()-B1905)))</f>
        <v/>
      </c>
    </row>
    <row r="1906">
      <c r="A1906" s="14" t="n"/>
      <c r="B1906" s="15" t="n"/>
      <c r="C1906" s="14" t="n"/>
      <c r="D1906" s="14" t="n"/>
      <c r="E1906" s="14" t="n"/>
      <c r="F1906" s="16" t="n"/>
      <c r="G1906" s="15" t="n"/>
      <c r="H1906" s="16" t="n"/>
      <c r="I1906" s="14">
        <f>IF(F1906="","",IF(G1906&lt;&gt;"",IF(A1906="A pagar","Pago","Recebido"),IF(B1906&lt;TODAY(),"Vencido",IF(B1906-TODAY()&lt;=7,"Vence em até 7 dias","Em aberto"))))</f>
        <v/>
      </c>
      <c r="J1906" s="17">
        <f>IF(OR(F1906="",B1906=""),"",IF(G1906&lt;&gt;"",MAX(0,G1906-B1906),MAX(0,TODAY()-B1906)))</f>
        <v/>
      </c>
    </row>
    <row r="1907">
      <c r="A1907" s="14" t="n"/>
      <c r="B1907" s="15" t="n"/>
      <c r="C1907" s="14" t="n"/>
      <c r="D1907" s="14" t="n"/>
      <c r="E1907" s="14" t="n"/>
      <c r="F1907" s="16" t="n"/>
      <c r="G1907" s="15" t="n"/>
      <c r="H1907" s="16" t="n"/>
      <c r="I1907" s="14">
        <f>IF(F1907="","",IF(G1907&lt;&gt;"",IF(A1907="A pagar","Pago","Recebido"),IF(B1907&lt;TODAY(),"Vencido",IF(B1907-TODAY()&lt;=7,"Vence em até 7 dias","Em aberto"))))</f>
        <v/>
      </c>
      <c r="J1907" s="17">
        <f>IF(OR(F1907="",B1907=""),"",IF(G1907&lt;&gt;"",MAX(0,G1907-B1907),MAX(0,TODAY()-B1907)))</f>
        <v/>
      </c>
    </row>
    <row r="1908">
      <c r="A1908" s="14" t="n"/>
      <c r="B1908" s="15" t="n"/>
      <c r="C1908" s="14" t="n"/>
      <c r="D1908" s="14" t="n"/>
      <c r="E1908" s="14" t="n"/>
      <c r="F1908" s="16" t="n"/>
      <c r="G1908" s="15" t="n"/>
      <c r="H1908" s="16" t="n"/>
      <c r="I1908" s="14">
        <f>IF(F1908="","",IF(G1908&lt;&gt;"",IF(A1908="A pagar","Pago","Recebido"),IF(B1908&lt;TODAY(),"Vencido",IF(B1908-TODAY()&lt;=7,"Vence em até 7 dias","Em aberto"))))</f>
        <v/>
      </c>
      <c r="J1908" s="17">
        <f>IF(OR(F1908="",B1908=""),"",IF(G1908&lt;&gt;"",MAX(0,G1908-B1908),MAX(0,TODAY()-B1908)))</f>
        <v/>
      </c>
    </row>
    <row r="1909">
      <c r="A1909" s="14" t="n"/>
      <c r="B1909" s="15" t="n"/>
      <c r="C1909" s="14" t="n"/>
      <c r="D1909" s="14" t="n"/>
      <c r="E1909" s="14" t="n"/>
      <c r="F1909" s="16" t="n"/>
      <c r="G1909" s="15" t="n"/>
      <c r="H1909" s="16" t="n"/>
      <c r="I1909" s="14">
        <f>IF(F1909="","",IF(G1909&lt;&gt;"",IF(A1909="A pagar","Pago","Recebido"),IF(B1909&lt;TODAY(),"Vencido",IF(B1909-TODAY()&lt;=7,"Vence em até 7 dias","Em aberto"))))</f>
        <v/>
      </c>
      <c r="J1909" s="17">
        <f>IF(OR(F1909="",B1909=""),"",IF(G1909&lt;&gt;"",MAX(0,G1909-B1909),MAX(0,TODAY()-B1909)))</f>
        <v/>
      </c>
    </row>
    <row r="1910">
      <c r="A1910" s="14" t="n"/>
      <c r="B1910" s="15" t="n"/>
      <c r="C1910" s="14" t="n"/>
      <c r="D1910" s="14" t="n"/>
      <c r="E1910" s="14" t="n"/>
      <c r="F1910" s="16" t="n"/>
      <c r="G1910" s="15" t="n"/>
      <c r="H1910" s="16" t="n"/>
      <c r="I1910" s="14">
        <f>IF(F1910="","",IF(G1910&lt;&gt;"",IF(A1910="A pagar","Pago","Recebido"),IF(B1910&lt;TODAY(),"Vencido",IF(B1910-TODAY()&lt;=7,"Vence em até 7 dias","Em aberto"))))</f>
        <v/>
      </c>
      <c r="J1910" s="17">
        <f>IF(OR(F1910="",B1910=""),"",IF(G1910&lt;&gt;"",MAX(0,G1910-B1910),MAX(0,TODAY()-B1910)))</f>
        <v/>
      </c>
    </row>
    <row r="1911">
      <c r="A1911" s="14" t="n"/>
      <c r="B1911" s="15" t="n"/>
      <c r="C1911" s="14" t="n"/>
      <c r="D1911" s="14" t="n"/>
      <c r="E1911" s="14" t="n"/>
      <c r="F1911" s="16" t="n"/>
      <c r="G1911" s="15" t="n"/>
      <c r="H1911" s="16" t="n"/>
      <c r="I1911" s="14">
        <f>IF(F1911="","",IF(G1911&lt;&gt;"",IF(A1911="A pagar","Pago","Recebido"),IF(B1911&lt;TODAY(),"Vencido",IF(B1911-TODAY()&lt;=7,"Vence em até 7 dias","Em aberto"))))</f>
        <v/>
      </c>
      <c r="J1911" s="17">
        <f>IF(OR(F1911="",B1911=""),"",IF(G1911&lt;&gt;"",MAX(0,G1911-B1911),MAX(0,TODAY()-B1911)))</f>
        <v/>
      </c>
    </row>
    <row r="1912">
      <c r="A1912" s="14" t="n"/>
      <c r="B1912" s="15" t="n"/>
      <c r="C1912" s="14" t="n"/>
      <c r="D1912" s="14" t="n"/>
      <c r="E1912" s="14" t="n"/>
      <c r="F1912" s="16" t="n"/>
      <c r="G1912" s="15" t="n"/>
      <c r="H1912" s="16" t="n"/>
      <c r="I1912" s="14">
        <f>IF(F1912="","",IF(G1912&lt;&gt;"",IF(A1912="A pagar","Pago","Recebido"),IF(B1912&lt;TODAY(),"Vencido",IF(B1912-TODAY()&lt;=7,"Vence em até 7 dias","Em aberto"))))</f>
        <v/>
      </c>
      <c r="J1912" s="17">
        <f>IF(OR(F1912="",B1912=""),"",IF(G1912&lt;&gt;"",MAX(0,G1912-B1912),MAX(0,TODAY()-B1912)))</f>
        <v/>
      </c>
    </row>
    <row r="1913">
      <c r="A1913" s="14" t="n"/>
      <c r="B1913" s="15" t="n"/>
      <c r="C1913" s="14" t="n"/>
      <c r="D1913" s="14" t="n"/>
      <c r="E1913" s="14" t="n"/>
      <c r="F1913" s="16" t="n"/>
      <c r="G1913" s="15" t="n"/>
      <c r="H1913" s="16" t="n"/>
      <c r="I1913" s="14">
        <f>IF(F1913="","",IF(G1913&lt;&gt;"",IF(A1913="A pagar","Pago","Recebido"),IF(B1913&lt;TODAY(),"Vencido",IF(B1913-TODAY()&lt;=7,"Vence em até 7 dias","Em aberto"))))</f>
        <v/>
      </c>
      <c r="J1913" s="17">
        <f>IF(OR(F1913="",B1913=""),"",IF(G1913&lt;&gt;"",MAX(0,G1913-B1913),MAX(0,TODAY()-B1913)))</f>
        <v/>
      </c>
    </row>
    <row r="1914">
      <c r="A1914" s="14" t="n"/>
      <c r="B1914" s="15" t="n"/>
      <c r="C1914" s="14" t="n"/>
      <c r="D1914" s="14" t="n"/>
      <c r="E1914" s="14" t="n"/>
      <c r="F1914" s="16" t="n"/>
      <c r="G1914" s="15" t="n"/>
      <c r="H1914" s="16" t="n"/>
      <c r="I1914" s="14">
        <f>IF(F1914="","",IF(G1914&lt;&gt;"",IF(A1914="A pagar","Pago","Recebido"),IF(B1914&lt;TODAY(),"Vencido",IF(B1914-TODAY()&lt;=7,"Vence em até 7 dias","Em aberto"))))</f>
        <v/>
      </c>
      <c r="J1914" s="17">
        <f>IF(OR(F1914="",B1914=""),"",IF(G1914&lt;&gt;"",MAX(0,G1914-B1914),MAX(0,TODAY()-B1914)))</f>
        <v/>
      </c>
    </row>
    <row r="1915">
      <c r="A1915" s="14" t="n"/>
      <c r="B1915" s="15" t="n"/>
      <c r="C1915" s="14" t="n"/>
      <c r="D1915" s="14" t="n"/>
      <c r="E1915" s="14" t="n"/>
      <c r="F1915" s="16" t="n"/>
      <c r="G1915" s="15" t="n"/>
      <c r="H1915" s="16" t="n"/>
      <c r="I1915" s="14">
        <f>IF(F1915="","",IF(G1915&lt;&gt;"",IF(A1915="A pagar","Pago","Recebido"),IF(B1915&lt;TODAY(),"Vencido",IF(B1915-TODAY()&lt;=7,"Vence em até 7 dias","Em aberto"))))</f>
        <v/>
      </c>
      <c r="J1915" s="17">
        <f>IF(OR(F1915="",B1915=""),"",IF(G1915&lt;&gt;"",MAX(0,G1915-B1915),MAX(0,TODAY()-B1915)))</f>
        <v/>
      </c>
    </row>
    <row r="1916">
      <c r="A1916" s="14" t="n"/>
      <c r="B1916" s="15" t="n"/>
      <c r="C1916" s="14" t="n"/>
      <c r="D1916" s="14" t="n"/>
      <c r="E1916" s="14" t="n"/>
      <c r="F1916" s="16" t="n"/>
      <c r="G1916" s="15" t="n"/>
      <c r="H1916" s="16" t="n"/>
      <c r="I1916" s="14">
        <f>IF(F1916="","",IF(G1916&lt;&gt;"",IF(A1916="A pagar","Pago","Recebido"),IF(B1916&lt;TODAY(),"Vencido",IF(B1916-TODAY()&lt;=7,"Vence em até 7 dias","Em aberto"))))</f>
        <v/>
      </c>
      <c r="J1916" s="17">
        <f>IF(OR(F1916="",B1916=""),"",IF(G1916&lt;&gt;"",MAX(0,G1916-B1916),MAX(0,TODAY()-B1916)))</f>
        <v/>
      </c>
    </row>
    <row r="1917">
      <c r="A1917" s="14" t="n"/>
      <c r="B1917" s="15" t="n"/>
      <c r="C1917" s="14" t="n"/>
      <c r="D1917" s="14" t="n"/>
      <c r="E1917" s="14" t="n"/>
      <c r="F1917" s="16" t="n"/>
      <c r="G1917" s="15" t="n"/>
      <c r="H1917" s="16" t="n"/>
      <c r="I1917" s="14">
        <f>IF(F1917="","",IF(G1917&lt;&gt;"",IF(A1917="A pagar","Pago","Recebido"),IF(B1917&lt;TODAY(),"Vencido",IF(B1917-TODAY()&lt;=7,"Vence em até 7 dias","Em aberto"))))</f>
        <v/>
      </c>
      <c r="J1917" s="17">
        <f>IF(OR(F1917="",B1917=""),"",IF(G1917&lt;&gt;"",MAX(0,G1917-B1917),MAX(0,TODAY()-B1917)))</f>
        <v/>
      </c>
    </row>
    <row r="1918">
      <c r="A1918" s="14" t="n"/>
      <c r="B1918" s="15" t="n"/>
      <c r="C1918" s="14" t="n"/>
      <c r="D1918" s="14" t="n"/>
      <c r="E1918" s="14" t="n"/>
      <c r="F1918" s="16" t="n"/>
      <c r="G1918" s="15" t="n"/>
      <c r="H1918" s="16" t="n"/>
      <c r="I1918" s="14">
        <f>IF(F1918="","",IF(G1918&lt;&gt;"",IF(A1918="A pagar","Pago","Recebido"),IF(B1918&lt;TODAY(),"Vencido",IF(B1918-TODAY()&lt;=7,"Vence em até 7 dias","Em aberto"))))</f>
        <v/>
      </c>
      <c r="J1918" s="17">
        <f>IF(OR(F1918="",B1918=""),"",IF(G1918&lt;&gt;"",MAX(0,G1918-B1918),MAX(0,TODAY()-B1918)))</f>
        <v/>
      </c>
    </row>
    <row r="1919">
      <c r="A1919" s="14" t="n"/>
      <c r="B1919" s="15" t="n"/>
      <c r="C1919" s="14" t="n"/>
      <c r="D1919" s="14" t="n"/>
      <c r="E1919" s="14" t="n"/>
      <c r="F1919" s="16" t="n"/>
      <c r="G1919" s="15" t="n"/>
      <c r="H1919" s="16" t="n"/>
      <c r="I1919" s="14">
        <f>IF(F1919="","",IF(G1919&lt;&gt;"",IF(A1919="A pagar","Pago","Recebido"),IF(B1919&lt;TODAY(),"Vencido",IF(B1919-TODAY()&lt;=7,"Vence em até 7 dias","Em aberto"))))</f>
        <v/>
      </c>
      <c r="J1919" s="17">
        <f>IF(OR(F1919="",B1919=""),"",IF(G1919&lt;&gt;"",MAX(0,G1919-B1919),MAX(0,TODAY()-B1919)))</f>
        <v/>
      </c>
    </row>
    <row r="1920">
      <c r="A1920" s="14" t="n"/>
      <c r="B1920" s="15" t="n"/>
      <c r="C1920" s="14" t="n"/>
      <c r="D1920" s="14" t="n"/>
      <c r="E1920" s="14" t="n"/>
      <c r="F1920" s="16" t="n"/>
      <c r="G1920" s="15" t="n"/>
      <c r="H1920" s="16" t="n"/>
      <c r="I1920" s="14">
        <f>IF(F1920="","",IF(G1920&lt;&gt;"",IF(A1920="A pagar","Pago","Recebido"),IF(B1920&lt;TODAY(),"Vencido",IF(B1920-TODAY()&lt;=7,"Vence em até 7 dias","Em aberto"))))</f>
        <v/>
      </c>
      <c r="J1920" s="17">
        <f>IF(OR(F1920="",B1920=""),"",IF(G1920&lt;&gt;"",MAX(0,G1920-B1920),MAX(0,TODAY()-B1920)))</f>
        <v/>
      </c>
    </row>
    <row r="1921">
      <c r="A1921" s="14" t="n"/>
      <c r="B1921" s="15" t="n"/>
      <c r="C1921" s="14" t="n"/>
      <c r="D1921" s="14" t="n"/>
      <c r="E1921" s="14" t="n"/>
      <c r="F1921" s="16" t="n"/>
      <c r="G1921" s="15" t="n"/>
      <c r="H1921" s="16" t="n"/>
      <c r="I1921" s="14">
        <f>IF(F1921="","",IF(G1921&lt;&gt;"",IF(A1921="A pagar","Pago","Recebido"),IF(B1921&lt;TODAY(),"Vencido",IF(B1921-TODAY()&lt;=7,"Vence em até 7 dias","Em aberto"))))</f>
        <v/>
      </c>
      <c r="J1921" s="17">
        <f>IF(OR(F1921="",B1921=""),"",IF(G1921&lt;&gt;"",MAX(0,G1921-B1921),MAX(0,TODAY()-B1921)))</f>
        <v/>
      </c>
    </row>
    <row r="1922">
      <c r="A1922" s="14" t="n"/>
      <c r="B1922" s="15" t="n"/>
      <c r="C1922" s="14" t="n"/>
      <c r="D1922" s="14" t="n"/>
      <c r="E1922" s="14" t="n"/>
      <c r="F1922" s="16" t="n"/>
      <c r="G1922" s="15" t="n"/>
      <c r="H1922" s="16" t="n"/>
      <c r="I1922" s="14">
        <f>IF(F1922="","",IF(G1922&lt;&gt;"",IF(A1922="A pagar","Pago","Recebido"),IF(B1922&lt;TODAY(),"Vencido",IF(B1922-TODAY()&lt;=7,"Vence em até 7 dias","Em aberto"))))</f>
        <v/>
      </c>
      <c r="J1922" s="17">
        <f>IF(OR(F1922="",B1922=""),"",IF(G1922&lt;&gt;"",MAX(0,G1922-B1922),MAX(0,TODAY()-B1922)))</f>
        <v/>
      </c>
    </row>
    <row r="1923">
      <c r="A1923" s="14" t="n"/>
      <c r="B1923" s="15" t="n"/>
      <c r="C1923" s="14" t="n"/>
      <c r="D1923" s="14" t="n"/>
      <c r="E1923" s="14" t="n"/>
      <c r="F1923" s="16" t="n"/>
      <c r="G1923" s="15" t="n"/>
      <c r="H1923" s="16" t="n"/>
      <c r="I1923" s="14">
        <f>IF(F1923="","",IF(G1923&lt;&gt;"",IF(A1923="A pagar","Pago","Recebido"),IF(B1923&lt;TODAY(),"Vencido",IF(B1923-TODAY()&lt;=7,"Vence em até 7 dias","Em aberto"))))</f>
        <v/>
      </c>
      <c r="J1923" s="17">
        <f>IF(OR(F1923="",B1923=""),"",IF(G1923&lt;&gt;"",MAX(0,G1923-B1923),MAX(0,TODAY()-B1923)))</f>
        <v/>
      </c>
    </row>
    <row r="1924">
      <c r="A1924" s="14" t="n"/>
      <c r="B1924" s="15" t="n"/>
      <c r="C1924" s="14" t="n"/>
      <c r="D1924" s="14" t="n"/>
      <c r="E1924" s="14" t="n"/>
      <c r="F1924" s="16" t="n"/>
      <c r="G1924" s="15" t="n"/>
      <c r="H1924" s="16" t="n"/>
      <c r="I1924" s="14">
        <f>IF(F1924="","",IF(G1924&lt;&gt;"",IF(A1924="A pagar","Pago","Recebido"),IF(B1924&lt;TODAY(),"Vencido",IF(B1924-TODAY()&lt;=7,"Vence em até 7 dias","Em aberto"))))</f>
        <v/>
      </c>
      <c r="J1924" s="17">
        <f>IF(OR(F1924="",B1924=""),"",IF(G1924&lt;&gt;"",MAX(0,G1924-B1924),MAX(0,TODAY()-B1924)))</f>
        <v/>
      </c>
    </row>
    <row r="1925">
      <c r="A1925" s="14" t="n"/>
      <c r="B1925" s="15" t="n"/>
      <c r="C1925" s="14" t="n"/>
      <c r="D1925" s="14" t="n"/>
      <c r="E1925" s="14" t="n"/>
      <c r="F1925" s="16" t="n"/>
      <c r="G1925" s="15" t="n"/>
      <c r="H1925" s="16" t="n"/>
      <c r="I1925" s="14">
        <f>IF(F1925="","",IF(G1925&lt;&gt;"",IF(A1925="A pagar","Pago","Recebido"),IF(B1925&lt;TODAY(),"Vencido",IF(B1925-TODAY()&lt;=7,"Vence em até 7 dias","Em aberto"))))</f>
        <v/>
      </c>
      <c r="J1925" s="17">
        <f>IF(OR(F1925="",B1925=""),"",IF(G1925&lt;&gt;"",MAX(0,G1925-B1925),MAX(0,TODAY()-B1925)))</f>
        <v/>
      </c>
    </row>
    <row r="1926">
      <c r="A1926" s="14" t="n"/>
      <c r="B1926" s="15" t="n"/>
      <c r="C1926" s="14" t="n"/>
      <c r="D1926" s="14" t="n"/>
      <c r="E1926" s="14" t="n"/>
      <c r="F1926" s="16" t="n"/>
      <c r="G1926" s="15" t="n"/>
      <c r="H1926" s="16" t="n"/>
      <c r="I1926" s="14">
        <f>IF(F1926="","",IF(G1926&lt;&gt;"",IF(A1926="A pagar","Pago","Recebido"),IF(B1926&lt;TODAY(),"Vencido",IF(B1926-TODAY()&lt;=7,"Vence em até 7 dias","Em aberto"))))</f>
        <v/>
      </c>
      <c r="J1926" s="17">
        <f>IF(OR(F1926="",B1926=""),"",IF(G1926&lt;&gt;"",MAX(0,G1926-B1926),MAX(0,TODAY()-B1926)))</f>
        <v/>
      </c>
    </row>
    <row r="1927">
      <c r="A1927" s="14" t="n"/>
      <c r="B1927" s="15" t="n"/>
      <c r="C1927" s="14" t="n"/>
      <c r="D1927" s="14" t="n"/>
      <c r="E1927" s="14" t="n"/>
      <c r="F1927" s="16" t="n"/>
      <c r="G1927" s="15" t="n"/>
      <c r="H1927" s="16" t="n"/>
      <c r="I1927" s="14">
        <f>IF(F1927="","",IF(G1927&lt;&gt;"",IF(A1927="A pagar","Pago","Recebido"),IF(B1927&lt;TODAY(),"Vencido",IF(B1927-TODAY()&lt;=7,"Vence em até 7 dias","Em aberto"))))</f>
        <v/>
      </c>
      <c r="J1927" s="17">
        <f>IF(OR(F1927="",B1927=""),"",IF(G1927&lt;&gt;"",MAX(0,G1927-B1927),MAX(0,TODAY()-B1927)))</f>
        <v/>
      </c>
    </row>
    <row r="1928">
      <c r="A1928" s="14" t="n"/>
      <c r="B1928" s="15" t="n"/>
      <c r="C1928" s="14" t="n"/>
      <c r="D1928" s="14" t="n"/>
      <c r="E1928" s="14" t="n"/>
      <c r="F1928" s="16" t="n"/>
      <c r="G1928" s="15" t="n"/>
      <c r="H1928" s="16" t="n"/>
      <c r="I1928" s="14">
        <f>IF(F1928="","",IF(G1928&lt;&gt;"",IF(A1928="A pagar","Pago","Recebido"),IF(B1928&lt;TODAY(),"Vencido",IF(B1928-TODAY()&lt;=7,"Vence em até 7 dias","Em aberto"))))</f>
        <v/>
      </c>
      <c r="J1928" s="17">
        <f>IF(OR(F1928="",B1928=""),"",IF(G1928&lt;&gt;"",MAX(0,G1928-B1928),MAX(0,TODAY()-B1928)))</f>
        <v/>
      </c>
    </row>
    <row r="1929">
      <c r="A1929" s="14" t="n"/>
      <c r="B1929" s="15" t="n"/>
      <c r="C1929" s="14" t="n"/>
      <c r="D1929" s="14" t="n"/>
      <c r="E1929" s="14" t="n"/>
      <c r="F1929" s="16" t="n"/>
      <c r="G1929" s="15" t="n"/>
      <c r="H1929" s="16" t="n"/>
      <c r="I1929" s="14">
        <f>IF(F1929="","",IF(G1929&lt;&gt;"",IF(A1929="A pagar","Pago","Recebido"),IF(B1929&lt;TODAY(),"Vencido",IF(B1929-TODAY()&lt;=7,"Vence em até 7 dias","Em aberto"))))</f>
        <v/>
      </c>
      <c r="J1929" s="17">
        <f>IF(OR(F1929="",B1929=""),"",IF(G1929&lt;&gt;"",MAX(0,G1929-B1929),MAX(0,TODAY()-B1929)))</f>
        <v/>
      </c>
    </row>
    <row r="1930">
      <c r="A1930" s="14" t="n"/>
      <c r="B1930" s="15" t="n"/>
      <c r="C1930" s="14" t="n"/>
      <c r="D1930" s="14" t="n"/>
      <c r="E1930" s="14" t="n"/>
      <c r="F1930" s="16" t="n"/>
      <c r="G1930" s="15" t="n"/>
      <c r="H1930" s="16" t="n"/>
      <c r="I1930" s="14">
        <f>IF(F1930="","",IF(G1930&lt;&gt;"",IF(A1930="A pagar","Pago","Recebido"),IF(B1930&lt;TODAY(),"Vencido",IF(B1930-TODAY()&lt;=7,"Vence em até 7 dias","Em aberto"))))</f>
        <v/>
      </c>
      <c r="J1930" s="17">
        <f>IF(OR(F1930="",B1930=""),"",IF(G1930&lt;&gt;"",MAX(0,G1930-B1930),MAX(0,TODAY()-B1930)))</f>
        <v/>
      </c>
    </row>
    <row r="1931">
      <c r="A1931" s="14" t="n"/>
      <c r="B1931" s="15" t="n"/>
      <c r="C1931" s="14" t="n"/>
      <c r="D1931" s="14" t="n"/>
      <c r="E1931" s="14" t="n"/>
      <c r="F1931" s="16" t="n"/>
      <c r="G1931" s="15" t="n"/>
      <c r="H1931" s="16" t="n"/>
      <c r="I1931" s="14">
        <f>IF(F1931="","",IF(G1931&lt;&gt;"",IF(A1931="A pagar","Pago","Recebido"),IF(B1931&lt;TODAY(),"Vencido",IF(B1931-TODAY()&lt;=7,"Vence em até 7 dias","Em aberto"))))</f>
        <v/>
      </c>
      <c r="J1931" s="17">
        <f>IF(OR(F1931="",B1931=""),"",IF(G1931&lt;&gt;"",MAX(0,G1931-B1931),MAX(0,TODAY()-B1931)))</f>
        <v/>
      </c>
    </row>
    <row r="1932">
      <c r="A1932" s="14" t="n"/>
      <c r="B1932" s="15" t="n"/>
      <c r="C1932" s="14" t="n"/>
      <c r="D1932" s="14" t="n"/>
      <c r="E1932" s="14" t="n"/>
      <c r="F1932" s="16" t="n"/>
      <c r="G1932" s="15" t="n"/>
      <c r="H1932" s="16" t="n"/>
      <c r="I1932" s="14">
        <f>IF(F1932="","",IF(G1932&lt;&gt;"",IF(A1932="A pagar","Pago","Recebido"),IF(B1932&lt;TODAY(),"Vencido",IF(B1932-TODAY()&lt;=7,"Vence em até 7 dias","Em aberto"))))</f>
        <v/>
      </c>
      <c r="J1932" s="17">
        <f>IF(OR(F1932="",B1932=""),"",IF(G1932&lt;&gt;"",MAX(0,G1932-B1932),MAX(0,TODAY()-B1932)))</f>
        <v/>
      </c>
    </row>
    <row r="1933">
      <c r="A1933" s="14" t="n"/>
      <c r="B1933" s="15" t="n"/>
      <c r="C1933" s="14" t="n"/>
      <c r="D1933" s="14" t="n"/>
      <c r="E1933" s="14" t="n"/>
      <c r="F1933" s="16" t="n"/>
      <c r="G1933" s="15" t="n"/>
      <c r="H1933" s="16" t="n"/>
      <c r="I1933" s="14">
        <f>IF(F1933="","",IF(G1933&lt;&gt;"",IF(A1933="A pagar","Pago","Recebido"),IF(B1933&lt;TODAY(),"Vencido",IF(B1933-TODAY()&lt;=7,"Vence em até 7 dias","Em aberto"))))</f>
        <v/>
      </c>
      <c r="J1933" s="17">
        <f>IF(OR(F1933="",B1933=""),"",IF(G1933&lt;&gt;"",MAX(0,G1933-B1933),MAX(0,TODAY()-B1933)))</f>
        <v/>
      </c>
    </row>
    <row r="1934">
      <c r="A1934" s="14" t="n"/>
      <c r="B1934" s="15" t="n"/>
      <c r="C1934" s="14" t="n"/>
      <c r="D1934" s="14" t="n"/>
      <c r="E1934" s="14" t="n"/>
      <c r="F1934" s="16" t="n"/>
      <c r="G1934" s="15" t="n"/>
      <c r="H1934" s="16" t="n"/>
      <c r="I1934" s="14">
        <f>IF(F1934="","",IF(G1934&lt;&gt;"",IF(A1934="A pagar","Pago","Recebido"),IF(B1934&lt;TODAY(),"Vencido",IF(B1934-TODAY()&lt;=7,"Vence em até 7 dias","Em aberto"))))</f>
        <v/>
      </c>
      <c r="J1934" s="17">
        <f>IF(OR(F1934="",B1934=""),"",IF(G1934&lt;&gt;"",MAX(0,G1934-B1934),MAX(0,TODAY()-B1934)))</f>
        <v/>
      </c>
    </row>
    <row r="1935">
      <c r="A1935" s="14" t="n"/>
      <c r="B1935" s="15" t="n"/>
      <c r="C1935" s="14" t="n"/>
      <c r="D1935" s="14" t="n"/>
      <c r="E1935" s="14" t="n"/>
      <c r="F1935" s="16" t="n"/>
      <c r="G1935" s="15" t="n"/>
      <c r="H1935" s="16" t="n"/>
      <c r="I1935" s="14">
        <f>IF(F1935="","",IF(G1935&lt;&gt;"",IF(A1935="A pagar","Pago","Recebido"),IF(B1935&lt;TODAY(),"Vencido",IF(B1935-TODAY()&lt;=7,"Vence em até 7 dias","Em aberto"))))</f>
        <v/>
      </c>
      <c r="J1935" s="17">
        <f>IF(OR(F1935="",B1935=""),"",IF(G1935&lt;&gt;"",MAX(0,G1935-B1935),MAX(0,TODAY()-B1935)))</f>
        <v/>
      </c>
    </row>
    <row r="1936">
      <c r="A1936" s="14" t="n"/>
      <c r="B1936" s="15" t="n"/>
      <c r="C1936" s="14" t="n"/>
      <c r="D1936" s="14" t="n"/>
      <c r="E1936" s="14" t="n"/>
      <c r="F1936" s="16" t="n"/>
      <c r="G1936" s="15" t="n"/>
      <c r="H1936" s="16" t="n"/>
      <c r="I1936" s="14">
        <f>IF(F1936="","",IF(G1936&lt;&gt;"",IF(A1936="A pagar","Pago","Recebido"),IF(B1936&lt;TODAY(),"Vencido",IF(B1936-TODAY()&lt;=7,"Vence em até 7 dias","Em aberto"))))</f>
        <v/>
      </c>
      <c r="J1936" s="17">
        <f>IF(OR(F1936="",B1936=""),"",IF(G1936&lt;&gt;"",MAX(0,G1936-B1936),MAX(0,TODAY()-B1936)))</f>
        <v/>
      </c>
    </row>
    <row r="1937">
      <c r="A1937" s="14" t="n"/>
      <c r="B1937" s="15" t="n"/>
      <c r="C1937" s="14" t="n"/>
      <c r="D1937" s="14" t="n"/>
      <c r="E1937" s="14" t="n"/>
      <c r="F1937" s="16" t="n"/>
      <c r="G1937" s="15" t="n"/>
      <c r="H1937" s="16" t="n"/>
      <c r="I1937" s="14">
        <f>IF(F1937="","",IF(G1937&lt;&gt;"",IF(A1937="A pagar","Pago","Recebido"),IF(B1937&lt;TODAY(),"Vencido",IF(B1937-TODAY()&lt;=7,"Vence em até 7 dias","Em aberto"))))</f>
        <v/>
      </c>
      <c r="J1937" s="17">
        <f>IF(OR(F1937="",B1937=""),"",IF(G1937&lt;&gt;"",MAX(0,G1937-B1937),MAX(0,TODAY()-B1937)))</f>
        <v/>
      </c>
    </row>
    <row r="1938">
      <c r="A1938" s="14" t="n"/>
      <c r="B1938" s="15" t="n"/>
      <c r="C1938" s="14" t="n"/>
      <c r="D1938" s="14" t="n"/>
      <c r="E1938" s="14" t="n"/>
      <c r="F1938" s="16" t="n"/>
      <c r="G1938" s="15" t="n"/>
      <c r="H1938" s="16" t="n"/>
      <c r="I1938" s="14">
        <f>IF(F1938="","",IF(G1938&lt;&gt;"",IF(A1938="A pagar","Pago","Recebido"),IF(B1938&lt;TODAY(),"Vencido",IF(B1938-TODAY()&lt;=7,"Vence em até 7 dias","Em aberto"))))</f>
        <v/>
      </c>
      <c r="J1938" s="17">
        <f>IF(OR(F1938="",B1938=""),"",IF(G1938&lt;&gt;"",MAX(0,G1938-B1938),MAX(0,TODAY()-B1938)))</f>
        <v/>
      </c>
    </row>
    <row r="1939">
      <c r="A1939" s="14" t="n"/>
      <c r="B1939" s="15" t="n"/>
      <c r="C1939" s="14" t="n"/>
      <c r="D1939" s="14" t="n"/>
      <c r="E1939" s="14" t="n"/>
      <c r="F1939" s="16" t="n"/>
      <c r="G1939" s="15" t="n"/>
      <c r="H1939" s="16" t="n"/>
      <c r="I1939" s="14">
        <f>IF(F1939="","",IF(G1939&lt;&gt;"",IF(A1939="A pagar","Pago","Recebido"),IF(B1939&lt;TODAY(),"Vencido",IF(B1939-TODAY()&lt;=7,"Vence em até 7 dias","Em aberto"))))</f>
        <v/>
      </c>
      <c r="J1939" s="17">
        <f>IF(OR(F1939="",B1939=""),"",IF(G1939&lt;&gt;"",MAX(0,G1939-B1939),MAX(0,TODAY()-B1939)))</f>
        <v/>
      </c>
    </row>
    <row r="1940">
      <c r="A1940" s="14" t="n"/>
      <c r="B1940" s="15" t="n"/>
      <c r="C1940" s="14" t="n"/>
      <c r="D1940" s="14" t="n"/>
      <c r="E1940" s="14" t="n"/>
      <c r="F1940" s="16" t="n"/>
      <c r="G1940" s="15" t="n"/>
      <c r="H1940" s="16" t="n"/>
      <c r="I1940" s="14">
        <f>IF(F1940="","",IF(G1940&lt;&gt;"",IF(A1940="A pagar","Pago","Recebido"),IF(B1940&lt;TODAY(),"Vencido",IF(B1940-TODAY()&lt;=7,"Vence em até 7 dias","Em aberto"))))</f>
        <v/>
      </c>
      <c r="J1940" s="17">
        <f>IF(OR(F1940="",B1940=""),"",IF(G1940&lt;&gt;"",MAX(0,G1940-B1940),MAX(0,TODAY()-B1940)))</f>
        <v/>
      </c>
    </row>
    <row r="1941">
      <c r="A1941" s="14" t="n"/>
      <c r="B1941" s="15" t="n"/>
      <c r="C1941" s="14" t="n"/>
      <c r="D1941" s="14" t="n"/>
      <c r="E1941" s="14" t="n"/>
      <c r="F1941" s="16" t="n"/>
      <c r="G1941" s="15" t="n"/>
      <c r="H1941" s="16" t="n"/>
      <c r="I1941" s="14">
        <f>IF(F1941="","",IF(G1941&lt;&gt;"",IF(A1941="A pagar","Pago","Recebido"),IF(B1941&lt;TODAY(),"Vencido",IF(B1941-TODAY()&lt;=7,"Vence em até 7 dias","Em aberto"))))</f>
        <v/>
      </c>
      <c r="J1941" s="17">
        <f>IF(OR(F1941="",B1941=""),"",IF(G1941&lt;&gt;"",MAX(0,G1941-B1941),MAX(0,TODAY()-B1941)))</f>
        <v/>
      </c>
    </row>
    <row r="1942">
      <c r="A1942" s="14" t="n"/>
      <c r="B1942" s="15" t="n"/>
      <c r="C1942" s="14" t="n"/>
      <c r="D1942" s="14" t="n"/>
      <c r="E1942" s="14" t="n"/>
      <c r="F1942" s="16" t="n"/>
      <c r="G1942" s="15" t="n"/>
      <c r="H1942" s="16" t="n"/>
      <c r="I1942" s="14">
        <f>IF(F1942="","",IF(G1942&lt;&gt;"",IF(A1942="A pagar","Pago","Recebido"),IF(B1942&lt;TODAY(),"Vencido",IF(B1942-TODAY()&lt;=7,"Vence em até 7 dias","Em aberto"))))</f>
        <v/>
      </c>
      <c r="J1942" s="17">
        <f>IF(OR(F1942="",B1942=""),"",IF(G1942&lt;&gt;"",MAX(0,G1942-B1942),MAX(0,TODAY()-B1942)))</f>
        <v/>
      </c>
    </row>
    <row r="1943">
      <c r="A1943" s="14" t="n"/>
      <c r="B1943" s="15" t="n"/>
      <c r="C1943" s="14" t="n"/>
      <c r="D1943" s="14" t="n"/>
      <c r="E1943" s="14" t="n"/>
      <c r="F1943" s="16" t="n"/>
      <c r="G1943" s="15" t="n"/>
      <c r="H1943" s="16" t="n"/>
      <c r="I1943" s="14">
        <f>IF(F1943="","",IF(G1943&lt;&gt;"",IF(A1943="A pagar","Pago","Recebido"),IF(B1943&lt;TODAY(),"Vencido",IF(B1943-TODAY()&lt;=7,"Vence em até 7 dias","Em aberto"))))</f>
        <v/>
      </c>
      <c r="J1943" s="17">
        <f>IF(OR(F1943="",B1943=""),"",IF(G1943&lt;&gt;"",MAX(0,G1943-B1943),MAX(0,TODAY()-B1943)))</f>
        <v/>
      </c>
    </row>
    <row r="1944">
      <c r="A1944" s="14" t="n"/>
      <c r="B1944" s="15" t="n"/>
      <c r="C1944" s="14" t="n"/>
      <c r="D1944" s="14" t="n"/>
      <c r="E1944" s="14" t="n"/>
      <c r="F1944" s="16" t="n"/>
      <c r="G1944" s="15" t="n"/>
      <c r="H1944" s="16" t="n"/>
      <c r="I1944" s="14">
        <f>IF(F1944="","",IF(G1944&lt;&gt;"",IF(A1944="A pagar","Pago","Recebido"),IF(B1944&lt;TODAY(),"Vencido",IF(B1944-TODAY()&lt;=7,"Vence em até 7 dias","Em aberto"))))</f>
        <v/>
      </c>
      <c r="J1944" s="17">
        <f>IF(OR(F1944="",B1944=""),"",IF(G1944&lt;&gt;"",MAX(0,G1944-B1944),MAX(0,TODAY()-B1944)))</f>
        <v/>
      </c>
    </row>
    <row r="1945">
      <c r="A1945" s="14" t="n"/>
      <c r="B1945" s="15" t="n"/>
      <c r="C1945" s="14" t="n"/>
      <c r="D1945" s="14" t="n"/>
      <c r="E1945" s="14" t="n"/>
      <c r="F1945" s="16" t="n"/>
      <c r="G1945" s="15" t="n"/>
      <c r="H1945" s="16" t="n"/>
      <c r="I1945" s="14">
        <f>IF(F1945="","",IF(G1945&lt;&gt;"",IF(A1945="A pagar","Pago","Recebido"),IF(B1945&lt;TODAY(),"Vencido",IF(B1945-TODAY()&lt;=7,"Vence em até 7 dias","Em aberto"))))</f>
        <v/>
      </c>
      <c r="J1945" s="17">
        <f>IF(OR(F1945="",B1945=""),"",IF(G1945&lt;&gt;"",MAX(0,G1945-B1945),MAX(0,TODAY()-B1945)))</f>
        <v/>
      </c>
    </row>
    <row r="1946">
      <c r="A1946" s="14" t="n"/>
      <c r="B1946" s="15" t="n"/>
      <c r="C1946" s="14" t="n"/>
      <c r="D1946" s="14" t="n"/>
      <c r="E1946" s="14" t="n"/>
      <c r="F1946" s="16" t="n"/>
      <c r="G1946" s="15" t="n"/>
      <c r="H1946" s="16" t="n"/>
      <c r="I1946" s="14">
        <f>IF(F1946="","",IF(G1946&lt;&gt;"",IF(A1946="A pagar","Pago","Recebido"),IF(B1946&lt;TODAY(),"Vencido",IF(B1946-TODAY()&lt;=7,"Vence em até 7 dias","Em aberto"))))</f>
        <v/>
      </c>
      <c r="J1946" s="17">
        <f>IF(OR(F1946="",B1946=""),"",IF(G1946&lt;&gt;"",MAX(0,G1946-B1946),MAX(0,TODAY()-B1946)))</f>
        <v/>
      </c>
    </row>
    <row r="1947">
      <c r="A1947" s="14" t="n"/>
      <c r="B1947" s="15" t="n"/>
      <c r="C1947" s="14" t="n"/>
      <c r="D1947" s="14" t="n"/>
      <c r="E1947" s="14" t="n"/>
      <c r="F1947" s="16" t="n"/>
      <c r="G1947" s="15" t="n"/>
      <c r="H1947" s="16" t="n"/>
      <c r="I1947" s="14">
        <f>IF(F1947="","",IF(G1947&lt;&gt;"",IF(A1947="A pagar","Pago","Recebido"),IF(B1947&lt;TODAY(),"Vencido",IF(B1947-TODAY()&lt;=7,"Vence em até 7 dias","Em aberto"))))</f>
        <v/>
      </c>
      <c r="J1947" s="17">
        <f>IF(OR(F1947="",B1947=""),"",IF(G1947&lt;&gt;"",MAX(0,G1947-B1947),MAX(0,TODAY()-B1947)))</f>
        <v/>
      </c>
    </row>
    <row r="1948">
      <c r="A1948" s="14" t="n"/>
      <c r="B1948" s="15" t="n"/>
      <c r="C1948" s="14" t="n"/>
      <c r="D1948" s="14" t="n"/>
      <c r="E1948" s="14" t="n"/>
      <c r="F1948" s="16" t="n"/>
      <c r="G1948" s="15" t="n"/>
      <c r="H1948" s="16" t="n"/>
      <c r="I1948" s="14">
        <f>IF(F1948="","",IF(G1948&lt;&gt;"",IF(A1948="A pagar","Pago","Recebido"),IF(B1948&lt;TODAY(),"Vencido",IF(B1948-TODAY()&lt;=7,"Vence em até 7 dias","Em aberto"))))</f>
        <v/>
      </c>
      <c r="J1948" s="17">
        <f>IF(OR(F1948="",B1948=""),"",IF(G1948&lt;&gt;"",MAX(0,G1948-B1948),MAX(0,TODAY()-B1948)))</f>
        <v/>
      </c>
    </row>
    <row r="1949">
      <c r="A1949" s="14" t="n"/>
      <c r="B1949" s="15" t="n"/>
      <c r="C1949" s="14" t="n"/>
      <c r="D1949" s="14" t="n"/>
      <c r="E1949" s="14" t="n"/>
      <c r="F1949" s="16" t="n"/>
      <c r="G1949" s="15" t="n"/>
      <c r="H1949" s="16" t="n"/>
      <c r="I1949" s="14">
        <f>IF(F1949="","",IF(G1949&lt;&gt;"",IF(A1949="A pagar","Pago","Recebido"),IF(B1949&lt;TODAY(),"Vencido",IF(B1949-TODAY()&lt;=7,"Vence em até 7 dias","Em aberto"))))</f>
        <v/>
      </c>
      <c r="J1949" s="17">
        <f>IF(OR(F1949="",B1949=""),"",IF(G1949&lt;&gt;"",MAX(0,G1949-B1949),MAX(0,TODAY()-B1949)))</f>
        <v/>
      </c>
    </row>
    <row r="1950">
      <c r="A1950" s="14" t="n"/>
      <c r="B1950" s="15" t="n"/>
      <c r="C1950" s="14" t="n"/>
      <c r="D1950" s="14" t="n"/>
      <c r="E1950" s="14" t="n"/>
      <c r="F1950" s="16" t="n"/>
      <c r="G1950" s="15" t="n"/>
      <c r="H1950" s="16" t="n"/>
      <c r="I1950" s="14">
        <f>IF(F1950="","",IF(G1950&lt;&gt;"",IF(A1950="A pagar","Pago","Recebido"),IF(B1950&lt;TODAY(),"Vencido",IF(B1950-TODAY()&lt;=7,"Vence em até 7 dias","Em aberto"))))</f>
        <v/>
      </c>
      <c r="J1950" s="17">
        <f>IF(OR(F1950="",B1950=""),"",IF(G1950&lt;&gt;"",MAX(0,G1950-B1950),MAX(0,TODAY()-B1950)))</f>
        <v/>
      </c>
    </row>
    <row r="1951">
      <c r="A1951" s="14" t="n"/>
      <c r="B1951" s="15" t="n"/>
      <c r="C1951" s="14" t="n"/>
      <c r="D1951" s="14" t="n"/>
      <c r="E1951" s="14" t="n"/>
      <c r="F1951" s="16" t="n"/>
      <c r="G1951" s="15" t="n"/>
      <c r="H1951" s="16" t="n"/>
      <c r="I1951" s="14">
        <f>IF(F1951="","",IF(G1951&lt;&gt;"",IF(A1951="A pagar","Pago","Recebido"),IF(B1951&lt;TODAY(),"Vencido",IF(B1951-TODAY()&lt;=7,"Vence em até 7 dias","Em aberto"))))</f>
        <v/>
      </c>
      <c r="J1951" s="17">
        <f>IF(OR(F1951="",B1951=""),"",IF(G1951&lt;&gt;"",MAX(0,G1951-B1951),MAX(0,TODAY()-B1951)))</f>
        <v/>
      </c>
    </row>
    <row r="1952">
      <c r="A1952" s="14" t="n"/>
      <c r="B1952" s="15" t="n"/>
      <c r="C1952" s="14" t="n"/>
      <c r="D1952" s="14" t="n"/>
      <c r="E1952" s="14" t="n"/>
      <c r="F1952" s="16" t="n"/>
      <c r="G1952" s="15" t="n"/>
      <c r="H1952" s="16" t="n"/>
      <c r="I1952" s="14">
        <f>IF(F1952="","",IF(G1952&lt;&gt;"",IF(A1952="A pagar","Pago","Recebido"),IF(B1952&lt;TODAY(),"Vencido",IF(B1952-TODAY()&lt;=7,"Vence em até 7 dias","Em aberto"))))</f>
        <v/>
      </c>
      <c r="J1952" s="17">
        <f>IF(OR(F1952="",B1952=""),"",IF(G1952&lt;&gt;"",MAX(0,G1952-B1952),MAX(0,TODAY()-B1952)))</f>
        <v/>
      </c>
    </row>
    <row r="1953">
      <c r="A1953" s="14" t="n"/>
      <c r="B1953" s="15" t="n"/>
      <c r="C1953" s="14" t="n"/>
      <c r="D1953" s="14" t="n"/>
      <c r="E1953" s="14" t="n"/>
      <c r="F1953" s="16" t="n"/>
      <c r="G1953" s="15" t="n"/>
      <c r="H1953" s="16" t="n"/>
      <c r="I1953" s="14">
        <f>IF(F1953="","",IF(G1953&lt;&gt;"",IF(A1953="A pagar","Pago","Recebido"),IF(B1953&lt;TODAY(),"Vencido",IF(B1953-TODAY()&lt;=7,"Vence em até 7 dias","Em aberto"))))</f>
        <v/>
      </c>
      <c r="J1953" s="17">
        <f>IF(OR(F1953="",B1953=""),"",IF(G1953&lt;&gt;"",MAX(0,G1953-B1953),MAX(0,TODAY()-B1953)))</f>
        <v/>
      </c>
    </row>
    <row r="1954">
      <c r="A1954" s="14" t="n"/>
      <c r="B1954" s="15" t="n"/>
      <c r="C1954" s="14" t="n"/>
      <c r="D1954" s="14" t="n"/>
      <c r="E1954" s="14" t="n"/>
      <c r="F1954" s="16" t="n"/>
      <c r="G1954" s="15" t="n"/>
      <c r="H1954" s="16" t="n"/>
      <c r="I1954" s="14">
        <f>IF(F1954="","",IF(G1954&lt;&gt;"",IF(A1954="A pagar","Pago","Recebido"),IF(B1954&lt;TODAY(),"Vencido",IF(B1954-TODAY()&lt;=7,"Vence em até 7 dias","Em aberto"))))</f>
        <v/>
      </c>
      <c r="J1954" s="17">
        <f>IF(OR(F1954="",B1954=""),"",IF(G1954&lt;&gt;"",MAX(0,G1954-B1954),MAX(0,TODAY()-B1954)))</f>
        <v/>
      </c>
    </row>
    <row r="1955">
      <c r="A1955" s="14" t="n"/>
      <c r="B1955" s="15" t="n"/>
      <c r="C1955" s="14" t="n"/>
      <c r="D1955" s="14" t="n"/>
      <c r="E1955" s="14" t="n"/>
      <c r="F1955" s="16" t="n"/>
      <c r="G1955" s="15" t="n"/>
      <c r="H1955" s="16" t="n"/>
      <c r="I1955" s="14">
        <f>IF(F1955="","",IF(G1955&lt;&gt;"",IF(A1955="A pagar","Pago","Recebido"),IF(B1955&lt;TODAY(),"Vencido",IF(B1955-TODAY()&lt;=7,"Vence em até 7 dias","Em aberto"))))</f>
        <v/>
      </c>
      <c r="J1955" s="17">
        <f>IF(OR(F1955="",B1955=""),"",IF(G1955&lt;&gt;"",MAX(0,G1955-B1955),MAX(0,TODAY()-B1955)))</f>
        <v/>
      </c>
    </row>
    <row r="1956">
      <c r="A1956" s="14" t="n"/>
      <c r="B1956" s="15" t="n"/>
      <c r="C1956" s="14" t="n"/>
      <c r="D1956" s="14" t="n"/>
      <c r="E1956" s="14" t="n"/>
      <c r="F1956" s="16" t="n"/>
      <c r="G1956" s="15" t="n"/>
      <c r="H1956" s="16" t="n"/>
      <c r="I1956" s="14">
        <f>IF(F1956="","",IF(G1956&lt;&gt;"",IF(A1956="A pagar","Pago","Recebido"),IF(B1956&lt;TODAY(),"Vencido",IF(B1956-TODAY()&lt;=7,"Vence em até 7 dias","Em aberto"))))</f>
        <v/>
      </c>
      <c r="J1956" s="17">
        <f>IF(OR(F1956="",B1956=""),"",IF(G1956&lt;&gt;"",MAX(0,G1956-B1956),MAX(0,TODAY()-B1956)))</f>
        <v/>
      </c>
    </row>
    <row r="1957">
      <c r="A1957" s="14" t="n"/>
      <c r="B1957" s="15" t="n"/>
      <c r="C1957" s="14" t="n"/>
      <c r="D1957" s="14" t="n"/>
      <c r="E1957" s="14" t="n"/>
      <c r="F1957" s="16" t="n"/>
      <c r="G1957" s="15" t="n"/>
      <c r="H1957" s="16" t="n"/>
      <c r="I1957" s="14">
        <f>IF(F1957="","",IF(G1957&lt;&gt;"",IF(A1957="A pagar","Pago","Recebido"),IF(B1957&lt;TODAY(),"Vencido",IF(B1957-TODAY()&lt;=7,"Vence em até 7 dias","Em aberto"))))</f>
        <v/>
      </c>
      <c r="J1957" s="17">
        <f>IF(OR(F1957="",B1957=""),"",IF(G1957&lt;&gt;"",MAX(0,G1957-B1957),MAX(0,TODAY()-B1957)))</f>
        <v/>
      </c>
    </row>
    <row r="1958">
      <c r="A1958" s="14" t="n"/>
      <c r="B1958" s="15" t="n"/>
      <c r="C1958" s="14" t="n"/>
      <c r="D1958" s="14" t="n"/>
      <c r="E1958" s="14" t="n"/>
      <c r="F1958" s="16" t="n"/>
      <c r="G1958" s="15" t="n"/>
      <c r="H1958" s="16" t="n"/>
      <c r="I1958" s="14">
        <f>IF(F1958="","",IF(G1958&lt;&gt;"",IF(A1958="A pagar","Pago","Recebido"),IF(B1958&lt;TODAY(),"Vencido",IF(B1958-TODAY()&lt;=7,"Vence em até 7 dias","Em aberto"))))</f>
        <v/>
      </c>
      <c r="J1958" s="17">
        <f>IF(OR(F1958="",B1958=""),"",IF(G1958&lt;&gt;"",MAX(0,G1958-B1958),MAX(0,TODAY()-B1958)))</f>
        <v/>
      </c>
    </row>
    <row r="1959">
      <c r="A1959" s="14" t="n"/>
      <c r="B1959" s="15" t="n"/>
      <c r="C1959" s="14" t="n"/>
      <c r="D1959" s="14" t="n"/>
      <c r="E1959" s="14" t="n"/>
      <c r="F1959" s="16" t="n"/>
      <c r="G1959" s="15" t="n"/>
      <c r="H1959" s="16" t="n"/>
      <c r="I1959" s="14">
        <f>IF(F1959="","",IF(G1959&lt;&gt;"",IF(A1959="A pagar","Pago","Recebido"),IF(B1959&lt;TODAY(),"Vencido",IF(B1959-TODAY()&lt;=7,"Vence em até 7 dias","Em aberto"))))</f>
        <v/>
      </c>
      <c r="J1959" s="17">
        <f>IF(OR(F1959="",B1959=""),"",IF(G1959&lt;&gt;"",MAX(0,G1959-B1959),MAX(0,TODAY()-B1959)))</f>
        <v/>
      </c>
    </row>
    <row r="1960">
      <c r="A1960" s="14" t="n"/>
      <c r="B1960" s="15" t="n"/>
      <c r="C1960" s="14" t="n"/>
      <c r="D1960" s="14" t="n"/>
      <c r="E1960" s="14" t="n"/>
      <c r="F1960" s="16" t="n"/>
      <c r="G1960" s="15" t="n"/>
      <c r="H1960" s="16" t="n"/>
      <c r="I1960" s="14">
        <f>IF(F1960="","",IF(G1960&lt;&gt;"",IF(A1960="A pagar","Pago","Recebido"),IF(B1960&lt;TODAY(),"Vencido",IF(B1960-TODAY()&lt;=7,"Vence em até 7 dias","Em aberto"))))</f>
        <v/>
      </c>
      <c r="J1960" s="17">
        <f>IF(OR(F1960="",B1960=""),"",IF(G1960&lt;&gt;"",MAX(0,G1960-B1960),MAX(0,TODAY()-B1960)))</f>
        <v/>
      </c>
    </row>
    <row r="1961">
      <c r="A1961" s="14" t="n"/>
      <c r="B1961" s="15" t="n"/>
      <c r="C1961" s="14" t="n"/>
      <c r="D1961" s="14" t="n"/>
      <c r="E1961" s="14" t="n"/>
      <c r="F1961" s="16" t="n"/>
      <c r="G1961" s="15" t="n"/>
      <c r="H1961" s="16" t="n"/>
      <c r="I1961" s="14">
        <f>IF(F1961="","",IF(G1961&lt;&gt;"",IF(A1961="A pagar","Pago","Recebido"),IF(B1961&lt;TODAY(),"Vencido",IF(B1961-TODAY()&lt;=7,"Vence em até 7 dias","Em aberto"))))</f>
        <v/>
      </c>
      <c r="J1961" s="17">
        <f>IF(OR(F1961="",B1961=""),"",IF(G1961&lt;&gt;"",MAX(0,G1961-B1961),MAX(0,TODAY()-B1961)))</f>
        <v/>
      </c>
    </row>
    <row r="1962">
      <c r="A1962" s="14" t="n"/>
      <c r="B1962" s="15" t="n"/>
      <c r="C1962" s="14" t="n"/>
      <c r="D1962" s="14" t="n"/>
      <c r="E1962" s="14" t="n"/>
      <c r="F1962" s="16" t="n"/>
      <c r="G1962" s="15" t="n"/>
      <c r="H1962" s="16" t="n"/>
      <c r="I1962" s="14">
        <f>IF(F1962="","",IF(G1962&lt;&gt;"",IF(A1962="A pagar","Pago","Recebido"),IF(B1962&lt;TODAY(),"Vencido",IF(B1962-TODAY()&lt;=7,"Vence em até 7 dias","Em aberto"))))</f>
        <v/>
      </c>
      <c r="J1962" s="17">
        <f>IF(OR(F1962="",B1962=""),"",IF(G1962&lt;&gt;"",MAX(0,G1962-B1962),MAX(0,TODAY()-B1962)))</f>
        <v/>
      </c>
    </row>
    <row r="1963">
      <c r="A1963" s="14" t="n"/>
      <c r="B1963" s="15" t="n"/>
      <c r="C1963" s="14" t="n"/>
      <c r="D1963" s="14" t="n"/>
      <c r="E1963" s="14" t="n"/>
      <c r="F1963" s="16" t="n"/>
      <c r="G1963" s="15" t="n"/>
      <c r="H1963" s="16" t="n"/>
      <c r="I1963" s="14">
        <f>IF(F1963="","",IF(G1963&lt;&gt;"",IF(A1963="A pagar","Pago","Recebido"),IF(B1963&lt;TODAY(),"Vencido",IF(B1963-TODAY()&lt;=7,"Vence em até 7 dias","Em aberto"))))</f>
        <v/>
      </c>
      <c r="J1963" s="17">
        <f>IF(OR(F1963="",B1963=""),"",IF(G1963&lt;&gt;"",MAX(0,G1963-B1963),MAX(0,TODAY()-B1963)))</f>
        <v/>
      </c>
    </row>
    <row r="1964">
      <c r="A1964" s="14" t="n"/>
      <c r="B1964" s="15" t="n"/>
      <c r="C1964" s="14" t="n"/>
      <c r="D1964" s="14" t="n"/>
      <c r="E1964" s="14" t="n"/>
      <c r="F1964" s="16" t="n"/>
      <c r="G1964" s="15" t="n"/>
      <c r="H1964" s="16" t="n"/>
      <c r="I1964" s="14">
        <f>IF(F1964="","",IF(G1964&lt;&gt;"",IF(A1964="A pagar","Pago","Recebido"),IF(B1964&lt;TODAY(),"Vencido",IF(B1964-TODAY()&lt;=7,"Vence em até 7 dias","Em aberto"))))</f>
        <v/>
      </c>
      <c r="J1964" s="17">
        <f>IF(OR(F1964="",B1964=""),"",IF(G1964&lt;&gt;"",MAX(0,G1964-B1964),MAX(0,TODAY()-B1964)))</f>
        <v/>
      </c>
    </row>
    <row r="1965">
      <c r="A1965" s="14" t="n"/>
      <c r="B1965" s="15" t="n"/>
      <c r="C1965" s="14" t="n"/>
      <c r="D1965" s="14" t="n"/>
      <c r="E1965" s="14" t="n"/>
      <c r="F1965" s="16" t="n"/>
      <c r="G1965" s="15" t="n"/>
      <c r="H1965" s="16" t="n"/>
      <c r="I1965" s="14">
        <f>IF(F1965="","",IF(G1965&lt;&gt;"",IF(A1965="A pagar","Pago","Recebido"),IF(B1965&lt;TODAY(),"Vencido",IF(B1965-TODAY()&lt;=7,"Vence em até 7 dias","Em aberto"))))</f>
        <v/>
      </c>
      <c r="J1965" s="17">
        <f>IF(OR(F1965="",B1965=""),"",IF(G1965&lt;&gt;"",MAX(0,G1965-B1965),MAX(0,TODAY()-B1965)))</f>
        <v/>
      </c>
    </row>
    <row r="1966">
      <c r="A1966" s="14" t="n"/>
      <c r="B1966" s="15" t="n"/>
      <c r="C1966" s="14" t="n"/>
      <c r="D1966" s="14" t="n"/>
      <c r="E1966" s="14" t="n"/>
      <c r="F1966" s="16" t="n"/>
      <c r="G1966" s="15" t="n"/>
      <c r="H1966" s="16" t="n"/>
      <c r="I1966" s="14">
        <f>IF(F1966="","",IF(G1966&lt;&gt;"",IF(A1966="A pagar","Pago","Recebido"),IF(B1966&lt;TODAY(),"Vencido",IF(B1966-TODAY()&lt;=7,"Vence em até 7 dias","Em aberto"))))</f>
        <v/>
      </c>
      <c r="J1966" s="17">
        <f>IF(OR(F1966="",B1966=""),"",IF(G1966&lt;&gt;"",MAX(0,G1966-B1966),MAX(0,TODAY()-B1966)))</f>
        <v/>
      </c>
    </row>
    <row r="1967">
      <c r="A1967" s="14" t="n"/>
      <c r="B1967" s="15" t="n"/>
      <c r="C1967" s="14" t="n"/>
      <c r="D1967" s="14" t="n"/>
      <c r="E1967" s="14" t="n"/>
      <c r="F1967" s="16" t="n"/>
      <c r="G1967" s="15" t="n"/>
      <c r="H1967" s="16" t="n"/>
      <c r="I1967" s="14">
        <f>IF(F1967="","",IF(G1967&lt;&gt;"",IF(A1967="A pagar","Pago","Recebido"),IF(B1967&lt;TODAY(),"Vencido",IF(B1967-TODAY()&lt;=7,"Vence em até 7 dias","Em aberto"))))</f>
        <v/>
      </c>
      <c r="J1967" s="17">
        <f>IF(OR(F1967="",B1967=""),"",IF(G1967&lt;&gt;"",MAX(0,G1967-B1967),MAX(0,TODAY()-B1967)))</f>
        <v/>
      </c>
    </row>
    <row r="1968">
      <c r="A1968" s="14" t="n"/>
      <c r="B1968" s="15" t="n"/>
      <c r="C1968" s="14" t="n"/>
      <c r="D1968" s="14" t="n"/>
      <c r="E1968" s="14" t="n"/>
      <c r="F1968" s="16" t="n"/>
      <c r="G1968" s="15" t="n"/>
      <c r="H1968" s="16" t="n"/>
      <c r="I1968" s="14">
        <f>IF(F1968="","",IF(G1968&lt;&gt;"",IF(A1968="A pagar","Pago","Recebido"),IF(B1968&lt;TODAY(),"Vencido",IF(B1968-TODAY()&lt;=7,"Vence em até 7 dias","Em aberto"))))</f>
        <v/>
      </c>
      <c r="J1968" s="17">
        <f>IF(OR(F1968="",B1968=""),"",IF(G1968&lt;&gt;"",MAX(0,G1968-B1968),MAX(0,TODAY()-B1968)))</f>
        <v/>
      </c>
    </row>
    <row r="1969">
      <c r="A1969" s="14" t="n"/>
      <c r="B1969" s="15" t="n"/>
      <c r="C1969" s="14" t="n"/>
      <c r="D1969" s="14" t="n"/>
      <c r="E1969" s="14" t="n"/>
      <c r="F1969" s="16" t="n"/>
      <c r="G1969" s="15" t="n"/>
      <c r="H1969" s="16" t="n"/>
      <c r="I1969" s="14">
        <f>IF(F1969="","",IF(G1969&lt;&gt;"",IF(A1969="A pagar","Pago","Recebido"),IF(B1969&lt;TODAY(),"Vencido",IF(B1969-TODAY()&lt;=7,"Vence em até 7 dias","Em aberto"))))</f>
        <v/>
      </c>
      <c r="J1969" s="17">
        <f>IF(OR(F1969="",B1969=""),"",IF(G1969&lt;&gt;"",MAX(0,G1969-B1969),MAX(0,TODAY()-B1969)))</f>
        <v/>
      </c>
    </row>
    <row r="1970">
      <c r="A1970" s="14" t="n"/>
      <c r="B1970" s="15" t="n"/>
      <c r="C1970" s="14" t="n"/>
      <c r="D1970" s="14" t="n"/>
      <c r="E1970" s="14" t="n"/>
      <c r="F1970" s="16" t="n"/>
      <c r="G1970" s="15" t="n"/>
      <c r="H1970" s="16" t="n"/>
      <c r="I1970" s="14">
        <f>IF(F1970="","",IF(G1970&lt;&gt;"",IF(A1970="A pagar","Pago","Recebido"),IF(B1970&lt;TODAY(),"Vencido",IF(B1970-TODAY()&lt;=7,"Vence em até 7 dias","Em aberto"))))</f>
        <v/>
      </c>
      <c r="J1970" s="17">
        <f>IF(OR(F1970="",B1970=""),"",IF(G1970&lt;&gt;"",MAX(0,G1970-B1970),MAX(0,TODAY()-B1970)))</f>
        <v/>
      </c>
    </row>
    <row r="1971">
      <c r="A1971" s="14" t="n"/>
      <c r="B1971" s="15" t="n"/>
      <c r="C1971" s="14" t="n"/>
      <c r="D1971" s="14" t="n"/>
      <c r="E1971" s="14" t="n"/>
      <c r="F1971" s="16" t="n"/>
      <c r="G1971" s="15" t="n"/>
      <c r="H1971" s="16" t="n"/>
      <c r="I1971" s="14">
        <f>IF(F1971="","",IF(G1971&lt;&gt;"",IF(A1971="A pagar","Pago","Recebido"),IF(B1971&lt;TODAY(),"Vencido",IF(B1971-TODAY()&lt;=7,"Vence em até 7 dias","Em aberto"))))</f>
        <v/>
      </c>
      <c r="J1971" s="17">
        <f>IF(OR(F1971="",B1971=""),"",IF(G1971&lt;&gt;"",MAX(0,G1971-B1971),MAX(0,TODAY()-B1971)))</f>
        <v/>
      </c>
    </row>
    <row r="1972">
      <c r="A1972" s="14" t="n"/>
      <c r="B1972" s="15" t="n"/>
      <c r="C1972" s="14" t="n"/>
      <c r="D1972" s="14" t="n"/>
      <c r="E1972" s="14" t="n"/>
      <c r="F1972" s="16" t="n"/>
      <c r="G1972" s="15" t="n"/>
      <c r="H1972" s="16" t="n"/>
      <c r="I1972" s="14">
        <f>IF(F1972="","",IF(G1972&lt;&gt;"",IF(A1972="A pagar","Pago","Recebido"),IF(B1972&lt;TODAY(),"Vencido",IF(B1972-TODAY()&lt;=7,"Vence em até 7 dias","Em aberto"))))</f>
        <v/>
      </c>
      <c r="J1972" s="17">
        <f>IF(OR(F1972="",B1972=""),"",IF(G1972&lt;&gt;"",MAX(0,G1972-B1972),MAX(0,TODAY()-B1972)))</f>
        <v/>
      </c>
    </row>
    <row r="1973">
      <c r="A1973" s="14" t="n"/>
      <c r="B1973" s="15" t="n"/>
      <c r="C1973" s="14" t="n"/>
      <c r="D1973" s="14" t="n"/>
      <c r="E1973" s="14" t="n"/>
      <c r="F1973" s="16" t="n"/>
      <c r="G1973" s="15" t="n"/>
      <c r="H1973" s="16" t="n"/>
      <c r="I1973" s="14">
        <f>IF(F1973="","",IF(G1973&lt;&gt;"",IF(A1973="A pagar","Pago","Recebido"),IF(B1973&lt;TODAY(),"Vencido",IF(B1973-TODAY()&lt;=7,"Vence em até 7 dias","Em aberto"))))</f>
        <v/>
      </c>
      <c r="J1973" s="17">
        <f>IF(OR(F1973="",B1973=""),"",IF(G1973&lt;&gt;"",MAX(0,G1973-B1973),MAX(0,TODAY()-B1973)))</f>
        <v/>
      </c>
    </row>
    <row r="1974">
      <c r="A1974" s="14" t="n"/>
      <c r="B1974" s="15" t="n"/>
      <c r="C1974" s="14" t="n"/>
      <c r="D1974" s="14" t="n"/>
      <c r="E1974" s="14" t="n"/>
      <c r="F1974" s="16" t="n"/>
      <c r="G1974" s="15" t="n"/>
      <c r="H1974" s="16" t="n"/>
      <c r="I1974" s="14">
        <f>IF(F1974="","",IF(G1974&lt;&gt;"",IF(A1974="A pagar","Pago","Recebido"),IF(B1974&lt;TODAY(),"Vencido",IF(B1974-TODAY()&lt;=7,"Vence em até 7 dias","Em aberto"))))</f>
        <v/>
      </c>
      <c r="J1974" s="17">
        <f>IF(OR(F1974="",B1974=""),"",IF(G1974&lt;&gt;"",MAX(0,G1974-B1974),MAX(0,TODAY()-B1974)))</f>
        <v/>
      </c>
    </row>
    <row r="1975">
      <c r="A1975" s="14" t="n"/>
      <c r="B1975" s="15" t="n"/>
      <c r="C1975" s="14" t="n"/>
      <c r="D1975" s="14" t="n"/>
      <c r="E1975" s="14" t="n"/>
      <c r="F1975" s="16" t="n"/>
      <c r="G1975" s="15" t="n"/>
      <c r="H1975" s="16" t="n"/>
      <c r="I1975" s="14">
        <f>IF(F1975="","",IF(G1975&lt;&gt;"",IF(A1975="A pagar","Pago","Recebido"),IF(B1975&lt;TODAY(),"Vencido",IF(B1975-TODAY()&lt;=7,"Vence em até 7 dias","Em aberto"))))</f>
        <v/>
      </c>
      <c r="J1975" s="17">
        <f>IF(OR(F1975="",B1975=""),"",IF(G1975&lt;&gt;"",MAX(0,G1975-B1975),MAX(0,TODAY()-B1975)))</f>
        <v/>
      </c>
    </row>
    <row r="1976">
      <c r="A1976" s="14" t="n"/>
      <c r="B1976" s="15" t="n"/>
      <c r="C1976" s="14" t="n"/>
      <c r="D1976" s="14" t="n"/>
      <c r="E1976" s="14" t="n"/>
      <c r="F1976" s="16" t="n"/>
      <c r="G1976" s="15" t="n"/>
      <c r="H1976" s="16" t="n"/>
      <c r="I1976" s="14">
        <f>IF(F1976="","",IF(G1976&lt;&gt;"",IF(A1976="A pagar","Pago","Recebido"),IF(B1976&lt;TODAY(),"Vencido",IF(B1976-TODAY()&lt;=7,"Vence em até 7 dias","Em aberto"))))</f>
        <v/>
      </c>
      <c r="J1976" s="17">
        <f>IF(OR(F1976="",B1976=""),"",IF(G1976&lt;&gt;"",MAX(0,G1976-B1976),MAX(0,TODAY()-B1976)))</f>
        <v/>
      </c>
    </row>
    <row r="1977">
      <c r="A1977" s="14" t="n"/>
      <c r="B1977" s="15" t="n"/>
      <c r="C1977" s="14" t="n"/>
      <c r="D1977" s="14" t="n"/>
      <c r="E1977" s="14" t="n"/>
      <c r="F1977" s="16" t="n"/>
      <c r="G1977" s="15" t="n"/>
      <c r="H1977" s="16" t="n"/>
      <c r="I1977" s="14">
        <f>IF(F1977="","",IF(G1977&lt;&gt;"",IF(A1977="A pagar","Pago","Recebido"),IF(B1977&lt;TODAY(),"Vencido",IF(B1977-TODAY()&lt;=7,"Vence em até 7 dias","Em aberto"))))</f>
        <v/>
      </c>
      <c r="J1977" s="17">
        <f>IF(OR(F1977="",B1977=""),"",IF(G1977&lt;&gt;"",MAX(0,G1977-B1977),MAX(0,TODAY()-B1977)))</f>
        <v/>
      </c>
    </row>
    <row r="1978">
      <c r="A1978" s="14" t="n"/>
      <c r="B1978" s="15" t="n"/>
      <c r="C1978" s="14" t="n"/>
      <c r="D1978" s="14" t="n"/>
      <c r="E1978" s="14" t="n"/>
      <c r="F1978" s="16" t="n"/>
      <c r="G1978" s="15" t="n"/>
      <c r="H1978" s="16" t="n"/>
      <c r="I1978" s="14">
        <f>IF(F1978="","",IF(G1978&lt;&gt;"",IF(A1978="A pagar","Pago","Recebido"),IF(B1978&lt;TODAY(),"Vencido",IF(B1978-TODAY()&lt;=7,"Vence em até 7 dias","Em aberto"))))</f>
        <v/>
      </c>
      <c r="J1978" s="17">
        <f>IF(OR(F1978="",B1978=""),"",IF(G1978&lt;&gt;"",MAX(0,G1978-B1978),MAX(0,TODAY()-B1978)))</f>
        <v/>
      </c>
    </row>
    <row r="1979">
      <c r="A1979" s="14" t="n"/>
      <c r="B1979" s="15" t="n"/>
      <c r="C1979" s="14" t="n"/>
      <c r="D1979" s="14" t="n"/>
      <c r="E1979" s="14" t="n"/>
      <c r="F1979" s="16" t="n"/>
      <c r="G1979" s="15" t="n"/>
      <c r="H1979" s="16" t="n"/>
      <c r="I1979" s="14">
        <f>IF(F1979="","",IF(G1979&lt;&gt;"",IF(A1979="A pagar","Pago","Recebido"),IF(B1979&lt;TODAY(),"Vencido",IF(B1979-TODAY()&lt;=7,"Vence em até 7 dias","Em aberto"))))</f>
        <v/>
      </c>
      <c r="J1979" s="17">
        <f>IF(OR(F1979="",B1979=""),"",IF(G1979&lt;&gt;"",MAX(0,G1979-B1979),MAX(0,TODAY()-B1979)))</f>
        <v/>
      </c>
    </row>
    <row r="1980">
      <c r="A1980" s="14" t="n"/>
      <c r="B1980" s="15" t="n"/>
      <c r="C1980" s="14" t="n"/>
      <c r="D1980" s="14" t="n"/>
      <c r="E1980" s="14" t="n"/>
      <c r="F1980" s="16" t="n"/>
      <c r="G1980" s="15" t="n"/>
      <c r="H1980" s="16" t="n"/>
      <c r="I1980" s="14">
        <f>IF(F1980="","",IF(G1980&lt;&gt;"",IF(A1980="A pagar","Pago","Recebido"),IF(B1980&lt;TODAY(),"Vencido",IF(B1980-TODAY()&lt;=7,"Vence em até 7 dias","Em aberto"))))</f>
        <v/>
      </c>
      <c r="J1980" s="17">
        <f>IF(OR(F1980="",B1980=""),"",IF(G1980&lt;&gt;"",MAX(0,G1980-B1980),MAX(0,TODAY()-B1980)))</f>
        <v/>
      </c>
    </row>
    <row r="1981">
      <c r="A1981" s="14" t="n"/>
      <c r="B1981" s="15" t="n"/>
      <c r="C1981" s="14" t="n"/>
      <c r="D1981" s="14" t="n"/>
      <c r="E1981" s="14" t="n"/>
      <c r="F1981" s="16" t="n"/>
      <c r="G1981" s="15" t="n"/>
      <c r="H1981" s="16" t="n"/>
      <c r="I1981" s="14">
        <f>IF(F1981="","",IF(G1981&lt;&gt;"",IF(A1981="A pagar","Pago","Recebido"),IF(B1981&lt;TODAY(),"Vencido",IF(B1981-TODAY()&lt;=7,"Vence em até 7 dias","Em aberto"))))</f>
        <v/>
      </c>
      <c r="J1981" s="17">
        <f>IF(OR(F1981="",B1981=""),"",IF(G1981&lt;&gt;"",MAX(0,G1981-B1981),MAX(0,TODAY()-B1981)))</f>
        <v/>
      </c>
    </row>
    <row r="1982">
      <c r="A1982" s="14" t="n"/>
      <c r="B1982" s="15" t="n"/>
      <c r="C1982" s="14" t="n"/>
      <c r="D1982" s="14" t="n"/>
      <c r="E1982" s="14" t="n"/>
      <c r="F1982" s="16" t="n"/>
      <c r="G1982" s="15" t="n"/>
      <c r="H1982" s="16" t="n"/>
      <c r="I1982" s="14">
        <f>IF(F1982="","",IF(G1982&lt;&gt;"",IF(A1982="A pagar","Pago","Recebido"),IF(B1982&lt;TODAY(),"Vencido",IF(B1982-TODAY()&lt;=7,"Vence em até 7 dias","Em aberto"))))</f>
        <v/>
      </c>
      <c r="J1982" s="17">
        <f>IF(OR(F1982="",B1982=""),"",IF(G1982&lt;&gt;"",MAX(0,G1982-B1982),MAX(0,TODAY()-B1982)))</f>
        <v/>
      </c>
    </row>
    <row r="1983">
      <c r="A1983" s="14" t="n"/>
      <c r="B1983" s="15" t="n"/>
      <c r="C1983" s="14" t="n"/>
      <c r="D1983" s="14" t="n"/>
      <c r="E1983" s="14" t="n"/>
      <c r="F1983" s="16" t="n"/>
      <c r="G1983" s="15" t="n"/>
      <c r="H1983" s="16" t="n"/>
      <c r="I1983" s="14">
        <f>IF(F1983="","",IF(G1983&lt;&gt;"",IF(A1983="A pagar","Pago","Recebido"),IF(B1983&lt;TODAY(),"Vencido",IF(B1983-TODAY()&lt;=7,"Vence em até 7 dias","Em aberto"))))</f>
        <v/>
      </c>
      <c r="J1983" s="17">
        <f>IF(OR(F1983="",B1983=""),"",IF(G1983&lt;&gt;"",MAX(0,G1983-B1983),MAX(0,TODAY()-B1983)))</f>
        <v/>
      </c>
    </row>
    <row r="1984">
      <c r="A1984" s="14" t="n"/>
      <c r="B1984" s="15" t="n"/>
      <c r="C1984" s="14" t="n"/>
      <c r="D1984" s="14" t="n"/>
      <c r="E1984" s="14" t="n"/>
      <c r="F1984" s="16" t="n"/>
      <c r="G1984" s="15" t="n"/>
      <c r="H1984" s="16" t="n"/>
      <c r="I1984" s="14">
        <f>IF(F1984="","",IF(G1984&lt;&gt;"",IF(A1984="A pagar","Pago","Recebido"),IF(B1984&lt;TODAY(),"Vencido",IF(B1984-TODAY()&lt;=7,"Vence em até 7 dias","Em aberto"))))</f>
        <v/>
      </c>
      <c r="J1984" s="17">
        <f>IF(OR(F1984="",B1984=""),"",IF(G1984&lt;&gt;"",MAX(0,G1984-B1984),MAX(0,TODAY()-B1984)))</f>
        <v/>
      </c>
    </row>
    <row r="1985">
      <c r="A1985" s="14" t="n"/>
      <c r="B1985" s="15" t="n"/>
      <c r="C1985" s="14" t="n"/>
      <c r="D1985" s="14" t="n"/>
      <c r="E1985" s="14" t="n"/>
      <c r="F1985" s="16" t="n"/>
      <c r="G1985" s="15" t="n"/>
      <c r="H1985" s="16" t="n"/>
      <c r="I1985" s="14">
        <f>IF(F1985="","",IF(G1985&lt;&gt;"",IF(A1985="A pagar","Pago","Recebido"),IF(B1985&lt;TODAY(),"Vencido",IF(B1985-TODAY()&lt;=7,"Vence em até 7 dias","Em aberto"))))</f>
        <v/>
      </c>
      <c r="J1985" s="17">
        <f>IF(OR(F1985="",B1985=""),"",IF(G1985&lt;&gt;"",MAX(0,G1985-B1985),MAX(0,TODAY()-B1985)))</f>
        <v/>
      </c>
    </row>
    <row r="1986">
      <c r="A1986" s="14" t="n"/>
      <c r="B1986" s="15" t="n"/>
      <c r="C1986" s="14" t="n"/>
      <c r="D1986" s="14" t="n"/>
      <c r="E1986" s="14" t="n"/>
      <c r="F1986" s="16" t="n"/>
      <c r="G1986" s="15" t="n"/>
      <c r="H1986" s="16" t="n"/>
      <c r="I1986" s="14">
        <f>IF(F1986="","",IF(G1986&lt;&gt;"",IF(A1986="A pagar","Pago","Recebido"),IF(B1986&lt;TODAY(),"Vencido",IF(B1986-TODAY()&lt;=7,"Vence em até 7 dias","Em aberto"))))</f>
        <v/>
      </c>
      <c r="J1986" s="17">
        <f>IF(OR(F1986="",B1986=""),"",IF(G1986&lt;&gt;"",MAX(0,G1986-B1986),MAX(0,TODAY()-B1986)))</f>
        <v/>
      </c>
    </row>
    <row r="1987">
      <c r="A1987" s="14" t="n"/>
      <c r="B1987" s="15" t="n"/>
      <c r="C1987" s="14" t="n"/>
      <c r="D1987" s="14" t="n"/>
      <c r="E1987" s="14" t="n"/>
      <c r="F1987" s="16" t="n"/>
      <c r="G1987" s="15" t="n"/>
      <c r="H1987" s="16" t="n"/>
      <c r="I1987" s="14">
        <f>IF(F1987="","",IF(G1987&lt;&gt;"",IF(A1987="A pagar","Pago","Recebido"),IF(B1987&lt;TODAY(),"Vencido",IF(B1987-TODAY()&lt;=7,"Vence em até 7 dias","Em aberto"))))</f>
        <v/>
      </c>
      <c r="J1987" s="17">
        <f>IF(OR(F1987="",B1987=""),"",IF(G1987&lt;&gt;"",MAX(0,G1987-B1987),MAX(0,TODAY()-B1987)))</f>
        <v/>
      </c>
    </row>
    <row r="1988">
      <c r="A1988" s="14" t="n"/>
      <c r="B1988" s="15" t="n"/>
      <c r="C1988" s="14" t="n"/>
      <c r="D1988" s="14" t="n"/>
      <c r="E1988" s="14" t="n"/>
      <c r="F1988" s="16" t="n"/>
      <c r="G1988" s="15" t="n"/>
      <c r="H1988" s="16" t="n"/>
      <c r="I1988" s="14">
        <f>IF(F1988="","",IF(G1988&lt;&gt;"",IF(A1988="A pagar","Pago","Recebido"),IF(B1988&lt;TODAY(),"Vencido",IF(B1988-TODAY()&lt;=7,"Vence em até 7 dias","Em aberto"))))</f>
        <v/>
      </c>
      <c r="J1988" s="17">
        <f>IF(OR(F1988="",B1988=""),"",IF(G1988&lt;&gt;"",MAX(0,G1988-B1988),MAX(0,TODAY()-B1988)))</f>
        <v/>
      </c>
    </row>
    <row r="1989">
      <c r="A1989" s="14" t="n"/>
      <c r="B1989" s="15" t="n"/>
      <c r="C1989" s="14" t="n"/>
      <c r="D1989" s="14" t="n"/>
      <c r="E1989" s="14" t="n"/>
      <c r="F1989" s="16" t="n"/>
      <c r="G1989" s="15" t="n"/>
      <c r="H1989" s="16" t="n"/>
      <c r="I1989" s="14">
        <f>IF(F1989="","",IF(G1989&lt;&gt;"",IF(A1989="A pagar","Pago","Recebido"),IF(B1989&lt;TODAY(),"Vencido",IF(B1989-TODAY()&lt;=7,"Vence em até 7 dias","Em aberto"))))</f>
        <v/>
      </c>
      <c r="J1989" s="17">
        <f>IF(OR(F1989="",B1989=""),"",IF(G1989&lt;&gt;"",MAX(0,G1989-B1989),MAX(0,TODAY()-B1989)))</f>
        <v/>
      </c>
    </row>
    <row r="1990">
      <c r="A1990" s="14" t="n"/>
      <c r="B1990" s="15" t="n"/>
      <c r="C1990" s="14" t="n"/>
      <c r="D1990" s="14" t="n"/>
      <c r="E1990" s="14" t="n"/>
      <c r="F1990" s="16" t="n"/>
      <c r="G1990" s="15" t="n"/>
      <c r="H1990" s="16" t="n"/>
      <c r="I1990" s="14">
        <f>IF(F1990="","",IF(G1990&lt;&gt;"",IF(A1990="A pagar","Pago","Recebido"),IF(B1990&lt;TODAY(),"Vencido",IF(B1990-TODAY()&lt;=7,"Vence em até 7 dias","Em aberto"))))</f>
        <v/>
      </c>
      <c r="J1990" s="17">
        <f>IF(OR(F1990="",B1990=""),"",IF(G1990&lt;&gt;"",MAX(0,G1990-B1990),MAX(0,TODAY()-B1990)))</f>
        <v/>
      </c>
    </row>
    <row r="1991">
      <c r="A1991" s="14" t="n"/>
      <c r="B1991" s="15" t="n"/>
      <c r="C1991" s="14" t="n"/>
      <c r="D1991" s="14" t="n"/>
      <c r="E1991" s="14" t="n"/>
      <c r="F1991" s="16" t="n"/>
      <c r="G1991" s="15" t="n"/>
      <c r="H1991" s="16" t="n"/>
      <c r="I1991" s="14">
        <f>IF(F1991="","",IF(G1991&lt;&gt;"",IF(A1991="A pagar","Pago","Recebido"),IF(B1991&lt;TODAY(),"Vencido",IF(B1991-TODAY()&lt;=7,"Vence em até 7 dias","Em aberto"))))</f>
        <v/>
      </c>
      <c r="J1991" s="17">
        <f>IF(OR(F1991="",B1991=""),"",IF(G1991&lt;&gt;"",MAX(0,G1991-B1991),MAX(0,TODAY()-B1991)))</f>
        <v/>
      </c>
    </row>
    <row r="1992">
      <c r="A1992" s="14" t="n"/>
      <c r="B1992" s="15" t="n"/>
      <c r="C1992" s="14" t="n"/>
      <c r="D1992" s="14" t="n"/>
      <c r="E1992" s="14" t="n"/>
      <c r="F1992" s="16" t="n"/>
      <c r="G1992" s="15" t="n"/>
      <c r="H1992" s="16" t="n"/>
      <c r="I1992" s="14">
        <f>IF(F1992="","",IF(G1992&lt;&gt;"",IF(A1992="A pagar","Pago","Recebido"),IF(B1992&lt;TODAY(),"Vencido",IF(B1992-TODAY()&lt;=7,"Vence em até 7 dias","Em aberto"))))</f>
        <v/>
      </c>
      <c r="J1992" s="17">
        <f>IF(OR(F1992="",B1992=""),"",IF(G1992&lt;&gt;"",MAX(0,G1992-B1992),MAX(0,TODAY()-B1992)))</f>
        <v/>
      </c>
    </row>
    <row r="1993">
      <c r="A1993" s="14" t="n"/>
      <c r="B1993" s="15" t="n"/>
      <c r="C1993" s="14" t="n"/>
      <c r="D1993" s="14" t="n"/>
      <c r="E1993" s="14" t="n"/>
      <c r="F1993" s="16" t="n"/>
      <c r="G1993" s="15" t="n"/>
      <c r="H1993" s="16" t="n"/>
      <c r="I1993" s="14">
        <f>IF(F1993="","",IF(G1993&lt;&gt;"",IF(A1993="A pagar","Pago","Recebido"),IF(B1993&lt;TODAY(),"Vencido",IF(B1993-TODAY()&lt;=7,"Vence em até 7 dias","Em aberto"))))</f>
        <v/>
      </c>
      <c r="J1993" s="17">
        <f>IF(OR(F1993="",B1993=""),"",IF(G1993&lt;&gt;"",MAX(0,G1993-B1993),MAX(0,TODAY()-B1993)))</f>
        <v/>
      </c>
    </row>
    <row r="1994">
      <c r="A1994" s="14" t="n"/>
      <c r="B1994" s="15" t="n"/>
      <c r="C1994" s="14" t="n"/>
      <c r="D1994" s="14" t="n"/>
      <c r="E1994" s="14" t="n"/>
      <c r="F1994" s="16" t="n"/>
      <c r="G1994" s="15" t="n"/>
      <c r="H1994" s="16" t="n"/>
      <c r="I1994" s="14">
        <f>IF(F1994="","",IF(G1994&lt;&gt;"",IF(A1994="A pagar","Pago","Recebido"),IF(B1994&lt;TODAY(),"Vencido",IF(B1994-TODAY()&lt;=7,"Vence em até 7 dias","Em aberto"))))</f>
        <v/>
      </c>
      <c r="J1994" s="17">
        <f>IF(OR(F1994="",B1994=""),"",IF(G1994&lt;&gt;"",MAX(0,G1994-B1994),MAX(0,TODAY()-B1994)))</f>
        <v/>
      </c>
    </row>
    <row r="1995">
      <c r="A1995" s="14" t="n"/>
      <c r="B1995" s="15" t="n"/>
      <c r="C1995" s="14" t="n"/>
      <c r="D1995" s="14" t="n"/>
      <c r="E1995" s="14" t="n"/>
      <c r="F1995" s="16" t="n"/>
      <c r="G1995" s="15" t="n"/>
      <c r="H1995" s="16" t="n"/>
      <c r="I1995" s="14">
        <f>IF(F1995="","",IF(G1995&lt;&gt;"",IF(A1995="A pagar","Pago","Recebido"),IF(B1995&lt;TODAY(),"Vencido",IF(B1995-TODAY()&lt;=7,"Vence em até 7 dias","Em aberto"))))</f>
        <v/>
      </c>
      <c r="J1995" s="17">
        <f>IF(OR(F1995="",B1995=""),"",IF(G1995&lt;&gt;"",MAX(0,G1995-B1995),MAX(0,TODAY()-B1995)))</f>
        <v/>
      </c>
    </row>
    <row r="1996">
      <c r="A1996" s="14" t="n"/>
      <c r="B1996" s="15" t="n"/>
      <c r="C1996" s="14" t="n"/>
      <c r="D1996" s="14" t="n"/>
      <c r="E1996" s="14" t="n"/>
      <c r="F1996" s="16" t="n"/>
      <c r="G1996" s="15" t="n"/>
      <c r="H1996" s="16" t="n"/>
      <c r="I1996" s="14">
        <f>IF(F1996="","",IF(G1996&lt;&gt;"",IF(A1996="A pagar","Pago","Recebido"),IF(B1996&lt;TODAY(),"Vencido",IF(B1996-TODAY()&lt;=7,"Vence em até 7 dias","Em aberto"))))</f>
        <v/>
      </c>
      <c r="J1996" s="17">
        <f>IF(OR(F1996="",B1996=""),"",IF(G1996&lt;&gt;"",MAX(0,G1996-B1996),MAX(0,TODAY()-B1996)))</f>
        <v/>
      </c>
    </row>
    <row r="1997">
      <c r="A1997" s="14" t="n"/>
      <c r="B1997" s="15" t="n"/>
      <c r="C1997" s="14" t="n"/>
      <c r="D1997" s="14" t="n"/>
      <c r="E1997" s="14" t="n"/>
      <c r="F1997" s="16" t="n"/>
      <c r="G1997" s="15" t="n"/>
      <c r="H1997" s="16" t="n"/>
      <c r="I1997" s="14">
        <f>IF(F1997="","",IF(G1997&lt;&gt;"",IF(A1997="A pagar","Pago","Recebido"),IF(B1997&lt;TODAY(),"Vencido",IF(B1997-TODAY()&lt;=7,"Vence em até 7 dias","Em aberto"))))</f>
        <v/>
      </c>
      <c r="J1997" s="17">
        <f>IF(OR(F1997="",B1997=""),"",IF(G1997&lt;&gt;"",MAX(0,G1997-B1997),MAX(0,TODAY()-B1997)))</f>
        <v/>
      </c>
    </row>
    <row r="1998">
      <c r="A1998" s="14" t="n"/>
      <c r="B1998" s="15" t="n"/>
      <c r="C1998" s="14" t="n"/>
      <c r="D1998" s="14" t="n"/>
      <c r="E1998" s="14" t="n"/>
      <c r="F1998" s="16" t="n"/>
      <c r="G1998" s="15" t="n"/>
      <c r="H1998" s="16" t="n"/>
      <c r="I1998" s="14">
        <f>IF(F1998="","",IF(G1998&lt;&gt;"",IF(A1998="A pagar","Pago","Recebido"),IF(B1998&lt;TODAY(),"Vencido",IF(B1998-TODAY()&lt;=7,"Vence em até 7 dias","Em aberto"))))</f>
        <v/>
      </c>
      <c r="J1998" s="17">
        <f>IF(OR(F1998="",B1998=""),"",IF(G1998&lt;&gt;"",MAX(0,G1998-B1998),MAX(0,TODAY()-B1998)))</f>
        <v/>
      </c>
    </row>
    <row r="1999">
      <c r="A1999" s="14" t="n"/>
      <c r="B1999" s="15" t="n"/>
      <c r="C1999" s="14" t="n"/>
      <c r="D1999" s="14" t="n"/>
      <c r="E1999" s="14" t="n"/>
      <c r="F1999" s="16" t="n"/>
      <c r="G1999" s="15" t="n"/>
      <c r="H1999" s="16" t="n"/>
      <c r="I1999" s="14">
        <f>IF(F1999="","",IF(G1999&lt;&gt;"",IF(A1999="A pagar","Pago","Recebido"),IF(B1999&lt;TODAY(),"Vencido",IF(B1999-TODAY()&lt;=7,"Vence em até 7 dias","Em aberto"))))</f>
        <v/>
      </c>
      <c r="J1999" s="17">
        <f>IF(OR(F1999="",B1999=""),"",IF(G1999&lt;&gt;"",MAX(0,G1999-B1999),MAX(0,TODAY()-B1999)))</f>
        <v/>
      </c>
    </row>
    <row r="2000">
      <c r="A2000" s="14" t="n"/>
      <c r="B2000" s="15" t="n"/>
      <c r="C2000" s="14" t="n"/>
      <c r="D2000" s="14" t="n"/>
      <c r="E2000" s="14" t="n"/>
      <c r="F2000" s="16" t="n"/>
      <c r="G2000" s="15" t="n"/>
      <c r="H2000" s="16" t="n"/>
      <c r="I2000" s="14">
        <f>IF(F2000="","",IF(G2000&lt;&gt;"",IF(A2000="A pagar","Pago","Recebido"),IF(B2000&lt;TODAY(),"Vencido",IF(B2000-TODAY()&lt;=7,"Vence em até 7 dias","Em aberto"))))</f>
        <v/>
      </c>
      <c r="J2000" s="17">
        <f>IF(OR(F2000="",B2000=""),"",IF(G2000&lt;&gt;"",MAX(0,G2000-B2000),MAX(0,TODAY()-B2000)))</f>
        <v/>
      </c>
    </row>
    <row r="2001">
      <c r="A2001" s="14" t="n"/>
      <c r="B2001" s="15" t="n"/>
      <c r="C2001" s="14" t="n"/>
      <c r="D2001" s="14" t="n"/>
      <c r="E2001" s="14" t="n"/>
      <c r="F2001" s="16" t="n"/>
      <c r="G2001" s="15" t="n"/>
      <c r="H2001" s="16" t="n"/>
      <c r="I2001" s="14">
        <f>IF(F2001="","",IF(G2001&lt;&gt;"",IF(A2001="A pagar","Pago","Recebido"),IF(B2001&lt;TODAY(),"Vencido",IF(B2001-TODAY()&lt;=7,"Vence em até 7 dias","Em aberto"))))</f>
        <v/>
      </c>
      <c r="J2001" s="17">
        <f>IF(OR(F2001="",B2001=""),"",IF(G2001&lt;&gt;"",MAX(0,G2001-B2001),MAX(0,TODAY()-B2001)))</f>
        <v/>
      </c>
    </row>
    <row r="2002">
      <c r="A2002" s="14" t="n"/>
      <c r="B2002" s="15" t="n"/>
      <c r="C2002" s="14" t="n"/>
      <c r="D2002" s="14" t="n"/>
      <c r="E2002" s="14" t="n"/>
      <c r="F2002" s="16" t="n"/>
      <c r="G2002" s="15" t="n"/>
      <c r="H2002" s="16" t="n"/>
      <c r="I2002" s="14">
        <f>IF(F2002="","",IF(G2002&lt;&gt;"",IF(A2002="A pagar","Pago","Recebido"),IF(B2002&lt;TODAY(),"Vencido",IF(B2002-TODAY()&lt;=7,"Vence em até 7 dias","Em aberto"))))</f>
        <v/>
      </c>
      <c r="J2002" s="17">
        <f>IF(OR(F2002="",B2002=""),"",IF(G2002&lt;&gt;"",MAX(0,G2002-B2002),MAX(0,TODAY()-B2002)))</f>
        <v/>
      </c>
    </row>
    <row r="2003">
      <c r="A2003" s="14" t="n"/>
      <c r="B2003" s="15" t="n"/>
      <c r="C2003" s="14" t="n"/>
      <c r="D2003" s="14" t="n"/>
      <c r="E2003" s="14" t="n"/>
      <c r="F2003" s="16" t="n"/>
      <c r="G2003" s="15" t="n"/>
      <c r="H2003" s="16" t="n"/>
      <c r="I2003" s="14">
        <f>IF(F2003="","",IF(G2003&lt;&gt;"",IF(A2003="A pagar","Pago","Recebido"),IF(B2003&lt;TODAY(),"Vencido",IF(B2003-TODAY()&lt;=7,"Vence em até 7 dias","Em aberto"))))</f>
        <v/>
      </c>
      <c r="J2003" s="17">
        <f>IF(OR(F2003="",B2003=""),"",IF(G2003&lt;&gt;"",MAX(0,G2003-B2003),MAX(0,TODAY()-B2003)))</f>
        <v/>
      </c>
    </row>
    <row r="2004">
      <c r="A2004" s="14" t="n"/>
      <c r="B2004" s="15" t="n"/>
      <c r="C2004" s="14" t="n"/>
      <c r="D2004" s="14" t="n"/>
      <c r="E2004" s="14" t="n"/>
      <c r="F2004" s="16" t="n"/>
      <c r="G2004" s="15" t="n"/>
      <c r="H2004" s="16" t="n"/>
      <c r="I2004" s="14">
        <f>IF(F2004="","",IF(G2004&lt;&gt;"",IF(A2004="A pagar","Pago","Recebido"),IF(B2004&lt;TODAY(),"Vencido",IF(B2004-TODAY()&lt;=7,"Vence em até 7 dias","Em aberto"))))</f>
        <v/>
      </c>
      <c r="J2004" s="17">
        <f>IF(OR(F2004="",B2004=""),"",IF(G2004&lt;&gt;"",MAX(0,G2004-B2004),MAX(0,TODAY()-B2004)))</f>
        <v/>
      </c>
    </row>
    <row r="2005">
      <c r="A2005" s="14" t="n"/>
      <c r="B2005" s="15" t="n"/>
      <c r="C2005" s="14" t="n"/>
      <c r="D2005" s="14" t="n"/>
      <c r="E2005" s="14" t="n"/>
      <c r="F2005" s="16" t="n"/>
      <c r="G2005" s="15" t="n"/>
      <c r="H2005" s="16" t="n"/>
      <c r="I2005" s="14">
        <f>IF(F2005="","",IF(G2005&lt;&gt;"",IF(A2005="A pagar","Pago","Recebido"),IF(B2005&lt;TODAY(),"Vencido",IF(B2005-TODAY()&lt;=7,"Vence em até 7 dias","Em aberto"))))</f>
        <v/>
      </c>
      <c r="J2005" s="17">
        <f>IF(OR(F2005="",B2005=""),"",IF(G2005&lt;&gt;"",MAX(0,G2005-B2005),MAX(0,TODAY()-B2005)))</f>
        <v/>
      </c>
    </row>
  </sheetData>
  <autoFilter ref="A5:J2005"/>
  <conditionalFormatting sqref="I6:I2005">
    <cfRule type="expression" priority="1" dxfId="0">
      <formula>I6="Vencido"</formula>
    </cfRule>
    <cfRule type="expression" priority="2" dxfId="1">
      <formula>I6="Vence em até 7 dias"</formula>
    </cfRule>
    <cfRule type="expression" priority="3" dxfId="2">
      <formula>OR(I6="Pago",I6="Recebido")</formula>
    </cfRule>
  </conditionalFormatting>
  <dataValidations count="2">
    <dataValidation sqref="A6:A2005" showDropDown="0" showInputMessage="0" showErrorMessage="1" allowBlank="1" errorTitle="Valor fora da lista" error="Escolha um valor da lista." type="list">
      <formula1>Listas!$A$6:$A$45</formula1>
    </dataValidation>
    <dataValidation sqref="E6:E2005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tabSelected="0" workbookViewId="0"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 ht="26" customHeight="1">
      <c r="A1" s="6" t="inlineStr">
        <is>
          <t>Resumo de contas a pagar e a receber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 em B4. Os totais em aberto consideram todas as datas.</t>
        </is>
      </c>
    </row>
    <row r="4">
      <c r="A4" s="18" t="inlineStr">
        <is>
          <t>Ano:</t>
        </is>
      </c>
      <c r="B4" s="10" t="n">
        <v>2026</v>
      </c>
    </row>
    <row r="6">
      <c r="A6" s="19" t="inlineStr">
        <is>
          <t>A pagar em aberto</t>
        </is>
      </c>
      <c r="B6" s="16">
        <f>SUMIFS('Lançamentos'!$F$6:$F$2005,'Lançamentos'!$A$6:$A$2005,"A pagar",'Lançamentos'!$G$6:$G$2005,"")</f>
        <v/>
      </c>
    </row>
    <row r="7">
      <c r="A7" s="19" t="inlineStr">
        <is>
          <t>A pagar vencido</t>
        </is>
      </c>
      <c r="B7" s="16">
        <f>SUMIFS('Lançamentos'!$F$6:$F$2005,'Lançamentos'!$A$6:$A$2005,"A pagar",'Lançamentos'!$I$6:$I$2005,"Vencido")</f>
        <v/>
      </c>
    </row>
    <row r="8">
      <c r="A8" s="19" t="inlineStr">
        <is>
          <t>A pagar nos próximos 7 dias</t>
        </is>
      </c>
      <c r="B8" s="16">
        <f>SUMIFS('Lançamentos'!$F$6:$F$2005,'Lançamentos'!$A$6:$A$2005,"A pagar",'Lançamentos'!$I$6:$I$2005,"Vence em até 7 dias")</f>
        <v/>
      </c>
    </row>
    <row r="9">
      <c r="A9" s="19" t="inlineStr">
        <is>
          <t>A receber em aberto</t>
        </is>
      </c>
      <c r="B9" s="16">
        <f>SUMIFS('Lançamentos'!$F$6:$F$2005,'Lançamentos'!$A$6:$A$2005,"A receber",'Lançamentos'!$G$6:$G$2005,"")</f>
        <v/>
      </c>
    </row>
    <row r="10">
      <c r="A10" s="19" t="inlineStr">
        <is>
          <t>A receber vencido</t>
        </is>
      </c>
      <c r="B10" s="16">
        <f>SUMIFS('Lançamentos'!$F$6:$F$2005,'Lançamentos'!$A$6:$A$2005,"A receber",'Lançamentos'!$I$6:$I$2005,"Vencido")</f>
        <v/>
      </c>
    </row>
    <row r="11">
      <c r="A11" s="19" t="inlineStr">
        <is>
          <t>A receber nos próximos 7 dias</t>
        </is>
      </c>
      <c r="B11" s="16">
        <f>SUMIFS('Lançamentos'!$F$6:$F$2005,'Lançamentos'!$A$6:$A$2005,"A receber",'Lançamentos'!$I$6:$I$2005,"Vence em até 7 dias")</f>
        <v/>
      </c>
    </row>
    <row r="12">
      <c r="A12" s="19" t="inlineStr">
        <is>
          <t>Saldo previsto (receber − pagar em aberto)</t>
        </is>
      </c>
      <c r="B12" s="16">
        <f>B9-B6</f>
        <v/>
      </c>
    </row>
    <row r="15" ht="32" customHeight="1">
      <c r="A15" s="9" t="inlineStr">
        <is>
          <t>Mês</t>
        </is>
      </c>
      <c r="B15" s="9" t="inlineStr">
        <is>
          <t>A pagar (por vencimento)</t>
        </is>
      </c>
      <c r="C15" s="9" t="inlineStr">
        <is>
          <t>A receber (por vencimento)</t>
        </is>
      </c>
      <c r="D15" s="9" t="inlineStr">
        <is>
          <t>Diferença</t>
        </is>
      </c>
      <c r="E15" s="9" t="inlineStr">
        <is>
          <t>Pago no mês</t>
        </is>
      </c>
      <c r="F15" s="9" t="inlineStr">
        <is>
          <t>Recebido no mês</t>
        </is>
      </c>
    </row>
    <row r="16">
      <c r="A16" s="20">
        <f>DATE($B$4,1,1)</f>
        <v/>
      </c>
      <c r="B16" s="16">
        <f>SUMIFS('Lançamentos'!$F$6:$F$2005,'Lançamentos'!$A$6:$A$2005,"A pagar",'Lançamentos'!$B$6:$B$2005,"&gt;="&amp;A16,'Lançamentos'!$B$6:$B$2005,"&lt;"&amp;DATE(YEAR(A16),MONTH(A16)+1,1))</f>
        <v/>
      </c>
      <c r="C16" s="16">
        <f>SUMIFS('Lançamentos'!$F$6:$F$2005,'Lançamentos'!$A$6:$A$2005,"A receber",'Lançamentos'!$B$6:$B$2005,"&gt;="&amp;A16,'Lançamentos'!$B$6:$B$2005,"&lt;"&amp;DATE(YEAR(A16),MONTH(A16)+1,1))</f>
        <v/>
      </c>
      <c r="D16" s="16">
        <f>C16-B16</f>
        <v/>
      </c>
      <c r="E16" s="16">
        <f>SUMIFS('Lançamentos'!$H$6:$H$2005,'Lançamentos'!$A$6:$A$2005,"A pagar",'Lançamentos'!$G$6:$G$2005,"&gt;="&amp;A16,'Lançamentos'!$G$6:$G$2005,"&lt;"&amp;DATE(YEAR(A16),MONTH(A16)+1,1))</f>
        <v/>
      </c>
      <c r="F16" s="16">
        <f>SUMIFS('Lançamentos'!$H$6:$H$2005,'Lançamentos'!$A$6:$A$2005,"A receber",'Lançamentos'!$G$6:$G$2005,"&gt;="&amp;A16,'Lançamentos'!$G$6:$G$2005,"&lt;"&amp;DATE(YEAR(A16),MONTH(A16)+1,1))</f>
        <v/>
      </c>
    </row>
    <row r="17">
      <c r="A17" s="20">
        <f>DATE($B$4,2,1)</f>
        <v/>
      </c>
      <c r="B17" s="16">
        <f>SUMIFS('Lançamentos'!$F$6:$F$2005,'Lançamentos'!$A$6:$A$2005,"A pagar",'Lançamentos'!$B$6:$B$2005,"&gt;="&amp;A17,'Lançamentos'!$B$6:$B$2005,"&lt;"&amp;DATE(YEAR(A17),MONTH(A17)+1,1))</f>
        <v/>
      </c>
      <c r="C17" s="16">
        <f>SUMIFS('Lançamentos'!$F$6:$F$2005,'Lançamentos'!$A$6:$A$2005,"A receber",'Lançamentos'!$B$6:$B$2005,"&gt;="&amp;A17,'Lançamentos'!$B$6:$B$2005,"&lt;"&amp;DATE(YEAR(A17),MONTH(A17)+1,1))</f>
        <v/>
      </c>
      <c r="D17" s="16">
        <f>C17-B17</f>
        <v/>
      </c>
      <c r="E17" s="16">
        <f>SUMIFS('Lançamentos'!$H$6:$H$2005,'Lançamentos'!$A$6:$A$2005,"A pagar",'Lançamentos'!$G$6:$G$2005,"&gt;="&amp;A17,'Lançamentos'!$G$6:$G$2005,"&lt;"&amp;DATE(YEAR(A17),MONTH(A17)+1,1))</f>
        <v/>
      </c>
      <c r="F17" s="16">
        <f>SUMIFS('Lançamentos'!$H$6:$H$2005,'Lançamentos'!$A$6:$A$2005,"A receber",'Lançamentos'!$G$6:$G$2005,"&gt;="&amp;A17,'Lançamentos'!$G$6:$G$2005,"&lt;"&amp;DATE(YEAR(A17),MONTH(A17)+1,1))</f>
        <v/>
      </c>
    </row>
    <row r="18">
      <c r="A18" s="20">
        <f>DATE($B$4,3,1)</f>
        <v/>
      </c>
      <c r="B18" s="16">
        <f>SUMIFS('Lançamentos'!$F$6:$F$2005,'Lançamentos'!$A$6:$A$2005,"A pagar",'Lançamentos'!$B$6:$B$2005,"&gt;="&amp;A18,'Lançamentos'!$B$6:$B$2005,"&lt;"&amp;DATE(YEAR(A18),MONTH(A18)+1,1))</f>
        <v/>
      </c>
      <c r="C18" s="16">
        <f>SUMIFS('Lançamentos'!$F$6:$F$2005,'Lançamentos'!$A$6:$A$2005,"A receber",'Lançamentos'!$B$6:$B$2005,"&gt;="&amp;A18,'Lançamentos'!$B$6:$B$2005,"&lt;"&amp;DATE(YEAR(A18),MONTH(A18)+1,1))</f>
        <v/>
      </c>
      <c r="D18" s="16">
        <f>C18-B18</f>
        <v/>
      </c>
      <c r="E18" s="16">
        <f>SUMIFS('Lançamentos'!$H$6:$H$2005,'Lançamentos'!$A$6:$A$2005,"A pagar",'Lançamentos'!$G$6:$G$2005,"&gt;="&amp;A18,'Lançamentos'!$G$6:$G$2005,"&lt;"&amp;DATE(YEAR(A18),MONTH(A18)+1,1))</f>
        <v/>
      </c>
      <c r="F18" s="16">
        <f>SUMIFS('Lançamentos'!$H$6:$H$2005,'Lançamentos'!$A$6:$A$2005,"A receber",'Lançamentos'!$G$6:$G$2005,"&gt;="&amp;A18,'Lançamentos'!$G$6:$G$2005,"&lt;"&amp;DATE(YEAR(A18),MONTH(A18)+1,1))</f>
        <v/>
      </c>
    </row>
    <row r="19">
      <c r="A19" s="20">
        <f>DATE($B$4,4,1)</f>
        <v/>
      </c>
      <c r="B19" s="16">
        <f>SUMIFS('Lançamentos'!$F$6:$F$2005,'Lançamentos'!$A$6:$A$2005,"A pagar",'Lançamentos'!$B$6:$B$2005,"&gt;="&amp;A19,'Lançamentos'!$B$6:$B$2005,"&lt;"&amp;DATE(YEAR(A19),MONTH(A19)+1,1))</f>
        <v/>
      </c>
      <c r="C19" s="16">
        <f>SUMIFS('Lançamentos'!$F$6:$F$2005,'Lançamentos'!$A$6:$A$2005,"A receber",'Lançamentos'!$B$6:$B$2005,"&gt;="&amp;A19,'Lançamentos'!$B$6:$B$2005,"&lt;"&amp;DATE(YEAR(A19),MONTH(A19)+1,1))</f>
        <v/>
      </c>
      <c r="D19" s="16">
        <f>C19-B19</f>
        <v/>
      </c>
      <c r="E19" s="16">
        <f>SUMIFS('Lançamentos'!$H$6:$H$2005,'Lançamentos'!$A$6:$A$2005,"A pagar",'Lançamentos'!$G$6:$G$2005,"&gt;="&amp;A19,'Lançamentos'!$G$6:$G$2005,"&lt;"&amp;DATE(YEAR(A19),MONTH(A19)+1,1))</f>
        <v/>
      </c>
      <c r="F19" s="16">
        <f>SUMIFS('Lançamentos'!$H$6:$H$2005,'Lançamentos'!$A$6:$A$2005,"A receber",'Lançamentos'!$G$6:$G$2005,"&gt;="&amp;A19,'Lançamentos'!$G$6:$G$2005,"&lt;"&amp;DATE(YEAR(A19),MONTH(A19)+1,1))</f>
        <v/>
      </c>
    </row>
    <row r="20">
      <c r="A20" s="20">
        <f>DATE($B$4,5,1)</f>
        <v/>
      </c>
      <c r="B20" s="16">
        <f>SUMIFS('Lançamentos'!$F$6:$F$2005,'Lançamentos'!$A$6:$A$2005,"A pagar",'Lançamentos'!$B$6:$B$2005,"&gt;="&amp;A20,'Lançamentos'!$B$6:$B$2005,"&lt;"&amp;DATE(YEAR(A20),MONTH(A20)+1,1))</f>
        <v/>
      </c>
      <c r="C20" s="16">
        <f>SUMIFS('Lançamentos'!$F$6:$F$2005,'Lançamentos'!$A$6:$A$2005,"A receber",'Lançamentos'!$B$6:$B$2005,"&gt;="&amp;A20,'Lançamentos'!$B$6:$B$2005,"&lt;"&amp;DATE(YEAR(A20),MONTH(A20)+1,1))</f>
        <v/>
      </c>
      <c r="D20" s="16">
        <f>C20-B20</f>
        <v/>
      </c>
      <c r="E20" s="16">
        <f>SUMIFS('Lançamentos'!$H$6:$H$2005,'Lançamentos'!$A$6:$A$2005,"A pagar",'Lançamentos'!$G$6:$G$2005,"&gt;="&amp;A20,'Lançamentos'!$G$6:$G$2005,"&lt;"&amp;DATE(YEAR(A20),MONTH(A20)+1,1))</f>
        <v/>
      </c>
      <c r="F20" s="16">
        <f>SUMIFS('Lançamentos'!$H$6:$H$2005,'Lançamentos'!$A$6:$A$2005,"A receber",'Lançamentos'!$G$6:$G$2005,"&gt;="&amp;A20,'Lançamentos'!$G$6:$G$2005,"&lt;"&amp;DATE(YEAR(A20),MONTH(A20)+1,1))</f>
        <v/>
      </c>
    </row>
    <row r="21">
      <c r="A21" s="20">
        <f>DATE($B$4,6,1)</f>
        <v/>
      </c>
      <c r="B21" s="16">
        <f>SUMIFS('Lançamentos'!$F$6:$F$2005,'Lançamentos'!$A$6:$A$2005,"A pagar",'Lançamentos'!$B$6:$B$2005,"&gt;="&amp;A21,'Lançamentos'!$B$6:$B$2005,"&lt;"&amp;DATE(YEAR(A21),MONTH(A21)+1,1))</f>
        <v/>
      </c>
      <c r="C21" s="16">
        <f>SUMIFS('Lançamentos'!$F$6:$F$2005,'Lançamentos'!$A$6:$A$2005,"A receber",'Lançamentos'!$B$6:$B$2005,"&gt;="&amp;A21,'Lançamentos'!$B$6:$B$2005,"&lt;"&amp;DATE(YEAR(A21),MONTH(A21)+1,1))</f>
        <v/>
      </c>
      <c r="D21" s="16">
        <f>C21-B21</f>
        <v/>
      </c>
      <c r="E21" s="16">
        <f>SUMIFS('Lançamentos'!$H$6:$H$2005,'Lançamentos'!$A$6:$A$2005,"A pagar",'Lançamentos'!$G$6:$G$2005,"&gt;="&amp;A21,'Lançamentos'!$G$6:$G$2005,"&lt;"&amp;DATE(YEAR(A21),MONTH(A21)+1,1))</f>
        <v/>
      </c>
      <c r="F21" s="16">
        <f>SUMIFS('Lançamentos'!$H$6:$H$2005,'Lançamentos'!$A$6:$A$2005,"A receber",'Lançamentos'!$G$6:$G$2005,"&gt;="&amp;A21,'Lançamentos'!$G$6:$G$2005,"&lt;"&amp;DATE(YEAR(A21),MONTH(A21)+1,1))</f>
        <v/>
      </c>
    </row>
    <row r="22">
      <c r="A22" s="20">
        <f>DATE($B$4,7,1)</f>
        <v/>
      </c>
      <c r="B22" s="16">
        <f>SUMIFS('Lançamentos'!$F$6:$F$2005,'Lançamentos'!$A$6:$A$2005,"A pagar",'Lançamentos'!$B$6:$B$2005,"&gt;="&amp;A22,'Lançamentos'!$B$6:$B$2005,"&lt;"&amp;DATE(YEAR(A22),MONTH(A22)+1,1))</f>
        <v/>
      </c>
      <c r="C22" s="16">
        <f>SUMIFS('Lançamentos'!$F$6:$F$2005,'Lançamentos'!$A$6:$A$2005,"A receber",'Lançamentos'!$B$6:$B$2005,"&gt;="&amp;A22,'Lançamentos'!$B$6:$B$2005,"&lt;"&amp;DATE(YEAR(A22),MONTH(A22)+1,1))</f>
        <v/>
      </c>
      <c r="D22" s="16">
        <f>C22-B22</f>
        <v/>
      </c>
      <c r="E22" s="16">
        <f>SUMIFS('Lançamentos'!$H$6:$H$2005,'Lançamentos'!$A$6:$A$2005,"A pagar",'Lançamentos'!$G$6:$G$2005,"&gt;="&amp;A22,'Lançamentos'!$G$6:$G$2005,"&lt;"&amp;DATE(YEAR(A22),MONTH(A22)+1,1))</f>
        <v/>
      </c>
      <c r="F22" s="16">
        <f>SUMIFS('Lançamentos'!$H$6:$H$2005,'Lançamentos'!$A$6:$A$2005,"A receber",'Lançamentos'!$G$6:$G$2005,"&gt;="&amp;A22,'Lançamentos'!$G$6:$G$2005,"&lt;"&amp;DATE(YEAR(A22),MONTH(A22)+1,1))</f>
        <v/>
      </c>
    </row>
    <row r="23">
      <c r="A23" s="20">
        <f>DATE($B$4,8,1)</f>
        <v/>
      </c>
      <c r="B23" s="16">
        <f>SUMIFS('Lançamentos'!$F$6:$F$2005,'Lançamentos'!$A$6:$A$2005,"A pagar",'Lançamentos'!$B$6:$B$2005,"&gt;="&amp;A23,'Lançamentos'!$B$6:$B$2005,"&lt;"&amp;DATE(YEAR(A23),MONTH(A23)+1,1))</f>
        <v/>
      </c>
      <c r="C23" s="16">
        <f>SUMIFS('Lançamentos'!$F$6:$F$2005,'Lançamentos'!$A$6:$A$2005,"A receber",'Lançamentos'!$B$6:$B$2005,"&gt;="&amp;A23,'Lançamentos'!$B$6:$B$2005,"&lt;"&amp;DATE(YEAR(A23),MONTH(A23)+1,1))</f>
        <v/>
      </c>
      <c r="D23" s="16">
        <f>C23-B23</f>
        <v/>
      </c>
      <c r="E23" s="16">
        <f>SUMIFS('Lançamentos'!$H$6:$H$2005,'Lançamentos'!$A$6:$A$2005,"A pagar",'Lançamentos'!$G$6:$G$2005,"&gt;="&amp;A23,'Lançamentos'!$G$6:$G$2005,"&lt;"&amp;DATE(YEAR(A23),MONTH(A23)+1,1))</f>
        <v/>
      </c>
      <c r="F23" s="16">
        <f>SUMIFS('Lançamentos'!$H$6:$H$2005,'Lançamentos'!$A$6:$A$2005,"A receber",'Lançamentos'!$G$6:$G$2005,"&gt;="&amp;A23,'Lançamentos'!$G$6:$G$2005,"&lt;"&amp;DATE(YEAR(A23),MONTH(A23)+1,1))</f>
        <v/>
      </c>
    </row>
    <row r="24">
      <c r="A24" s="20">
        <f>DATE($B$4,9,1)</f>
        <v/>
      </c>
      <c r="B24" s="16">
        <f>SUMIFS('Lançamentos'!$F$6:$F$2005,'Lançamentos'!$A$6:$A$2005,"A pagar",'Lançamentos'!$B$6:$B$2005,"&gt;="&amp;A24,'Lançamentos'!$B$6:$B$2005,"&lt;"&amp;DATE(YEAR(A24),MONTH(A24)+1,1))</f>
        <v/>
      </c>
      <c r="C24" s="16">
        <f>SUMIFS('Lançamentos'!$F$6:$F$2005,'Lançamentos'!$A$6:$A$2005,"A receber",'Lançamentos'!$B$6:$B$2005,"&gt;="&amp;A24,'Lançamentos'!$B$6:$B$2005,"&lt;"&amp;DATE(YEAR(A24),MONTH(A24)+1,1))</f>
        <v/>
      </c>
      <c r="D24" s="16">
        <f>C24-B24</f>
        <v/>
      </c>
      <c r="E24" s="16">
        <f>SUMIFS('Lançamentos'!$H$6:$H$2005,'Lançamentos'!$A$6:$A$2005,"A pagar",'Lançamentos'!$G$6:$G$2005,"&gt;="&amp;A24,'Lançamentos'!$G$6:$G$2005,"&lt;"&amp;DATE(YEAR(A24),MONTH(A24)+1,1))</f>
        <v/>
      </c>
      <c r="F24" s="16">
        <f>SUMIFS('Lançamentos'!$H$6:$H$2005,'Lançamentos'!$A$6:$A$2005,"A receber",'Lançamentos'!$G$6:$G$2005,"&gt;="&amp;A24,'Lançamentos'!$G$6:$G$2005,"&lt;"&amp;DATE(YEAR(A24),MONTH(A24)+1,1))</f>
        <v/>
      </c>
    </row>
    <row r="25">
      <c r="A25" s="20">
        <f>DATE($B$4,10,1)</f>
        <v/>
      </c>
      <c r="B25" s="16">
        <f>SUMIFS('Lançamentos'!$F$6:$F$2005,'Lançamentos'!$A$6:$A$2005,"A pagar",'Lançamentos'!$B$6:$B$2005,"&gt;="&amp;A25,'Lançamentos'!$B$6:$B$2005,"&lt;"&amp;DATE(YEAR(A25),MONTH(A25)+1,1))</f>
        <v/>
      </c>
      <c r="C25" s="16">
        <f>SUMIFS('Lançamentos'!$F$6:$F$2005,'Lançamentos'!$A$6:$A$2005,"A receber",'Lançamentos'!$B$6:$B$2005,"&gt;="&amp;A25,'Lançamentos'!$B$6:$B$2005,"&lt;"&amp;DATE(YEAR(A25),MONTH(A25)+1,1))</f>
        <v/>
      </c>
      <c r="D25" s="16">
        <f>C25-B25</f>
        <v/>
      </c>
      <c r="E25" s="16">
        <f>SUMIFS('Lançamentos'!$H$6:$H$2005,'Lançamentos'!$A$6:$A$2005,"A pagar",'Lançamentos'!$G$6:$G$2005,"&gt;="&amp;A25,'Lançamentos'!$G$6:$G$2005,"&lt;"&amp;DATE(YEAR(A25),MONTH(A25)+1,1))</f>
        <v/>
      </c>
      <c r="F25" s="16">
        <f>SUMIFS('Lançamentos'!$H$6:$H$2005,'Lançamentos'!$A$6:$A$2005,"A receber",'Lançamentos'!$G$6:$G$2005,"&gt;="&amp;A25,'Lançamentos'!$G$6:$G$2005,"&lt;"&amp;DATE(YEAR(A25),MONTH(A25)+1,1))</f>
        <v/>
      </c>
    </row>
    <row r="26">
      <c r="A26" s="20">
        <f>DATE($B$4,11,1)</f>
        <v/>
      </c>
      <c r="B26" s="16">
        <f>SUMIFS('Lançamentos'!$F$6:$F$2005,'Lançamentos'!$A$6:$A$2005,"A pagar",'Lançamentos'!$B$6:$B$2005,"&gt;="&amp;A26,'Lançamentos'!$B$6:$B$2005,"&lt;"&amp;DATE(YEAR(A26),MONTH(A26)+1,1))</f>
        <v/>
      </c>
      <c r="C26" s="16">
        <f>SUMIFS('Lançamentos'!$F$6:$F$2005,'Lançamentos'!$A$6:$A$2005,"A receber",'Lançamentos'!$B$6:$B$2005,"&gt;="&amp;A26,'Lançamentos'!$B$6:$B$2005,"&lt;"&amp;DATE(YEAR(A26),MONTH(A26)+1,1))</f>
        <v/>
      </c>
      <c r="D26" s="16">
        <f>C26-B26</f>
        <v/>
      </c>
      <c r="E26" s="16">
        <f>SUMIFS('Lançamentos'!$H$6:$H$2005,'Lançamentos'!$A$6:$A$2005,"A pagar",'Lançamentos'!$G$6:$G$2005,"&gt;="&amp;A26,'Lançamentos'!$G$6:$G$2005,"&lt;"&amp;DATE(YEAR(A26),MONTH(A26)+1,1))</f>
        <v/>
      </c>
      <c r="F26" s="16">
        <f>SUMIFS('Lançamentos'!$H$6:$H$2005,'Lançamentos'!$A$6:$A$2005,"A receber",'Lançamentos'!$G$6:$G$2005,"&gt;="&amp;A26,'Lançamentos'!$G$6:$G$2005,"&lt;"&amp;DATE(YEAR(A26),MONTH(A26)+1,1))</f>
        <v/>
      </c>
    </row>
    <row r="27">
      <c r="A27" s="20">
        <f>DATE($B$4,12,1)</f>
        <v/>
      </c>
      <c r="B27" s="16">
        <f>SUMIFS('Lançamentos'!$F$6:$F$2005,'Lançamentos'!$A$6:$A$2005,"A pagar",'Lançamentos'!$B$6:$B$2005,"&gt;="&amp;A27,'Lançamentos'!$B$6:$B$2005,"&lt;"&amp;DATE(YEAR(A27),MONTH(A27)+1,1))</f>
        <v/>
      </c>
      <c r="C27" s="16">
        <f>SUMIFS('Lançamentos'!$F$6:$F$2005,'Lançamentos'!$A$6:$A$2005,"A receber",'Lançamentos'!$B$6:$B$2005,"&gt;="&amp;A27,'Lançamentos'!$B$6:$B$2005,"&lt;"&amp;DATE(YEAR(A27),MONTH(A27)+1,1))</f>
        <v/>
      </c>
      <c r="D27" s="16">
        <f>C27-B27</f>
        <v/>
      </c>
      <c r="E27" s="16">
        <f>SUMIFS('Lançamentos'!$H$6:$H$2005,'Lançamentos'!$A$6:$A$2005,"A pagar",'Lançamentos'!$G$6:$G$2005,"&gt;="&amp;A27,'Lançamentos'!$G$6:$G$2005,"&lt;"&amp;DATE(YEAR(A27),MONTH(A27)+1,1))</f>
        <v/>
      </c>
      <c r="F27" s="16">
        <f>SUMIFS('Lançamentos'!$H$6:$H$2005,'Lançamentos'!$A$6:$A$2005,"A receber",'Lançamentos'!$G$6:$G$2005,"&gt;="&amp;A27,'Lançamentos'!$G$6:$G$2005,"&lt;"&amp;DATE(YEAR(A27),MONTH(A27)+1,1))</f>
        <v/>
      </c>
    </row>
  </sheetData>
  <autoFilter ref="A15:F27"/>
  <conditionalFormatting sqref="B12">
    <cfRule type="cellIs" priority="1" operator="lessThan" dxfId="0">
      <formula>0</formula>
    </cfRule>
  </conditionalFormatting>
  <conditionalFormatting sqref="B7">
    <cfRule type="cellIs" priority="2" operator="greaterThan" dxfId="0">
      <formula>0</formula>
    </cfRule>
  </conditionalFormatting>
  <conditionalFormatting sqref="B10">
    <cfRule type="cellIs" priority="3" operator="greaterThan" dxfId="0">
      <formula>0</formula>
    </cfRule>
  </conditionalFormatting>
  <conditionalFormatting sqref="D16:D27">
    <cfRule type="cellIs" priority="4" operator="lessThan" dxfId="0">
      <formula>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1" t="inlineStr">
        <is>
          <t>Tipos</t>
        </is>
      </c>
      <c r="B5" s="21" t="inlineStr">
        <is>
          <t>Categorias</t>
        </is>
      </c>
    </row>
    <row r="6">
      <c r="A6" s="14" t="inlineStr">
        <is>
          <t>A pagar</t>
        </is>
      </c>
      <c r="B6" s="14" t="inlineStr">
        <is>
          <t>Venda de produtos</t>
        </is>
      </c>
    </row>
    <row r="7">
      <c r="A7" s="14" t="inlineStr">
        <is>
          <t>A receber</t>
        </is>
      </c>
      <c r="B7" s="14" t="inlineStr">
        <is>
          <t>Prestação de serviços</t>
        </is>
      </c>
    </row>
    <row r="8">
      <c r="B8" s="14" t="inlineStr">
        <is>
          <t>Fornecedores</t>
        </is>
      </c>
    </row>
    <row r="9">
      <c r="B9" s="14" t="inlineStr">
        <is>
          <t>Aluguel</t>
        </is>
      </c>
    </row>
    <row r="10">
      <c r="B10" s="14" t="inlineStr">
        <is>
          <t>Folha de pagamento</t>
        </is>
      </c>
    </row>
    <row r="11">
      <c r="B11" s="14" t="inlineStr">
        <is>
          <t>Impostos</t>
        </is>
      </c>
    </row>
    <row r="12">
      <c r="B12" s="14" t="inlineStr">
        <is>
          <t>Energia, água e internet</t>
        </is>
      </c>
    </row>
    <row r="13">
      <c r="B13" s="14" t="inlineStr">
        <is>
          <t>Marketing</t>
        </is>
      </c>
    </row>
    <row r="14">
      <c r="B14" s="14" t="inlineStr">
        <is>
          <t>Empréstimos</t>
        </is>
      </c>
    </row>
    <row r="15">
      <c r="B15" s="14" t="inlineStr">
        <is>
          <t>Outros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contas a pagar e receber</dc:title>
  <dcterms:created xmlns:dcterms="http://purl.org/dc/terms/" xmlns:xsi="http://www.w3.org/2001/XMLSchema-instance" xsi:type="dcterms:W3CDTF">2026-10-02T19:20:43Z</dcterms:created>
  <dcterms:modified xmlns:dcterms="http://purl.org/dc/terms/" xmlns:xsi="http://www.w3.org/2001/XMLSchema-instance" xsi:type="dcterms:W3CDTF">2026-10-02T19:20:43Z</dcterms:modified>
</cp:coreProperties>
</file>