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Orçamento" sheetId="2" state="visible" r:id="rId2"/>
    <sheet xmlns:r="http://schemas.openxmlformats.org/officeDocument/2006/relationships" name="Controle de orçamentos" sheetId="3" state="visible" r:id="rId3"/>
    <sheet xmlns:r="http://schemas.openxmlformats.org/officeDocument/2006/relationships" name="Listas" sheetId="4" state="visible" r:id="rId4"/>
  </sheets>
  <definedNames>
    <definedName name="_xlnm.Print_Area" localSheetId="1">'Orçamento'!$A$1:$F$51</definedName>
    <definedName name="_xlnm._FilterDatabase" localSheetId="2" hidden="1">'Controle de orçamentos'!$A$5:$J$505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.##"/>
    <numFmt numFmtId="167" formatCode="&quot;R$&quot; #,##0.00;[Red]-&quot;R$&quot; #,##0.00"/>
    <numFmt numFmtId="168" formatCode="0.0%"/>
  </numFmts>
  <fonts count="13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  <sz val="10"/>
    </font>
    <font>
      <b val="1"/>
      <color rgb="00001741"/>
      <sz val="12"/>
    </font>
    <font>
      <b val="1"/>
      <color rgb="00001741"/>
    </font>
    <font>
      <b val="1"/>
      <sz val="12"/>
    </font>
    <font>
      <b val="1"/>
    </font>
  </fonts>
  <fills count="7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0" fillId="4" borderId="1" applyAlignment="1" pivotButton="0" quotePrefix="0" xfId="0">
      <alignment vertical="top" wrapText="1"/>
    </xf>
    <xf numFmtId="165" fontId="0" fillId="4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9" fillId="2" borderId="0" pivotButton="0" quotePrefix="0" xfId="0"/>
    <xf numFmtId="0" fontId="0" fillId="2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4" borderId="1" pivotButton="0" quotePrefix="0" xfId="0"/>
    <xf numFmtId="166" fontId="0" fillId="4" borderId="1" pivotButton="0" quotePrefix="0" xfId="0"/>
    <xf numFmtId="167" fontId="0" fillId="4" borderId="1" pivotButton="0" quotePrefix="0" xfId="0"/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0" fontId="10" fillId="0" borderId="0" applyAlignment="1" pivotButton="0" quotePrefix="0" xfId="0">
      <alignment horizontal="right"/>
    </xf>
    <xf numFmtId="167" fontId="11" fillId="6" borderId="1" pivotButton="0" quotePrefix="0" xfId="0"/>
    <xf numFmtId="0" fontId="10" fillId="0" borderId="0" pivotButton="0" quotePrefix="0" xfId="0"/>
    <xf numFmtId="168" fontId="12" fillId="0" borderId="0" pivotButton="0" quotePrefix="0" xfId="0"/>
    <xf numFmtId="167" fontId="12" fillId="0" borderId="0" pivotButton="0" quotePrefix="0" xfId="0"/>
    <xf numFmtId="165" fontId="0" fillId="4" borderId="1" pivotButton="0" quotePrefix="0" xfId="0"/>
    <xf numFmtId="1" fontId="0" fillId="4" borderId="1" pivotButton="0" quotePrefix="0" xfId="0"/>
    <xf numFmtId="165" fontId="0" fillId="0" borderId="1" pivotButton="0" quotePrefix="0" xfId="0"/>
    <xf numFmtId="1" fontId="0" fillId="0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Modelo de orçamento de serviço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A aba "Orçamento" é o documento para enviar ao cliente: descreva o serviço, lance mão de obra (por hora, m², diária ou empreitada), materiais e deslocamento, e o total sai calculado com desconto, validade e condições. A aba "Controle de orçamentos" mostra quantos foram aprovados e marca os que venceram sem resposta.</t>
        </is>
      </c>
    </row>
    <row r="6">
      <c r="B6" s="4" t="inlineStr">
        <is>
          <t>Como usar</t>
        </is>
      </c>
    </row>
    <row r="7" ht="18" customHeight="1">
      <c r="B7" s="3" t="inlineStr">
        <is>
          <t>1. Troque os dados de exemplo do prestador e do cliente e descreva o serviço em poucas linhas.</t>
        </is>
      </c>
    </row>
    <row r="8" ht="48" customHeight="1">
      <c r="B8" s="3" t="inlineStr">
        <is>
          <t>2. Em cada linha, escolha o tipo (Mão de obra, Material, Deslocamento ou Outro) e a unidade (h, m², diária, verba...), e digite quantidade e valor unitário. O total da linha e os subtotais por tipo são calculados.</t>
        </is>
      </c>
    </row>
    <row r="9" ht="18" customHeight="1">
      <c r="B9" s="3" t="inlineStr">
        <is>
          <t>3. Informe o desconto em reais, se houver. A data "Válido até" sai da emissão somada aos dias de validade.</t>
        </is>
      </c>
    </row>
    <row r="10" ht="18" customHeight="1">
      <c r="B10" s="3" t="inlineStr">
        <is>
          <t>4. Revise prazo, pagamento, garantia e observações. Salve em PDF (Arquivo &gt; Imprimir) e envie ao cliente.</t>
        </is>
      </c>
    </row>
    <row r="11" ht="32" customHeight="1">
      <c r="B11" s="3" t="inlineStr">
        <is>
          <t>5. Registre cada orçamento enviado na aba "Controle de orçamentos" e atualize o status quando o cliente responder.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Cada orçamento é uma cópia do arquivo: a planilha não numera nem guarda versões sozinha.</t>
        </is>
      </c>
    </row>
    <row r="21" ht="18" customHeight="1">
      <c r="B21" s="3" t="inlineStr">
        <is>
          <t>• Não calcula o seu valor-hora; para isso use a planilha de precificação de serviços.</t>
        </is>
      </c>
    </row>
    <row r="22" ht="18" customHeight="1">
      <c r="B22" s="3" t="inlineStr">
        <is>
          <t>• Não transforma o orçamento aprovado em ordem de serviço, nota fiscal ou conta a receber.</t>
        </is>
      </c>
    </row>
    <row r="23" ht="18" customHeight="1">
      <c r="B23" s="3" t="inlineStr">
        <is>
          <t>• Comporta 20 linhas de itens.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vários orçamentos estão abertos ao mesmo tempo e é difícil saber quais viraram serviço.</t>
        </is>
      </c>
    </row>
    <row r="27" ht="18" customHeight="1">
      <c r="B27" s="3" t="inlineStr">
        <is>
          <t>• Quando o orçamento aprovado precisa virar ordem de serviço e nota fiscal de serviço sem redigitar tudo.</t>
        </is>
      </c>
    </row>
    <row r="28" ht="18" customHeight="1">
      <c r="B28" s="3" t="inlineStr">
        <is>
          <t>• Quando você quer ver no financeiro o que foi aprovado e ainda não foi recebido.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1"/>
  <sheetViews>
    <sheetView showGridLines="0" tabSelected="0"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0" customWidth="1" min="3" max="3"/>
    <col width="9" customWidth="1" min="4" max="4"/>
    <col width="15" customWidth="1" min="5" max="5"/>
    <col width="16" customWidth="1" min="6" max="6"/>
  </cols>
  <sheetData>
    <row r="1" ht="26" customHeight="1">
      <c r="A1" s="6" t="inlineStr">
        <is>
          <t>ORÇAMENTO DE SERVIÇO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Campos em amarelo têm dados de EXEMPLO: troque pelos seus. Totais, subtotais e validade são calculados.</t>
        </is>
      </c>
    </row>
    <row r="5">
      <c r="A5" s="8" t="inlineStr">
        <is>
          <t>Prestador</t>
        </is>
      </c>
      <c r="B5" s="9" t="inlineStr">
        <is>
          <t>Pinturas Exemplo</t>
        </is>
      </c>
      <c r="D5" s="8" t="inlineStr">
        <is>
          <t>Contato</t>
        </is>
      </c>
      <c r="E5" s="9" t="inlineStr">
        <is>
          <t>(00) 00000-0000</t>
        </is>
      </c>
    </row>
    <row r="6">
      <c r="A6" s="8" t="inlineStr">
        <is>
          <t>Orçamento nº</t>
        </is>
      </c>
      <c r="B6" s="9" t="inlineStr">
        <is>
          <t>2026-031</t>
        </is>
      </c>
      <c r="C6" s="8" t="inlineStr">
        <is>
          <t>Emissão</t>
        </is>
      </c>
      <c r="D6" s="10" t="n">
        <v>46296</v>
      </c>
      <c r="E6" s="8" t="inlineStr">
        <is>
          <t>Validade (dias)</t>
        </is>
      </c>
      <c r="F6" s="9" t="n">
        <v>15</v>
      </c>
    </row>
    <row r="7">
      <c r="E7" s="8" t="inlineStr">
        <is>
          <t>Válido até</t>
        </is>
      </c>
      <c r="F7" s="11">
        <f>IF(OR(D6="",F6=""),"",D6+F6)</f>
        <v/>
      </c>
    </row>
    <row r="9">
      <c r="A9" s="12" t="inlineStr">
        <is>
          <t>Cliente e local do serviço</t>
        </is>
      </c>
      <c r="B9" s="13" t="n"/>
      <c r="C9" s="13" t="n"/>
      <c r="D9" s="13" t="n"/>
      <c r="E9" s="13" t="n"/>
      <c r="F9" s="13" t="n"/>
    </row>
    <row r="10">
      <c r="A10" s="8" t="inlineStr">
        <is>
          <t>Cliente</t>
        </is>
      </c>
      <c r="B10" s="9" t="inlineStr">
        <is>
          <t>Cliente Exemplo</t>
        </is>
      </c>
      <c r="D10" s="8" t="inlineStr">
        <is>
          <t>Telefone</t>
        </is>
      </c>
      <c r="E10" s="9" t="inlineStr">
        <is>
          <t>(00) 00000-0000</t>
        </is>
      </c>
    </row>
    <row r="11">
      <c r="A11" s="8" t="inlineStr">
        <is>
          <t>Endereço do serviço</t>
        </is>
      </c>
      <c r="B11" s="9" t="inlineStr">
        <is>
          <t>Rua Exemplo, 300 - Apto 12 - Centro</t>
        </is>
      </c>
    </row>
    <row r="12" ht="32" customHeight="1">
      <c r="A12" s="8" t="inlineStr">
        <is>
          <t>Descrição do serviço</t>
        </is>
      </c>
      <c r="B12" s="9" t="inlineStr">
        <is>
          <t>Pintura interna de apartamento de 2 quartos: paredes e tetos, com preparação das superfícies.</t>
        </is>
      </c>
    </row>
    <row r="14">
      <c r="A14" s="12" t="inlineStr">
        <is>
          <t>Etapas, mão de obra e materiais</t>
        </is>
      </c>
      <c r="B14" s="13" t="n"/>
      <c r="C14" s="13" t="n"/>
      <c r="D14" s="13" t="n"/>
      <c r="E14" s="13" t="n"/>
      <c r="F14" s="13" t="n"/>
    </row>
    <row r="15" ht="30" customHeight="1">
      <c r="A15" s="14" t="inlineStr">
        <is>
          <t>Descrição</t>
        </is>
      </c>
      <c r="B15" s="14" t="inlineStr">
        <is>
          <t>Tipo</t>
        </is>
      </c>
      <c r="C15" s="14" t="inlineStr">
        <is>
          <t>Unidade</t>
        </is>
      </c>
      <c r="D15" s="14" t="inlineStr">
        <is>
          <t>Qtd.</t>
        </is>
      </c>
      <c r="E15" s="14" t="inlineStr">
        <is>
          <t>Valor unitário</t>
        </is>
      </c>
      <c r="F15" s="15" t="inlineStr">
        <is>
          <t>Total</t>
        </is>
      </c>
    </row>
    <row r="16">
      <c r="A16" s="16" t="inlineStr">
        <is>
          <t>Pintura de paredes e tetos (2 demãos)</t>
        </is>
      </c>
      <c r="B16" s="16" t="inlineStr">
        <is>
          <t>Mão de obra</t>
        </is>
      </c>
      <c r="C16" s="16" t="inlineStr">
        <is>
          <t>m²</t>
        </is>
      </c>
      <c r="D16" s="17" t="n">
        <v>120</v>
      </c>
      <c r="E16" s="18" t="n">
        <v>18</v>
      </c>
      <c r="F16" s="18">
        <f>IF(OR(D16="",E16=""),"",D16*E16)</f>
        <v/>
      </c>
    </row>
    <row r="17">
      <c r="A17" s="16" t="inlineStr">
        <is>
          <t>Preparação: lixamento e massa corrida</t>
        </is>
      </c>
      <c r="B17" s="16" t="inlineStr">
        <is>
          <t>Mão de obra</t>
        </is>
      </c>
      <c r="C17" s="16" t="inlineStr">
        <is>
          <t>h</t>
        </is>
      </c>
      <c r="D17" s="17" t="n">
        <v>16</v>
      </c>
      <c r="E17" s="18" t="n">
        <v>45</v>
      </c>
      <c r="F17" s="18">
        <f>IF(OR(D17="",E17=""),"",D17*E17)</f>
        <v/>
      </c>
    </row>
    <row r="18">
      <c r="A18" s="16" t="inlineStr">
        <is>
          <t>Tinta acrílica fosca 18 L</t>
        </is>
      </c>
      <c r="B18" s="16" t="inlineStr">
        <is>
          <t>Material</t>
        </is>
      </c>
      <c r="C18" s="16" t="inlineStr">
        <is>
          <t>un</t>
        </is>
      </c>
      <c r="D18" s="17" t="n">
        <v>4</v>
      </c>
      <c r="E18" s="18" t="n">
        <v>389.9</v>
      </c>
      <c r="F18" s="18">
        <f>IF(OR(D18="",E18=""),"",D18*E18)</f>
        <v/>
      </c>
    </row>
    <row r="19">
      <c r="A19" s="16" t="inlineStr">
        <is>
          <t>Massa corrida 25 kg</t>
        </is>
      </c>
      <c r="B19" s="16" t="inlineStr">
        <is>
          <t>Material</t>
        </is>
      </c>
      <c r="C19" s="16" t="inlineStr">
        <is>
          <t>un</t>
        </is>
      </c>
      <c r="D19" s="17" t="n">
        <v>2</v>
      </c>
      <c r="E19" s="18" t="n">
        <v>89</v>
      </c>
      <c r="F19" s="18">
        <f>IF(OR(D19="",E19=""),"",D19*E19)</f>
        <v/>
      </c>
    </row>
    <row r="20">
      <c r="A20" s="16" t="inlineStr">
        <is>
          <t>Deslocamento</t>
        </is>
      </c>
      <c r="B20" s="16" t="inlineStr">
        <is>
          <t>Deslocamento</t>
        </is>
      </c>
      <c r="C20" s="16" t="inlineStr">
        <is>
          <t>km</t>
        </is>
      </c>
      <c r="D20" s="17" t="n">
        <v>40</v>
      </c>
      <c r="E20" s="18" t="n">
        <v>1.5</v>
      </c>
      <c r="F20" s="18">
        <f>IF(OR(D20="",E20=""),"",D20*E20)</f>
        <v/>
      </c>
    </row>
    <row r="21">
      <c r="A21" s="19" t="n"/>
      <c r="B21" s="19" t="n"/>
      <c r="C21" s="19" t="n"/>
      <c r="D21" s="20" t="n"/>
      <c r="E21" s="21" t="n"/>
      <c r="F21" s="21">
        <f>IF(OR(D21="",E21=""),"",D21*E21)</f>
        <v/>
      </c>
    </row>
    <row r="22">
      <c r="A22" s="19" t="n"/>
      <c r="B22" s="19" t="n"/>
      <c r="C22" s="19" t="n"/>
      <c r="D22" s="20" t="n"/>
      <c r="E22" s="21" t="n"/>
      <c r="F22" s="21">
        <f>IF(OR(D22="",E22=""),"",D22*E22)</f>
        <v/>
      </c>
    </row>
    <row r="23">
      <c r="A23" s="19" t="n"/>
      <c r="B23" s="19" t="n"/>
      <c r="C23" s="19" t="n"/>
      <c r="D23" s="20" t="n"/>
      <c r="E23" s="21" t="n"/>
      <c r="F23" s="21">
        <f>IF(OR(D23="",E23=""),"",D23*E23)</f>
        <v/>
      </c>
    </row>
    <row r="24">
      <c r="A24" s="19" t="n"/>
      <c r="B24" s="19" t="n"/>
      <c r="C24" s="19" t="n"/>
      <c r="D24" s="20" t="n"/>
      <c r="E24" s="21" t="n"/>
      <c r="F24" s="21">
        <f>IF(OR(D24="",E24=""),"",D24*E24)</f>
        <v/>
      </c>
    </row>
    <row r="25">
      <c r="A25" s="19" t="n"/>
      <c r="B25" s="19" t="n"/>
      <c r="C25" s="19" t="n"/>
      <c r="D25" s="20" t="n"/>
      <c r="E25" s="21" t="n"/>
      <c r="F25" s="21">
        <f>IF(OR(D25="",E25=""),"",D25*E25)</f>
        <v/>
      </c>
    </row>
    <row r="26">
      <c r="A26" s="19" t="n"/>
      <c r="B26" s="19" t="n"/>
      <c r="C26" s="19" t="n"/>
      <c r="D26" s="20" t="n"/>
      <c r="E26" s="21" t="n"/>
      <c r="F26" s="21">
        <f>IF(OR(D26="",E26=""),"",D26*E26)</f>
        <v/>
      </c>
    </row>
    <row r="27">
      <c r="A27" s="19" t="n"/>
      <c r="B27" s="19" t="n"/>
      <c r="C27" s="19" t="n"/>
      <c r="D27" s="20" t="n"/>
      <c r="E27" s="21" t="n"/>
      <c r="F27" s="21">
        <f>IF(OR(D27="",E27=""),"",D27*E27)</f>
        <v/>
      </c>
    </row>
    <row r="28">
      <c r="A28" s="19" t="n"/>
      <c r="B28" s="19" t="n"/>
      <c r="C28" s="19" t="n"/>
      <c r="D28" s="20" t="n"/>
      <c r="E28" s="21" t="n"/>
      <c r="F28" s="21">
        <f>IF(OR(D28="",E28=""),"",D28*E28)</f>
        <v/>
      </c>
    </row>
    <row r="29">
      <c r="A29" s="19" t="n"/>
      <c r="B29" s="19" t="n"/>
      <c r="C29" s="19" t="n"/>
      <c r="D29" s="20" t="n"/>
      <c r="E29" s="21" t="n"/>
      <c r="F29" s="21">
        <f>IF(OR(D29="",E29=""),"",D29*E29)</f>
        <v/>
      </c>
    </row>
    <row r="30">
      <c r="A30" s="19" t="n"/>
      <c r="B30" s="19" t="n"/>
      <c r="C30" s="19" t="n"/>
      <c r="D30" s="20" t="n"/>
      <c r="E30" s="21" t="n"/>
      <c r="F30" s="21">
        <f>IF(OR(D30="",E30=""),"",D30*E30)</f>
        <v/>
      </c>
    </row>
    <row r="31">
      <c r="A31" s="19" t="n"/>
      <c r="B31" s="19" t="n"/>
      <c r="C31" s="19" t="n"/>
      <c r="D31" s="20" t="n"/>
      <c r="E31" s="21" t="n"/>
      <c r="F31" s="21">
        <f>IF(OR(D31="",E31=""),"",D31*E31)</f>
        <v/>
      </c>
    </row>
    <row r="32">
      <c r="A32" s="19" t="n"/>
      <c r="B32" s="19" t="n"/>
      <c r="C32" s="19" t="n"/>
      <c r="D32" s="20" t="n"/>
      <c r="E32" s="21" t="n"/>
      <c r="F32" s="21">
        <f>IF(OR(D32="",E32=""),"",D32*E32)</f>
        <v/>
      </c>
    </row>
    <row r="33">
      <c r="A33" s="19" t="n"/>
      <c r="B33" s="19" t="n"/>
      <c r="C33" s="19" t="n"/>
      <c r="D33" s="20" t="n"/>
      <c r="E33" s="21" t="n"/>
      <c r="F33" s="21">
        <f>IF(OR(D33="",E33=""),"",D33*E33)</f>
        <v/>
      </c>
    </row>
    <row r="34">
      <c r="A34" s="19" t="n"/>
      <c r="B34" s="19" t="n"/>
      <c r="C34" s="19" t="n"/>
      <c r="D34" s="20" t="n"/>
      <c r="E34" s="21" t="n"/>
      <c r="F34" s="21">
        <f>IF(OR(D34="",E34=""),"",D34*E34)</f>
        <v/>
      </c>
    </row>
    <row r="35">
      <c r="A35" s="19" t="n"/>
      <c r="B35" s="19" t="n"/>
      <c r="C35" s="19" t="n"/>
      <c r="D35" s="20" t="n"/>
      <c r="E35" s="21" t="n"/>
      <c r="F35" s="21">
        <f>IF(OR(D35="",E35=""),"",D35*E35)</f>
        <v/>
      </c>
    </row>
    <row r="37">
      <c r="C37" s="22" t="inlineStr">
        <is>
          <t>Mão de obra</t>
        </is>
      </c>
      <c r="F37" s="21">
        <f>SUMIFS(F16:F35,B16:B35,"Mão de obra")</f>
        <v/>
      </c>
    </row>
    <row r="38">
      <c r="C38" s="22" t="inlineStr">
        <is>
          <t>Materiais</t>
        </is>
      </c>
      <c r="F38" s="21">
        <f>SUMIFS(F16:F35,B16:B35,"Material")</f>
        <v/>
      </c>
    </row>
    <row r="39">
      <c r="C39" s="22" t="inlineStr">
        <is>
          <t>Deslocamento e outros</t>
        </is>
      </c>
      <c r="F39" s="21">
        <f>SUM(F16:F35)-F37-F38</f>
        <v/>
      </c>
    </row>
    <row r="40">
      <c r="C40" s="22" t="inlineStr">
        <is>
          <t>Desconto (R$)</t>
        </is>
      </c>
      <c r="F40" s="18" t="n">
        <v>77.59999999999999</v>
      </c>
    </row>
    <row r="41">
      <c r="C41" s="22" t="inlineStr">
        <is>
          <t>TOTAL DO ORÇAMENTO</t>
        </is>
      </c>
      <c r="F41" s="23">
        <f>F37+F38+F39-F40</f>
        <v/>
      </c>
    </row>
    <row r="43">
      <c r="A43" s="12" t="inlineStr">
        <is>
          <t>Condições</t>
        </is>
      </c>
      <c r="B43" s="13" t="n"/>
      <c r="C43" s="13" t="n"/>
      <c r="D43" s="13" t="n"/>
      <c r="E43" s="13" t="n"/>
      <c r="F43" s="13" t="n"/>
    </row>
    <row r="44">
      <c r="A44" s="8" t="inlineStr">
        <is>
          <t>Prazo de execução</t>
        </is>
      </c>
      <c r="B44" s="9" t="inlineStr">
        <is>
          <t>Até 6 dias úteis após a aprovação.</t>
        </is>
      </c>
    </row>
    <row r="45">
      <c r="A45" s="8" t="inlineStr">
        <is>
          <t>Pagamento</t>
        </is>
      </c>
      <c r="B45" s="9" t="inlineStr">
        <is>
          <t>40% na aprovação e 60% na entrega do serviço, via Pix.</t>
        </is>
      </c>
    </row>
    <row r="46">
      <c r="A46" s="8" t="inlineStr">
        <is>
          <t>Garantia oferecida</t>
        </is>
      </c>
      <c r="B46" s="9" t="inlineStr">
        <is>
          <t>90 dias para defeitos de aplicação, contados da entrega.</t>
        </is>
      </c>
    </row>
    <row r="47">
      <c r="A47" s="8" t="inlineStr">
        <is>
          <t>Observações</t>
        </is>
      </c>
      <c r="B47" s="9" t="inlineStr">
        <is>
          <t>Se o cliente comprar os materiais, as linhas de material saem do orçamento.</t>
        </is>
      </c>
    </row>
    <row r="50">
      <c r="A50" t="inlineStr">
        <is>
          <t>______________________________________</t>
        </is>
      </c>
      <c r="D50" t="inlineStr">
        <is>
          <t>______________________________________</t>
        </is>
      </c>
    </row>
    <row r="51">
      <c r="A51" t="inlineStr">
        <is>
          <t>De acordo (cliente) - nome, data e assinatura</t>
        </is>
      </c>
      <c r="D51" t="inlineStr">
        <is>
          <t>Prestador do serviço</t>
        </is>
      </c>
    </row>
  </sheetData>
  <mergeCells count="17">
    <mergeCell ref="B44:F44"/>
    <mergeCell ref="B12:F12"/>
    <mergeCell ref="C41:E41"/>
    <mergeCell ref="B47:F47"/>
    <mergeCell ref="C37:E37"/>
    <mergeCell ref="E10:F10"/>
    <mergeCell ref="A50:B50"/>
    <mergeCell ref="B5:C5"/>
    <mergeCell ref="B11:F11"/>
    <mergeCell ref="B10:C10"/>
    <mergeCell ref="C39:E39"/>
    <mergeCell ref="C40:E40"/>
    <mergeCell ref="E5:F5"/>
    <mergeCell ref="D50:F50"/>
    <mergeCell ref="B45:F45"/>
    <mergeCell ref="B46:F46"/>
    <mergeCell ref="C38:E38"/>
  </mergeCells>
  <dataValidations count="2">
    <dataValidation sqref="B16:B35" showDropDown="0" showInputMessage="0" showErrorMessage="1" allowBlank="1" errorTitle="Valor fora da lista" error="Escolha um valor da lista." type="list">
      <formula1>Listas!$A$6:$A$45</formula1>
    </dataValidation>
    <dataValidation sqref="C16:C35" showDropDown="0" showInputMessage="0" showErrorMessage="1" allowBlank="1" errorTitle="Valor fora da lista" error="Valor fora da lista. Confirme se está correto." type="list" errorStyle="warning">
      <formula1>Listas!$B$6:$B$45</formula1>
    </dataValidation>
  </dataValidations>
  <hyperlinks>
    <hyperlink xmlns:r="http://schemas.openxmlformats.org/officeDocument/2006/relationships" ref="A2" r:id="rId1"/>
  </hyperlinks>
  <printOptions horizontalCentered="1"/>
  <pageMargins left="0.4" right="0.4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6" customWidth="1" min="3" max="3"/>
    <col width="30" customWidth="1" min="4" max="4"/>
    <col width="15" customWidth="1" min="5" max="5"/>
    <col width="16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 ht="26" customHeight="1">
      <c r="A1" s="6" t="inlineStr">
        <is>
          <t>Controle de orçamentos enviados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4">
      <c r="C4" s="24" t="inlineStr">
        <is>
          <t>Taxa de aprovação:</t>
        </is>
      </c>
      <c r="D4" s="25">
        <f>IFERROR(COUNTIF(F6:F505,"Aprovado")/(COUNTIF(F6:F505,"Aprovado")+COUNTIF(F6:F505,"Recusado")),"")</f>
        <v/>
      </c>
      <c r="E4" s="24" t="inlineStr">
        <is>
          <t>Valor aprovado:</t>
        </is>
      </c>
      <c r="F4" s="26">
        <f>SUMIFS(E6:E505,F6:F505,"Aprovado")</f>
        <v/>
      </c>
    </row>
    <row r="5" ht="32" customHeight="1">
      <c r="A5" s="14" t="inlineStr">
        <is>
          <t>Nº</t>
        </is>
      </c>
      <c r="B5" s="14" t="inlineStr">
        <is>
          <t>Data de envio</t>
        </is>
      </c>
      <c r="C5" s="14" t="inlineStr">
        <is>
          <t>Cliente</t>
        </is>
      </c>
      <c r="D5" s="14" t="inlineStr">
        <is>
          <t>Serviço</t>
        </is>
      </c>
      <c r="E5" s="14" t="inlineStr">
        <is>
          <t>Valor</t>
        </is>
      </c>
      <c r="F5" s="14" t="inlineStr">
        <is>
          <t>Status</t>
        </is>
      </c>
      <c r="G5" s="14" t="inlineStr">
        <is>
          <t>Válido até</t>
        </is>
      </c>
      <c r="H5" s="14" t="inlineStr">
        <is>
          <t>Data da resposta</t>
        </is>
      </c>
      <c r="I5" s="15" t="inlineStr">
        <is>
          <t>Dias até a resposta</t>
        </is>
      </c>
      <c r="J5" s="15" t="inlineStr">
        <is>
          <t>Alerta</t>
        </is>
      </c>
    </row>
    <row r="6">
      <c r="A6" s="16" t="inlineStr">
        <is>
          <t>2026-028</t>
        </is>
      </c>
      <c r="B6" s="27" t="n">
        <v>46277</v>
      </c>
      <c r="C6" s="16" t="inlineStr">
        <is>
          <t>Cliente A</t>
        </is>
      </c>
      <c r="D6" s="16" t="inlineStr">
        <is>
          <t>Pintura de fachada</t>
        </is>
      </c>
      <c r="E6" s="18" t="n">
        <v>3800</v>
      </c>
      <c r="F6" s="16" t="inlineStr">
        <is>
          <t>Aprovado</t>
        </is>
      </c>
      <c r="G6" s="27" t="n">
        <v>46292</v>
      </c>
      <c r="H6" s="27" t="n">
        <v>46285</v>
      </c>
      <c r="I6" s="28">
        <f>IF(OR(A6="",B6=""),"",IF(H6&lt;&gt;"",H6-B6,TODAY()-B6))</f>
        <v/>
      </c>
      <c r="J6" s="16">
        <f>IF(A6="","",IF(AND(OR(F6="Enviado",F6="Em negociação"),G6&lt;&gt;"",G6&lt;TODAY()),"VENCIDO",""))</f>
        <v/>
      </c>
    </row>
    <row r="7">
      <c r="A7" s="16" t="inlineStr">
        <is>
          <t>2026-029</t>
        </is>
      </c>
      <c r="B7" s="27" t="n">
        <v>46283</v>
      </c>
      <c r="C7" s="16" t="inlineStr">
        <is>
          <t>Cliente B</t>
        </is>
      </c>
      <c r="D7" s="16" t="inlineStr">
        <is>
          <t>Pintura de 2 quartos</t>
        </is>
      </c>
      <c r="E7" s="18" t="n">
        <v>1650</v>
      </c>
      <c r="F7" s="16" t="inlineStr">
        <is>
          <t>Recusado</t>
        </is>
      </c>
      <c r="G7" s="27" t="n">
        <v>46298</v>
      </c>
      <c r="H7" s="27" t="n">
        <v>46288</v>
      </c>
      <c r="I7" s="28">
        <f>IF(OR(A7="",B7=""),"",IF(H7&lt;&gt;"",H7-B7,TODAY()-B7))</f>
        <v/>
      </c>
      <c r="J7" s="16">
        <f>IF(A7="","",IF(AND(OR(F7="Enviado",F7="Em negociação"),G7&lt;&gt;"",G7&lt;TODAY()),"VENCIDO",""))</f>
        <v/>
      </c>
    </row>
    <row r="8">
      <c r="A8" s="16" t="inlineStr">
        <is>
          <t>2026-030</t>
        </is>
      </c>
      <c r="B8" s="27" t="n">
        <v>46279</v>
      </c>
      <c r="C8" s="16" t="inlineStr">
        <is>
          <t>Cliente C</t>
        </is>
      </c>
      <c r="D8" s="16" t="inlineStr">
        <is>
          <t>Textura em muro</t>
        </is>
      </c>
      <c r="E8" s="18" t="n">
        <v>2200</v>
      </c>
      <c r="F8" s="16" t="inlineStr">
        <is>
          <t>Enviado</t>
        </is>
      </c>
      <c r="G8" s="27" t="n">
        <v>46294</v>
      </c>
      <c r="H8" s="27" t="n"/>
      <c r="I8" s="28">
        <f>IF(OR(A8="",B8=""),"",IF(H8&lt;&gt;"",H8-B8,TODAY()-B8))</f>
        <v/>
      </c>
      <c r="J8" s="16">
        <f>IF(A8="","",IF(AND(OR(F8="Enviado",F8="Em negociação"),G8&lt;&gt;"",G8&lt;TODAY()),"VENCIDO",""))</f>
        <v/>
      </c>
    </row>
    <row r="9">
      <c r="A9" s="16" t="inlineStr">
        <is>
          <t>2026-031</t>
        </is>
      </c>
      <c r="B9" s="27" t="n">
        <v>46296</v>
      </c>
      <c r="C9" s="16" t="inlineStr">
        <is>
          <t>Cliente Exemplo</t>
        </is>
      </c>
      <c r="D9" s="16" t="inlineStr">
        <is>
          <t>Pintura interna completa</t>
        </is>
      </c>
      <c r="E9" s="18" t="n">
        <v>4600</v>
      </c>
      <c r="F9" s="16" t="inlineStr">
        <is>
          <t>Enviado</t>
        </is>
      </c>
      <c r="G9" s="27" t="n">
        <v>46311</v>
      </c>
      <c r="H9" s="27" t="n"/>
      <c r="I9" s="28">
        <f>IF(OR(A9="",B9=""),"",IF(H9&lt;&gt;"",H9-B9,TODAY()-B9))</f>
        <v/>
      </c>
      <c r="J9" s="16">
        <f>IF(A9="","",IF(AND(OR(F9="Enviado",F9="Em negociação"),G9&lt;&gt;"",G9&lt;TODAY()),"VENCIDO",""))</f>
        <v/>
      </c>
    </row>
    <row r="10">
      <c r="A10" s="19" t="n"/>
      <c r="B10" s="29" t="n"/>
      <c r="C10" s="19" t="n"/>
      <c r="D10" s="19" t="n"/>
      <c r="E10" s="21" t="n"/>
      <c r="F10" s="19" t="n"/>
      <c r="G10" s="29" t="n"/>
      <c r="H10" s="29" t="n"/>
      <c r="I10" s="30">
        <f>IF(OR(A10="",B10=""),"",IF(H10&lt;&gt;"",H10-B10,TODAY()-B10))</f>
        <v/>
      </c>
      <c r="J10" s="19">
        <f>IF(A10="","",IF(AND(OR(F10="Enviado",F10="Em negociação"),G10&lt;&gt;"",G10&lt;TODAY()),"VENCIDO",""))</f>
        <v/>
      </c>
    </row>
    <row r="11">
      <c r="A11" s="19" t="n"/>
      <c r="B11" s="29" t="n"/>
      <c r="C11" s="19" t="n"/>
      <c r="D11" s="19" t="n"/>
      <c r="E11" s="21" t="n"/>
      <c r="F11" s="19" t="n"/>
      <c r="G11" s="29" t="n"/>
      <c r="H11" s="29" t="n"/>
      <c r="I11" s="30">
        <f>IF(OR(A11="",B11=""),"",IF(H11&lt;&gt;"",H11-B11,TODAY()-B11))</f>
        <v/>
      </c>
      <c r="J11" s="19">
        <f>IF(A11="","",IF(AND(OR(F11="Enviado",F11="Em negociação"),G11&lt;&gt;"",G11&lt;TODAY()),"VENCIDO",""))</f>
        <v/>
      </c>
    </row>
    <row r="12">
      <c r="A12" s="19" t="n"/>
      <c r="B12" s="29" t="n"/>
      <c r="C12" s="19" t="n"/>
      <c r="D12" s="19" t="n"/>
      <c r="E12" s="21" t="n"/>
      <c r="F12" s="19" t="n"/>
      <c r="G12" s="29" t="n"/>
      <c r="H12" s="29" t="n"/>
      <c r="I12" s="30">
        <f>IF(OR(A12="",B12=""),"",IF(H12&lt;&gt;"",H12-B12,TODAY()-B12))</f>
        <v/>
      </c>
      <c r="J12" s="19">
        <f>IF(A12="","",IF(AND(OR(F12="Enviado",F12="Em negociação"),G12&lt;&gt;"",G12&lt;TODAY()),"VENCIDO",""))</f>
        <v/>
      </c>
    </row>
    <row r="13">
      <c r="A13" s="19" t="n"/>
      <c r="B13" s="29" t="n"/>
      <c r="C13" s="19" t="n"/>
      <c r="D13" s="19" t="n"/>
      <c r="E13" s="21" t="n"/>
      <c r="F13" s="19" t="n"/>
      <c r="G13" s="29" t="n"/>
      <c r="H13" s="29" t="n"/>
      <c r="I13" s="30">
        <f>IF(OR(A13="",B13=""),"",IF(H13&lt;&gt;"",H13-B13,TODAY()-B13))</f>
        <v/>
      </c>
      <c r="J13" s="19">
        <f>IF(A13="","",IF(AND(OR(F13="Enviado",F13="Em negociação"),G13&lt;&gt;"",G13&lt;TODAY()),"VENCIDO",""))</f>
        <v/>
      </c>
    </row>
    <row r="14">
      <c r="A14" s="19" t="n"/>
      <c r="B14" s="29" t="n"/>
      <c r="C14" s="19" t="n"/>
      <c r="D14" s="19" t="n"/>
      <c r="E14" s="21" t="n"/>
      <c r="F14" s="19" t="n"/>
      <c r="G14" s="29" t="n"/>
      <c r="H14" s="29" t="n"/>
      <c r="I14" s="30">
        <f>IF(OR(A14="",B14=""),"",IF(H14&lt;&gt;"",H14-B14,TODAY()-B14))</f>
        <v/>
      </c>
      <c r="J14" s="19">
        <f>IF(A14="","",IF(AND(OR(F14="Enviado",F14="Em negociação"),G14&lt;&gt;"",G14&lt;TODAY()),"VENCIDO",""))</f>
        <v/>
      </c>
    </row>
    <row r="15">
      <c r="A15" s="19" t="n"/>
      <c r="B15" s="29" t="n"/>
      <c r="C15" s="19" t="n"/>
      <c r="D15" s="19" t="n"/>
      <c r="E15" s="21" t="n"/>
      <c r="F15" s="19" t="n"/>
      <c r="G15" s="29" t="n"/>
      <c r="H15" s="29" t="n"/>
      <c r="I15" s="30">
        <f>IF(OR(A15="",B15=""),"",IF(H15&lt;&gt;"",H15-B15,TODAY()-B15))</f>
        <v/>
      </c>
      <c r="J15" s="19">
        <f>IF(A15="","",IF(AND(OR(F15="Enviado",F15="Em negociação"),G15&lt;&gt;"",G15&lt;TODAY()),"VENCIDO",""))</f>
        <v/>
      </c>
    </row>
    <row r="16">
      <c r="A16" s="19" t="n"/>
      <c r="B16" s="29" t="n"/>
      <c r="C16" s="19" t="n"/>
      <c r="D16" s="19" t="n"/>
      <c r="E16" s="21" t="n"/>
      <c r="F16" s="19" t="n"/>
      <c r="G16" s="29" t="n"/>
      <c r="H16" s="29" t="n"/>
      <c r="I16" s="30">
        <f>IF(OR(A16="",B16=""),"",IF(H16&lt;&gt;"",H16-B16,TODAY()-B16))</f>
        <v/>
      </c>
      <c r="J16" s="19">
        <f>IF(A16="","",IF(AND(OR(F16="Enviado",F16="Em negociação"),G16&lt;&gt;"",G16&lt;TODAY()),"VENCIDO",""))</f>
        <v/>
      </c>
    </row>
    <row r="17">
      <c r="A17" s="19" t="n"/>
      <c r="B17" s="29" t="n"/>
      <c r="C17" s="19" t="n"/>
      <c r="D17" s="19" t="n"/>
      <c r="E17" s="21" t="n"/>
      <c r="F17" s="19" t="n"/>
      <c r="G17" s="29" t="n"/>
      <c r="H17" s="29" t="n"/>
      <c r="I17" s="30">
        <f>IF(OR(A17="",B17=""),"",IF(H17&lt;&gt;"",H17-B17,TODAY()-B17))</f>
        <v/>
      </c>
      <c r="J17" s="19">
        <f>IF(A17="","",IF(AND(OR(F17="Enviado",F17="Em negociação"),G17&lt;&gt;"",G17&lt;TODAY()),"VENCIDO",""))</f>
        <v/>
      </c>
    </row>
    <row r="18">
      <c r="A18" s="19" t="n"/>
      <c r="B18" s="29" t="n"/>
      <c r="C18" s="19" t="n"/>
      <c r="D18" s="19" t="n"/>
      <c r="E18" s="21" t="n"/>
      <c r="F18" s="19" t="n"/>
      <c r="G18" s="29" t="n"/>
      <c r="H18" s="29" t="n"/>
      <c r="I18" s="30">
        <f>IF(OR(A18="",B18=""),"",IF(H18&lt;&gt;"",H18-B18,TODAY()-B18))</f>
        <v/>
      </c>
      <c r="J18" s="19">
        <f>IF(A18="","",IF(AND(OR(F18="Enviado",F18="Em negociação"),G18&lt;&gt;"",G18&lt;TODAY()),"VENCIDO",""))</f>
        <v/>
      </c>
    </row>
    <row r="19">
      <c r="A19" s="19" t="n"/>
      <c r="B19" s="29" t="n"/>
      <c r="C19" s="19" t="n"/>
      <c r="D19" s="19" t="n"/>
      <c r="E19" s="21" t="n"/>
      <c r="F19" s="19" t="n"/>
      <c r="G19" s="29" t="n"/>
      <c r="H19" s="29" t="n"/>
      <c r="I19" s="30">
        <f>IF(OR(A19="",B19=""),"",IF(H19&lt;&gt;"",H19-B19,TODAY()-B19))</f>
        <v/>
      </c>
      <c r="J19" s="19">
        <f>IF(A19="","",IF(AND(OR(F19="Enviado",F19="Em negociação"),G19&lt;&gt;"",G19&lt;TODAY()),"VENCIDO",""))</f>
        <v/>
      </c>
    </row>
    <row r="20">
      <c r="A20" s="19" t="n"/>
      <c r="B20" s="29" t="n"/>
      <c r="C20" s="19" t="n"/>
      <c r="D20" s="19" t="n"/>
      <c r="E20" s="21" t="n"/>
      <c r="F20" s="19" t="n"/>
      <c r="G20" s="29" t="n"/>
      <c r="H20" s="29" t="n"/>
      <c r="I20" s="30">
        <f>IF(OR(A20="",B20=""),"",IF(H20&lt;&gt;"",H20-B20,TODAY()-B20))</f>
        <v/>
      </c>
      <c r="J20" s="19">
        <f>IF(A20="","",IF(AND(OR(F20="Enviado",F20="Em negociação"),G20&lt;&gt;"",G20&lt;TODAY()),"VENCIDO",""))</f>
        <v/>
      </c>
    </row>
    <row r="21">
      <c r="A21" s="19" t="n"/>
      <c r="B21" s="29" t="n"/>
      <c r="C21" s="19" t="n"/>
      <c r="D21" s="19" t="n"/>
      <c r="E21" s="21" t="n"/>
      <c r="F21" s="19" t="n"/>
      <c r="G21" s="29" t="n"/>
      <c r="H21" s="29" t="n"/>
      <c r="I21" s="30">
        <f>IF(OR(A21="",B21=""),"",IF(H21&lt;&gt;"",H21-B21,TODAY()-B21))</f>
        <v/>
      </c>
      <c r="J21" s="19">
        <f>IF(A21="","",IF(AND(OR(F21="Enviado",F21="Em negociação"),G21&lt;&gt;"",G21&lt;TODAY()),"VENCIDO",""))</f>
        <v/>
      </c>
    </row>
    <row r="22">
      <c r="A22" s="19" t="n"/>
      <c r="B22" s="29" t="n"/>
      <c r="C22" s="19" t="n"/>
      <c r="D22" s="19" t="n"/>
      <c r="E22" s="21" t="n"/>
      <c r="F22" s="19" t="n"/>
      <c r="G22" s="29" t="n"/>
      <c r="H22" s="29" t="n"/>
      <c r="I22" s="30">
        <f>IF(OR(A22="",B22=""),"",IF(H22&lt;&gt;"",H22-B22,TODAY()-B22))</f>
        <v/>
      </c>
      <c r="J22" s="19">
        <f>IF(A22="","",IF(AND(OR(F22="Enviado",F22="Em negociação"),G22&lt;&gt;"",G22&lt;TODAY()),"VENCIDO",""))</f>
        <v/>
      </c>
    </row>
    <row r="23">
      <c r="A23" s="19" t="n"/>
      <c r="B23" s="29" t="n"/>
      <c r="C23" s="19" t="n"/>
      <c r="D23" s="19" t="n"/>
      <c r="E23" s="21" t="n"/>
      <c r="F23" s="19" t="n"/>
      <c r="G23" s="29" t="n"/>
      <c r="H23" s="29" t="n"/>
      <c r="I23" s="30">
        <f>IF(OR(A23="",B23=""),"",IF(H23&lt;&gt;"",H23-B23,TODAY()-B23))</f>
        <v/>
      </c>
      <c r="J23" s="19">
        <f>IF(A23="","",IF(AND(OR(F23="Enviado",F23="Em negociação"),G23&lt;&gt;"",G23&lt;TODAY()),"VENCIDO",""))</f>
        <v/>
      </c>
    </row>
    <row r="24">
      <c r="A24" s="19" t="n"/>
      <c r="B24" s="29" t="n"/>
      <c r="C24" s="19" t="n"/>
      <c r="D24" s="19" t="n"/>
      <c r="E24" s="21" t="n"/>
      <c r="F24" s="19" t="n"/>
      <c r="G24" s="29" t="n"/>
      <c r="H24" s="29" t="n"/>
      <c r="I24" s="30">
        <f>IF(OR(A24="",B24=""),"",IF(H24&lt;&gt;"",H24-B24,TODAY()-B24))</f>
        <v/>
      </c>
      <c r="J24" s="19">
        <f>IF(A24="","",IF(AND(OR(F24="Enviado",F24="Em negociação"),G24&lt;&gt;"",G24&lt;TODAY()),"VENCIDO",""))</f>
        <v/>
      </c>
    </row>
    <row r="25">
      <c r="A25" s="19" t="n"/>
      <c r="B25" s="29" t="n"/>
      <c r="C25" s="19" t="n"/>
      <c r="D25" s="19" t="n"/>
      <c r="E25" s="21" t="n"/>
      <c r="F25" s="19" t="n"/>
      <c r="G25" s="29" t="n"/>
      <c r="H25" s="29" t="n"/>
      <c r="I25" s="30">
        <f>IF(OR(A25="",B25=""),"",IF(H25&lt;&gt;"",H25-B25,TODAY()-B25))</f>
        <v/>
      </c>
      <c r="J25" s="19">
        <f>IF(A25="","",IF(AND(OR(F25="Enviado",F25="Em negociação"),G25&lt;&gt;"",G25&lt;TODAY()),"VENCIDO",""))</f>
        <v/>
      </c>
    </row>
    <row r="26">
      <c r="A26" s="19" t="n"/>
      <c r="B26" s="29" t="n"/>
      <c r="C26" s="19" t="n"/>
      <c r="D26" s="19" t="n"/>
      <c r="E26" s="21" t="n"/>
      <c r="F26" s="19" t="n"/>
      <c r="G26" s="29" t="n"/>
      <c r="H26" s="29" t="n"/>
      <c r="I26" s="30">
        <f>IF(OR(A26="",B26=""),"",IF(H26&lt;&gt;"",H26-B26,TODAY()-B26))</f>
        <v/>
      </c>
      <c r="J26" s="19">
        <f>IF(A26="","",IF(AND(OR(F26="Enviado",F26="Em negociação"),G26&lt;&gt;"",G26&lt;TODAY()),"VENCIDO",""))</f>
        <v/>
      </c>
    </row>
    <row r="27">
      <c r="A27" s="19" t="n"/>
      <c r="B27" s="29" t="n"/>
      <c r="C27" s="19" t="n"/>
      <c r="D27" s="19" t="n"/>
      <c r="E27" s="21" t="n"/>
      <c r="F27" s="19" t="n"/>
      <c r="G27" s="29" t="n"/>
      <c r="H27" s="29" t="n"/>
      <c r="I27" s="30">
        <f>IF(OR(A27="",B27=""),"",IF(H27&lt;&gt;"",H27-B27,TODAY()-B27))</f>
        <v/>
      </c>
      <c r="J27" s="19">
        <f>IF(A27="","",IF(AND(OR(F27="Enviado",F27="Em negociação"),G27&lt;&gt;"",G27&lt;TODAY()),"VENCIDO",""))</f>
        <v/>
      </c>
    </row>
    <row r="28">
      <c r="A28" s="19" t="n"/>
      <c r="B28" s="29" t="n"/>
      <c r="C28" s="19" t="n"/>
      <c r="D28" s="19" t="n"/>
      <c r="E28" s="21" t="n"/>
      <c r="F28" s="19" t="n"/>
      <c r="G28" s="29" t="n"/>
      <c r="H28" s="29" t="n"/>
      <c r="I28" s="30">
        <f>IF(OR(A28="",B28=""),"",IF(H28&lt;&gt;"",H28-B28,TODAY()-B28))</f>
        <v/>
      </c>
      <c r="J28" s="19">
        <f>IF(A28="","",IF(AND(OR(F28="Enviado",F28="Em negociação"),G28&lt;&gt;"",G28&lt;TODAY()),"VENCIDO",""))</f>
        <v/>
      </c>
    </row>
    <row r="29">
      <c r="A29" s="19" t="n"/>
      <c r="B29" s="29" t="n"/>
      <c r="C29" s="19" t="n"/>
      <c r="D29" s="19" t="n"/>
      <c r="E29" s="21" t="n"/>
      <c r="F29" s="19" t="n"/>
      <c r="G29" s="29" t="n"/>
      <c r="H29" s="29" t="n"/>
      <c r="I29" s="30">
        <f>IF(OR(A29="",B29=""),"",IF(H29&lt;&gt;"",H29-B29,TODAY()-B29))</f>
        <v/>
      </c>
      <c r="J29" s="19">
        <f>IF(A29="","",IF(AND(OR(F29="Enviado",F29="Em negociação"),G29&lt;&gt;"",G29&lt;TODAY()),"VENCIDO",""))</f>
        <v/>
      </c>
    </row>
    <row r="30">
      <c r="A30" s="19" t="n"/>
      <c r="B30" s="29" t="n"/>
      <c r="C30" s="19" t="n"/>
      <c r="D30" s="19" t="n"/>
      <c r="E30" s="21" t="n"/>
      <c r="F30" s="19" t="n"/>
      <c r="G30" s="29" t="n"/>
      <c r="H30" s="29" t="n"/>
      <c r="I30" s="30">
        <f>IF(OR(A30="",B30=""),"",IF(H30&lt;&gt;"",H30-B30,TODAY()-B30))</f>
        <v/>
      </c>
      <c r="J30" s="19">
        <f>IF(A30="","",IF(AND(OR(F30="Enviado",F30="Em negociação"),G30&lt;&gt;"",G30&lt;TODAY()),"VENCIDO",""))</f>
        <v/>
      </c>
    </row>
    <row r="31">
      <c r="A31" s="19" t="n"/>
      <c r="B31" s="29" t="n"/>
      <c r="C31" s="19" t="n"/>
      <c r="D31" s="19" t="n"/>
      <c r="E31" s="21" t="n"/>
      <c r="F31" s="19" t="n"/>
      <c r="G31" s="29" t="n"/>
      <c r="H31" s="29" t="n"/>
      <c r="I31" s="30">
        <f>IF(OR(A31="",B31=""),"",IF(H31&lt;&gt;"",H31-B31,TODAY()-B31))</f>
        <v/>
      </c>
      <c r="J31" s="19">
        <f>IF(A31="","",IF(AND(OR(F31="Enviado",F31="Em negociação"),G31&lt;&gt;"",G31&lt;TODAY()),"VENCIDO",""))</f>
        <v/>
      </c>
    </row>
    <row r="32">
      <c r="A32" s="19" t="n"/>
      <c r="B32" s="29" t="n"/>
      <c r="C32" s="19" t="n"/>
      <c r="D32" s="19" t="n"/>
      <c r="E32" s="21" t="n"/>
      <c r="F32" s="19" t="n"/>
      <c r="G32" s="29" t="n"/>
      <c r="H32" s="29" t="n"/>
      <c r="I32" s="30">
        <f>IF(OR(A32="",B32=""),"",IF(H32&lt;&gt;"",H32-B32,TODAY()-B32))</f>
        <v/>
      </c>
      <c r="J32" s="19">
        <f>IF(A32="","",IF(AND(OR(F32="Enviado",F32="Em negociação"),G32&lt;&gt;"",G32&lt;TODAY()),"VENCIDO",""))</f>
        <v/>
      </c>
    </row>
    <row r="33">
      <c r="A33" s="19" t="n"/>
      <c r="B33" s="29" t="n"/>
      <c r="C33" s="19" t="n"/>
      <c r="D33" s="19" t="n"/>
      <c r="E33" s="21" t="n"/>
      <c r="F33" s="19" t="n"/>
      <c r="G33" s="29" t="n"/>
      <c r="H33" s="29" t="n"/>
      <c r="I33" s="30">
        <f>IF(OR(A33="",B33=""),"",IF(H33&lt;&gt;"",H33-B33,TODAY()-B33))</f>
        <v/>
      </c>
      <c r="J33" s="19">
        <f>IF(A33="","",IF(AND(OR(F33="Enviado",F33="Em negociação"),G33&lt;&gt;"",G33&lt;TODAY()),"VENCIDO",""))</f>
        <v/>
      </c>
    </row>
    <row r="34">
      <c r="A34" s="19" t="n"/>
      <c r="B34" s="29" t="n"/>
      <c r="C34" s="19" t="n"/>
      <c r="D34" s="19" t="n"/>
      <c r="E34" s="21" t="n"/>
      <c r="F34" s="19" t="n"/>
      <c r="G34" s="29" t="n"/>
      <c r="H34" s="29" t="n"/>
      <c r="I34" s="30">
        <f>IF(OR(A34="",B34=""),"",IF(H34&lt;&gt;"",H34-B34,TODAY()-B34))</f>
        <v/>
      </c>
      <c r="J34" s="19">
        <f>IF(A34="","",IF(AND(OR(F34="Enviado",F34="Em negociação"),G34&lt;&gt;"",G34&lt;TODAY()),"VENCIDO",""))</f>
        <v/>
      </c>
    </row>
    <row r="35">
      <c r="A35" s="19" t="n"/>
      <c r="B35" s="29" t="n"/>
      <c r="C35" s="19" t="n"/>
      <c r="D35" s="19" t="n"/>
      <c r="E35" s="21" t="n"/>
      <c r="F35" s="19" t="n"/>
      <c r="G35" s="29" t="n"/>
      <c r="H35" s="29" t="n"/>
      <c r="I35" s="30">
        <f>IF(OR(A35="",B35=""),"",IF(H35&lt;&gt;"",H35-B35,TODAY()-B35))</f>
        <v/>
      </c>
      <c r="J35" s="19">
        <f>IF(A35="","",IF(AND(OR(F35="Enviado",F35="Em negociação"),G35&lt;&gt;"",G35&lt;TODAY()),"VENCIDO",""))</f>
        <v/>
      </c>
    </row>
    <row r="36">
      <c r="A36" s="19" t="n"/>
      <c r="B36" s="29" t="n"/>
      <c r="C36" s="19" t="n"/>
      <c r="D36" s="19" t="n"/>
      <c r="E36" s="21" t="n"/>
      <c r="F36" s="19" t="n"/>
      <c r="G36" s="29" t="n"/>
      <c r="H36" s="29" t="n"/>
      <c r="I36" s="30">
        <f>IF(OR(A36="",B36=""),"",IF(H36&lt;&gt;"",H36-B36,TODAY()-B36))</f>
        <v/>
      </c>
      <c r="J36" s="19">
        <f>IF(A36="","",IF(AND(OR(F36="Enviado",F36="Em negociação"),G36&lt;&gt;"",G36&lt;TODAY()),"VENCIDO",""))</f>
        <v/>
      </c>
    </row>
    <row r="37">
      <c r="A37" s="19" t="n"/>
      <c r="B37" s="29" t="n"/>
      <c r="C37" s="19" t="n"/>
      <c r="D37" s="19" t="n"/>
      <c r="E37" s="21" t="n"/>
      <c r="F37" s="19" t="n"/>
      <c r="G37" s="29" t="n"/>
      <c r="H37" s="29" t="n"/>
      <c r="I37" s="30">
        <f>IF(OR(A37="",B37=""),"",IF(H37&lt;&gt;"",H37-B37,TODAY()-B37))</f>
        <v/>
      </c>
      <c r="J37" s="19">
        <f>IF(A37="","",IF(AND(OR(F37="Enviado",F37="Em negociação"),G37&lt;&gt;"",G37&lt;TODAY()),"VENCIDO",""))</f>
        <v/>
      </c>
    </row>
    <row r="38">
      <c r="A38" s="19" t="n"/>
      <c r="B38" s="29" t="n"/>
      <c r="C38" s="19" t="n"/>
      <c r="D38" s="19" t="n"/>
      <c r="E38" s="21" t="n"/>
      <c r="F38" s="19" t="n"/>
      <c r="G38" s="29" t="n"/>
      <c r="H38" s="29" t="n"/>
      <c r="I38" s="30">
        <f>IF(OR(A38="",B38=""),"",IF(H38&lt;&gt;"",H38-B38,TODAY()-B38))</f>
        <v/>
      </c>
      <c r="J38" s="19">
        <f>IF(A38="","",IF(AND(OR(F38="Enviado",F38="Em negociação"),G38&lt;&gt;"",G38&lt;TODAY()),"VENCIDO",""))</f>
        <v/>
      </c>
    </row>
    <row r="39">
      <c r="A39" s="19" t="n"/>
      <c r="B39" s="29" t="n"/>
      <c r="C39" s="19" t="n"/>
      <c r="D39" s="19" t="n"/>
      <c r="E39" s="21" t="n"/>
      <c r="F39" s="19" t="n"/>
      <c r="G39" s="29" t="n"/>
      <c r="H39" s="29" t="n"/>
      <c r="I39" s="30">
        <f>IF(OR(A39="",B39=""),"",IF(H39&lt;&gt;"",H39-B39,TODAY()-B39))</f>
        <v/>
      </c>
      <c r="J39" s="19">
        <f>IF(A39="","",IF(AND(OR(F39="Enviado",F39="Em negociação"),G39&lt;&gt;"",G39&lt;TODAY()),"VENCIDO",""))</f>
        <v/>
      </c>
    </row>
    <row r="40">
      <c r="A40" s="19" t="n"/>
      <c r="B40" s="29" t="n"/>
      <c r="C40" s="19" t="n"/>
      <c r="D40" s="19" t="n"/>
      <c r="E40" s="21" t="n"/>
      <c r="F40" s="19" t="n"/>
      <c r="G40" s="29" t="n"/>
      <c r="H40" s="29" t="n"/>
      <c r="I40" s="30">
        <f>IF(OR(A40="",B40=""),"",IF(H40&lt;&gt;"",H40-B40,TODAY()-B40))</f>
        <v/>
      </c>
      <c r="J40" s="19">
        <f>IF(A40="","",IF(AND(OR(F40="Enviado",F40="Em negociação"),G40&lt;&gt;"",G40&lt;TODAY()),"VENCIDO",""))</f>
        <v/>
      </c>
    </row>
    <row r="41">
      <c r="A41" s="19" t="n"/>
      <c r="B41" s="29" t="n"/>
      <c r="C41" s="19" t="n"/>
      <c r="D41" s="19" t="n"/>
      <c r="E41" s="21" t="n"/>
      <c r="F41" s="19" t="n"/>
      <c r="G41" s="29" t="n"/>
      <c r="H41" s="29" t="n"/>
      <c r="I41" s="30">
        <f>IF(OR(A41="",B41=""),"",IF(H41&lt;&gt;"",H41-B41,TODAY()-B41))</f>
        <v/>
      </c>
      <c r="J41" s="19">
        <f>IF(A41="","",IF(AND(OR(F41="Enviado",F41="Em negociação"),G41&lt;&gt;"",G41&lt;TODAY()),"VENCIDO",""))</f>
        <v/>
      </c>
    </row>
    <row r="42">
      <c r="A42" s="19" t="n"/>
      <c r="B42" s="29" t="n"/>
      <c r="C42" s="19" t="n"/>
      <c r="D42" s="19" t="n"/>
      <c r="E42" s="21" t="n"/>
      <c r="F42" s="19" t="n"/>
      <c r="G42" s="29" t="n"/>
      <c r="H42" s="29" t="n"/>
      <c r="I42" s="30">
        <f>IF(OR(A42="",B42=""),"",IF(H42&lt;&gt;"",H42-B42,TODAY()-B42))</f>
        <v/>
      </c>
      <c r="J42" s="19">
        <f>IF(A42="","",IF(AND(OR(F42="Enviado",F42="Em negociação"),G42&lt;&gt;"",G42&lt;TODAY()),"VENCIDO",""))</f>
        <v/>
      </c>
    </row>
    <row r="43">
      <c r="A43" s="19" t="n"/>
      <c r="B43" s="29" t="n"/>
      <c r="C43" s="19" t="n"/>
      <c r="D43" s="19" t="n"/>
      <c r="E43" s="21" t="n"/>
      <c r="F43" s="19" t="n"/>
      <c r="G43" s="29" t="n"/>
      <c r="H43" s="29" t="n"/>
      <c r="I43" s="30">
        <f>IF(OR(A43="",B43=""),"",IF(H43&lt;&gt;"",H43-B43,TODAY()-B43))</f>
        <v/>
      </c>
      <c r="J43" s="19">
        <f>IF(A43="","",IF(AND(OR(F43="Enviado",F43="Em negociação"),G43&lt;&gt;"",G43&lt;TODAY()),"VENCIDO",""))</f>
        <v/>
      </c>
    </row>
    <row r="44">
      <c r="A44" s="19" t="n"/>
      <c r="B44" s="29" t="n"/>
      <c r="C44" s="19" t="n"/>
      <c r="D44" s="19" t="n"/>
      <c r="E44" s="21" t="n"/>
      <c r="F44" s="19" t="n"/>
      <c r="G44" s="29" t="n"/>
      <c r="H44" s="29" t="n"/>
      <c r="I44" s="30">
        <f>IF(OR(A44="",B44=""),"",IF(H44&lt;&gt;"",H44-B44,TODAY()-B44))</f>
        <v/>
      </c>
      <c r="J44" s="19">
        <f>IF(A44="","",IF(AND(OR(F44="Enviado",F44="Em negociação"),G44&lt;&gt;"",G44&lt;TODAY()),"VENCIDO",""))</f>
        <v/>
      </c>
    </row>
    <row r="45">
      <c r="A45" s="19" t="n"/>
      <c r="B45" s="29" t="n"/>
      <c r="C45" s="19" t="n"/>
      <c r="D45" s="19" t="n"/>
      <c r="E45" s="21" t="n"/>
      <c r="F45" s="19" t="n"/>
      <c r="G45" s="29" t="n"/>
      <c r="H45" s="29" t="n"/>
      <c r="I45" s="30">
        <f>IF(OR(A45="",B45=""),"",IF(H45&lt;&gt;"",H45-B45,TODAY()-B45))</f>
        <v/>
      </c>
      <c r="J45" s="19">
        <f>IF(A45="","",IF(AND(OR(F45="Enviado",F45="Em negociação"),G45&lt;&gt;"",G45&lt;TODAY()),"VENCIDO",""))</f>
        <v/>
      </c>
    </row>
    <row r="46">
      <c r="A46" s="19" t="n"/>
      <c r="B46" s="29" t="n"/>
      <c r="C46" s="19" t="n"/>
      <c r="D46" s="19" t="n"/>
      <c r="E46" s="21" t="n"/>
      <c r="F46" s="19" t="n"/>
      <c r="G46" s="29" t="n"/>
      <c r="H46" s="29" t="n"/>
      <c r="I46" s="30">
        <f>IF(OR(A46="",B46=""),"",IF(H46&lt;&gt;"",H46-B46,TODAY()-B46))</f>
        <v/>
      </c>
      <c r="J46" s="19">
        <f>IF(A46="","",IF(AND(OR(F46="Enviado",F46="Em negociação"),G46&lt;&gt;"",G46&lt;TODAY()),"VENCIDO",""))</f>
        <v/>
      </c>
    </row>
    <row r="47">
      <c r="A47" s="19" t="n"/>
      <c r="B47" s="29" t="n"/>
      <c r="C47" s="19" t="n"/>
      <c r="D47" s="19" t="n"/>
      <c r="E47" s="21" t="n"/>
      <c r="F47" s="19" t="n"/>
      <c r="G47" s="29" t="n"/>
      <c r="H47" s="29" t="n"/>
      <c r="I47" s="30">
        <f>IF(OR(A47="",B47=""),"",IF(H47&lt;&gt;"",H47-B47,TODAY()-B47))</f>
        <v/>
      </c>
      <c r="J47" s="19">
        <f>IF(A47="","",IF(AND(OR(F47="Enviado",F47="Em negociação"),G47&lt;&gt;"",G47&lt;TODAY()),"VENCIDO",""))</f>
        <v/>
      </c>
    </row>
    <row r="48">
      <c r="A48" s="19" t="n"/>
      <c r="B48" s="29" t="n"/>
      <c r="C48" s="19" t="n"/>
      <c r="D48" s="19" t="n"/>
      <c r="E48" s="21" t="n"/>
      <c r="F48" s="19" t="n"/>
      <c r="G48" s="29" t="n"/>
      <c r="H48" s="29" t="n"/>
      <c r="I48" s="30">
        <f>IF(OR(A48="",B48=""),"",IF(H48&lt;&gt;"",H48-B48,TODAY()-B48))</f>
        <v/>
      </c>
      <c r="J48" s="19">
        <f>IF(A48="","",IF(AND(OR(F48="Enviado",F48="Em negociação"),G48&lt;&gt;"",G48&lt;TODAY()),"VENCIDO",""))</f>
        <v/>
      </c>
    </row>
    <row r="49">
      <c r="A49" s="19" t="n"/>
      <c r="B49" s="29" t="n"/>
      <c r="C49" s="19" t="n"/>
      <c r="D49" s="19" t="n"/>
      <c r="E49" s="21" t="n"/>
      <c r="F49" s="19" t="n"/>
      <c r="G49" s="29" t="n"/>
      <c r="H49" s="29" t="n"/>
      <c r="I49" s="30">
        <f>IF(OR(A49="",B49=""),"",IF(H49&lt;&gt;"",H49-B49,TODAY()-B49))</f>
        <v/>
      </c>
      <c r="J49" s="19">
        <f>IF(A49="","",IF(AND(OR(F49="Enviado",F49="Em negociação"),G49&lt;&gt;"",G49&lt;TODAY()),"VENCIDO",""))</f>
        <v/>
      </c>
    </row>
    <row r="50">
      <c r="A50" s="19" t="n"/>
      <c r="B50" s="29" t="n"/>
      <c r="C50" s="19" t="n"/>
      <c r="D50" s="19" t="n"/>
      <c r="E50" s="21" t="n"/>
      <c r="F50" s="19" t="n"/>
      <c r="G50" s="29" t="n"/>
      <c r="H50" s="29" t="n"/>
      <c r="I50" s="30">
        <f>IF(OR(A50="",B50=""),"",IF(H50&lt;&gt;"",H50-B50,TODAY()-B50))</f>
        <v/>
      </c>
      <c r="J50" s="19">
        <f>IF(A50="","",IF(AND(OR(F50="Enviado",F50="Em negociação"),G50&lt;&gt;"",G50&lt;TODAY()),"VENCIDO",""))</f>
        <v/>
      </c>
    </row>
    <row r="51">
      <c r="A51" s="19" t="n"/>
      <c r="B51" s="29" t="n"/>
      <c r="C51" s="19" t="n"/>
      <c r="D51" s="19" t="n"/>
      <c r="E51" s="21" t="n"/>
      <c r="F51" s="19" t="n"/>
      <c r="G51" s="29" t="n"/>
      <c r="H51" s="29" t="n"/>
      <c r="I51" s="30">
        <f>IF(OR(A51="",B51=""),"",IF(H51&lt;&gt;"",H51-B51,TODAY()-B51))</f>
        <v/>
      </c>
      <c r="J51" s="19">
        <f>IF(A51="","",IF(AND(OR(F51="Enviado",F51="Em negociação"),G51&lt;&gt;"",G51&lt;TODAY()),"VENCIDO",""))</f>
        <v/>
      </c>
    </row>
    <row r="52">
      <c r="A52" s="19" t="n"/>
      <c r="B52" s="29" t="n"/>
      <c r="C52" s="19" t="n"/>
      <c r="D52" s="19" t="n"/>
      <c r="E52" s="21" t="n"/>
      <c r="F52" s="19" t="n"/>
      <c r="G52" s="29" t="n"/>
      <c r="H52" s="29" t="n"/>
      <c r="I52" s="30">
        <f>IF(OR(A52="",B52=""),"",IF(H52&lt;&gt;"",H52-B52,TODAY()-B52))</f>
        <v/>
      </c>
      <c r="J52" s="19">
        <f>IF(A52="","",IF(AND(OR(F52="Enviado",F52="Em negociação"),G52&lt;&gt;"",G52&lt;TODAY()),"VENCIDO",""))</f>
        <v/>
      </c>
    </row>
    <row r="53">
      <c r="A53" s="19" t="n"/>
      <c r="B53" s="29" t="n"/>
      <c r="C53" s="19" t="n"/>
      <c r="D53" s="19" t="n"/>
      <c r="E53" s="21" t="n"/>
      <c r="F53" s="19" t="n"/>
      <c r="G53" s="29" t="n"/>
      <c r="H53" s="29" t="n"/>
      <c r="I53" s="30">
        <f>IF(OR(A53="",B53=""),"",IF(H53&lt;&gt;"",H53-B53,TODAY()-B53))</f>
        <v/>
      </c>
      <c r="J53" s="19">
        <f>IF(A53="","",IF(AND(OR(F53="Enviado",F53="Em negociação"),G53&lt;&gt;"",G53&lt;TODAY()),"VENCIDO",""))</f>
        <v/>
      </c>
    </row>
    <row r="54">
      <c r="A54" s="19" t="n"/>
      <c r="B54" s="29" t="n"/>
      <c r="C54" s="19" t="n"/>
      <c r="D54" s="19" t="n"/>
      <c r="E54" s="21" t="n"/>
      <c r="F54" s="19" t="n"/>
      <c r="G54" s="29" t="n"/>
      <c r="H54" s="29" t="n"/>
      <c r="I54" s="30">
        <f>IF(OR(A54="",B54=""),"",IF(H54&lt;&gt;"",H54-B54,TODAY()-B54))</f>
        <v/>
      </c>
      <c r="J54" s="19">
        <f>IF(A54="","",IF(AND(OR(F54="Enviado",F54="Em negociação"),G54&lt;&gt;"",G54&lt;TODAY()),"VENCIDO",""))</f>
        <v/>
      </c>
    </row>
    <row r="55">
      <c r="A55" s="19" t="n"/>
      <c r="B55" s="29" t="n"/>
      <c r="C55" s="19" t="n"/>
      <c r="D55" s="19" t="n"/>
      <c r="E55" s="21" t="n"/>
      <c r="F55" s="19" t="n"/>
      <c r="G55" s="29" t="n"/>
      <c r="H55" s="29" t="n"/>
      <c r="I55" s="30">
        <f>IF(OR(A55="",B55=""),"",IF(H55&lt;&gt;"",H55-B55,TODAY()-B55))</f>
        <v/>
      </c>
      <c r="J55" s="19">
        <f>IF(A55="","",IF(AND(OR(F55="Enviado",F55="Em negociação"),G55&lt;&gt;"",G55&lt;TODAY()),"VENCIDO",""))</f>
        <v/>
      </c>
    </row>
    <row r="56">
      <c r="A56" s="19" t="n"/>
      <c r="B56" s="29" t="n"/>
      <c r="C56" s="19" t="n"/>
      <c r="D56" s="19" t="n"/>
      <c r="E56" s="21" t="n"/>
      <c r="F56" s="19" t="n"/>
      <c r="G56" s="29" t="n"/>
      <c r="H56" s="29" t="n"/>
      <c r="I56" s="30">
        <f>IF(OR(A56="",B56=""),"",IF(H56&lt;&gt;"",H56-B56,TODAY()-B56))</f>
        <v/>
      </c>
      <c r="J56" s="19">
        <f>IF(A56="","",IF(AND(OR(F56="Enviado",F56="Em negociação"),G56&lt;&gt;"",G56&lt;TODAY()),"VENCIDO",""))</f>
        <v/>
      </c>
    </row>
    <row r="57">
      <c r="A57" s="19" t="n"/>
      <c r="B57" s="29" t="n"/>
      <c r="C57" s="19" t="n"/>
      <c r="D57" s="19" t="n"/>
      <c r="E57" s="21" t="n"/>
      <c r="F57" s="19" t="n"/>
      <c r="G57" s="29" t="n"/>
      <c r="H57" s="29" t="n"/>
      <c r="I57" s="30">
        <f>IF(OR(A57="",B57=""),"",IF(H57&lt;&gt;"",H57-B57,TODAY()-B57))</f>
        <v/>
      </c>
      <c r="J57" s="19">
        <f>IF(A57="","",IF(AND(OR(F57="Enviado",F57="Em negociação"),G57&lt;&gt;"",G57&lt;TODAY()),"VENCIDO",""))</f>
        <v/>
      </c>
    </row>
    <row r="58">
      <c r="A58" s="19" t="n"/>
      <c r="B58" s="29" t="n"/>
      <c r="C58" s="19" t="n"/>
      <c r="D58" s="19" t="n"/>
      <c r="E58" s="21" t="n"/>
      <c r="F58" s="19" t="n"/>
      <c r="G58" s="29" t="n"/>
      <c r="H58" s="29" t="n"/>
      <c r="I58" s="30">
        <f>IF(OR(A58="",B58=""),"",IF(H58&lt;&gt;"",H58-B58,TODAY()-B58))</f>
        <v/>
      </c>
      <c r="J58" s="19">
        <f>IF(A58="","",IF(AND(OR(F58="Enviado",F58="Em negociação"),G58&lt;&gt;"",G58&lt;TODAY()),"VENCIDO",""))</f>
        <v/>
      </c>
    </row>
    <row r="59">
      <c r="A59" s="19" t="n"/>
      <c r="B59" s="29" t="n"/>
      <c r="C59" s="19" t="n"/>
      <c r="D59" s="19" t="n"/>
      <c r="E59" s="21" t="n"/>
      <c r="F59" s="19" t="n"/>
      <c r="G59" s="29" t="n"/>
      <c r="H59" s="29" t="n"/>
      <c r="I59" s="30">
        <f>IF(OR(A59="",B59=""),"",IF(H59&lt;&gt;"",H59-B59,TODAY()-B59))</f>
        <v/>
      </c>
      <c r="J59" s="19">
        <f>IF(A59="","",IF(AND(OR(F59="Enviado",F59="Em negociação"),G59&lt;&gt;"",G59&lt;TODAY()),"VENCIDO",""))</f>
        <v/>
      </c>
    </row>
    <row r="60">
      <c r="A60" s="19" t="n"/>
      <c r="B60" s="29" t="n"/>
      <c r="C60" s="19" t="n"/>
      <c r="D60" s="19" t="n"/>
      <c r="E60" s="21" t="n"/>
      <c r="F60" s="19" t="n"/>
      <c r="G60" s="29" t="n"/>
      <c r="H60" s="29" t="n"/>
      <c r="I60" s="30">
        <f>IF(OR(A60="",B60=""),"",IF(H60&lt;&gt;"",H60-B60,TODAY()-B60))</f>
        <v/>
      </c>
      <c r="J60" s="19">
        <f>IF(A60="","",IF(AND(OR(F60="Enviado",F60="Em negociação"),G60&lt;&gt;"",G60&lt;TODAY()),"VENCIDO",""))</f>
        <v/>
      </c>
    </row>
    <row r="61">
      <c r="A61" s="19" t="n"/>
      <c r="B61" s="29" t="n"/>
      <c r="C61" s="19" t="n"/>
      <c r="D61" s="19" t="n"/>
      <c r="E61" s="21" t="n"/>
      <c r="F61" s="19" t="n"/>
      <c r="G61" s="29" t="n"/>
      <c r="H61" s="29" t="n"/>
      <c r="I61" s="30">
        <f>IF(OR(A61="",B61=""),"",IF(H61&lt;&gt;"",H61-B61,TODAY()-B61))</f>
        <v/>
      </c>
      <c r="J61" s="19">
        <f>IF(A61="","",IF(AND(OR(F61="Enviado",F61="Em negociação"),G61&lt;&gt;"",G61&lt;TODAY()),"VENCIDO",""))</f>
        <v/>
      </c>
    </row>
    <row r="62">
      <c r="A62" s="19" t="n"/>
      <c r="B62" s="29" t="n"/>
      <c r="C62" s="19" t="n"/>
      <c r="D62" s="19" t="n"/>
      <c r="E62" s="21" t="n"/>
      <c r="F62" s="19" t="n"/>
      <c r="G62" s="29" t="n"/>
      <c r="H62" s="29" t="n"/>
      <c r="I62" s="30">
        <f>IF(OR(A62="",B62=""),"",IF(H62&lt;&gt;"",H62-B62,TODAY()-B62))</f>
        <v/>
      </c>
      <c r="J62" s="19">
        <f>IF(A62="","",IF(AND(OR(F62="Enviado",F62="Em negociação"),G62&lt;&gt;"",G62&lt;TODAY()),"VENCIDO",""))</f>
        <v/>
      </c>
    </row>
    <row r="63">
      <c r="A63" s="19" t="n"/>
      <c r="B63" s="29" t="n"/>
      <c r="C63" s="19" t="n"/>
      <c r="D63" s="19" t="n"/>
      <c r="E63" s="21" t="n"/>
      <c r="F63" s="19" t="n"/>
      <c r="G63" s="29" t="n"/>
      <c r="H63" s="29" t="n"/>
      <c r="I63" s="30">
        <f>IF(OR(A63="",B63=""),"",IF(H63&lt;&gt;"",H63-B63,TODAY()-B63))</f>
        <v/>
      </c>
      <c r="J63" s="19">
        <f>IF(A63="","",IF(AND(OR(F63="Enviado",F63="Em negociação"),G63&lt;&gt;"",G63&lt;TODAY()),"VENCIDO",""))</f>
        <v/>
      </c>
    </row>
    <row r="64">
      <c r="A64" s="19" t="n"/>
      <c r="B64" s="29" t="n"/>
      <c r="C64" s="19" t="n"/>
      <c r="D64" s="19" t="n"/>
      <c r="E64" s="21" t="n"/>
      <c r="F64" s="19" t="n"/>
      <c r="G64" s="29" t="n"/>
      <c r="H64" s="29" t="n"/>
      <c r="I64" s="30">
        <f>IF(OR(A64="",B64=""),"",IF(H64&lt;&gt;"",H64-B64,TODAY()-B64))</f>
        <v/>
      </c>
      <c r="J64" s="19">
        <f>IF(A64="","",IF(AND(OR(F64="Enviado",F64="Em negociação"),G64&lt;&gt;"",G64&lt;TODAY()),"VENCIDO",""))</f>
        <v/>
      </c>
    </row>
    <row r="65">
      <c r="A65" s="19" t="n"/>
      <c r="B65" s="29" t="n"/>
      <c r="C65" s="19" t="n"/>
      <c r="D65" s="19" t="n"/>
      <c r="E65" s="21" t="n"/>
      <c r="F65" s="19" t="n"/>
      <c r="G65" s="29" t="n"/>
      <c r="H65" s="29" t="n"/>
      <c r="I65" s="30">
        <f>IF(OR(A65="",B65=""),"",IF(H65&lt;&gt;"",H65-B65,TODAY()-B65))</f>
        <v/>
      </c>
      <c r="J65" s="19">
        <f>IF(A65="","",IF(AND(OR(F65="Enviado",F65="Em negociação"),G65&lt;&gt;"",G65&lt;TODAY()),"VENCIDO",""))</f>
        <v/>
      </c>
    </row>
    <row r="66">
      <c r="A66" s="19" t="n"/>
      <c r="B66" s="29" t="n"/>
      <c r="C66" s="19" t="n"/>
      <c r="D66" s="19" t="n"/>
      <c r="E66" s="21" t="n"/>
      <c r="F66" s="19" t="n"/>
      <c r="G66" s="29" t="n"/>
      <c r="H66" s="29" t="n"/>
      <c r="I66" s="30">
        <f>IF(OR(A66="",B66=""),"",IF(H66&lt;&gt;"",H66-B66,TODAY()-B66))</f>
        <v/>
      </c>
      <c r="J66" s="19">
        <f>IF(A66="","",IF(AND(OR(F66="Enviado",F66="Em negociação"),G66&lt;&gt;"",G66&lt;TODAY()),"VENCIDO",""))</f>
        <v/>
      </c>
    </row>
    <row r="67">
      <c r="A67" s="19" t="n"/>
      <c r="B67" s="29" t="n"/>
      <c r="C67" s="19" t="n"/>
      <c r="D67" s="19" t="n"/>
      <c r="E67" s="21" t="n"/>
      <c r="F67" s="19" t="n"/>
      <c r="G67" s="29" t="n"/>
      <c r="H67" s="29" t="n"/>
      <c r="I67" s="30">
        <f>IF(OR(A67="",B67=""),"",IF(H67&lt;&gt;"",H67-B67,TODAY()-B67))</f>
        <v/>
      </c>
      <c r="J67" s="19">
        <f>IF(A67="","",IF(AND(OR(F67="Enviado",F67="Em negociação"),G67&lt;&gt;"",G67&lt;TODAY()),"VENCIDO",""))</f>
        <v/>
      </c>
    </row>
    <row r="68">
      <c r="A68" s="19" t="n"/>
      <c r="B68" s="29" t="n"/>
      <c r="C68" s="19" t="n"/>
      <c r="D68" s="19" t="n"/>
      <c r="E68" s="21" t="n"/>
      <c r="F68" s="19" t="n"/>
      <c r="G68" s="29" t="n"/>
      <c r="H68" s="29" t="n"/>
      <c r="I68" s="30">
        <f>IF(OR(A68="",B68=""),"",IF(H68&lt;&gt;"",H68-B68,TODAY()-B68))</f>
        <v/>
      </c>
      <c r="J68" s="19">
        <f>IF(A68="","",IF(AND(OR(F68="Enviado",F68="Em negociação"),G68&lt;&gt;"",G68&lt;TODAY()),"VENCIDO",""))</f>
        <v/>
      </c>
    </row>
    <row r="69">
      <c r="A69" s="19" t="n"/>
      <c r="B69" s="29" t="n"/>
      <c r="C69" s="19" t="n"/>
      <c r="D69" s="19" t="n"/>
      <c r="E69" s="21" t="n"/>
      <c r="F69" s="19" t="n"/>
      <c r="G69" s="29" t="n"/>
      <c r="H69" s="29" t="n"/>
      <c r="I69" s="30">
        <f>IF(OR(A69="",B69=""),"",IF(H69&lt;&gt;"",H69-B69,TODAY()-B69))</f>
        <v/>
      </c>
      <c r="J69" s="19">
        <f>IF(A69="","",IF(AND(OR(F69="Enviado",F69="Em negociação"),G69&lt;&gt;"",G69&lt;TODAY()),"VENCIDO",""))</f>
        <v/>
      </c>
    </row>
    <row r="70">
      <c r="A70" s="19" t="n"/>
      <c r="B70" s="29" t="n"/>
      <c r="C70" s="19" t="n"/>
      <c r="D70" s="19" t="n"/>
      <c r="E70" s="21" t="n"/>
      <c r="F70" s="19" t="n"/>
      <c r="G70" s="29" t="n"/>
      <c r="H70" s="29" t="n"/>
      <c r="I70" s="30">
        <f>IF(OR(A70="",B70=""),"",IF(H70&lt;&gt;"",H70-B70,TODAY()-B70))</f>
        <v/>
      </c>
      <c r="J70" s="19">
        <f>IF(A70="","",IF(AND(OR(F70="Enviado",F70="Em negociação"),G70&lt;&gt;"",G70&lt;TODAY()),"VENCIDO",""))</f>
        <v/>
      </c>
    </row>
    <row r="71">
      <c r="A71" s="19" t="n"/>
      <c r="B71" s="29" t="n"/>
      <c r="C71" s="19" t="n"/>
      <c r="D71" s="19" t="n"/>
      <c r="E71" s="21" t="n"/>
      <c r="F71" s="19" t="n"/>
      <c r="G71" s="29" t="n"/>
      <c r="H71" s="29" t="n"/>
      <c r="I71" s="30">
        <f>IF(OR(A71="",B71=""),"",IF(H71&lt;&gt;"",H71-B71,TODAY()-B71))</f>
        <v/>
      </c>
      <c r="J71" s="19">
        <f>IF(A71="","",IF(AND(OR(F71="Enviado",F71="Em negociação"),G71&lt;&gt;"",G71&lt;TODAY()),"VENCIDO",""))</f>
        <v/>
      </c>
    </row>
    <row r="72">
      <c r="A72" s="19" t="n"/>
      <c r="B72" s="29" t="n"/>
      <c r="C72" s="19" t="n"/>
      <c r="D72" s="19" t="n"/>
      <c r="E72" s="21" t="n"/>
      <c r="F72" s="19" t="n"/>
      <c r="G72" s="29" t="n"/>
      <c r="H72" s="29" t="n"/>
      <c r="I72" s="30">
        <f>IF(OR(A72="",B72=""),"",IF(H72&lt;&gt;"",H72-B72,TODAY()-B72))</f>
        <v/>
      </c>
      <c r="J72" s="19">
        <f>IF(A72="","",IF(AND(OR(F72="Enviado",F72="Em negociação"),G72&lt;&gt;"",G72&lt;TODAY()),"VENCIDO",""))</f>
        <v/>
      </c>
    </row>
    <row r="73">
      <c r="A73" s="19" t="n"/>
      <c r="B73" s="29" t="n"/>
      <c r="C73" s="19" t="n"/>
      <c r="D73" s="19" t="n"/>
      <c r="E73" s="21" t="n"/>
      <c r="F73" s="19" t="n"/>
      <c r="G73" s="29" t="n"/>
      <c r="H73" s="29" t="n"/>
      <c r="I73" s="30">
        <f>IF(OR(A73="",B73=""),"",IF(H73&lt;&gt;"",H73-B73,TODAY()-B73))</f>
        <v/>
      </c>
      <c r="J73" s="19">
        <f>IF(A73="","",IF(AND(OR(F73="Enviado",F73="Em negociação"),G73&lt;&gt;"",G73&lt;TODAY()),"VENCIDO",""))</f>
        <v/>
      </c>
    </row>
    <row r="74">
      <c r="A74" s="19" t="n"/>
      <c r="B74" s="29" t="n"/>
      <c r="C74" s="19" t="n"/>
      <c r="D74" s="19" t="n"/>
      <c r="E74" s="21" t="n"/>
      <c r="F74" s="19" t="n"/>
      <c r="G74" s="29" t="n"/>
      <c r="H74" s="29" t="n"/>
      <c r="I74" s="30">
        <f>IF(OR(A74="",B74=""),"",IF(H74&lt;&gt;"",H74-B74,TODAY()-B74))</f>
        <v/>
      </c>
      <c r="J74" s="19">
        <f>IF(A74="","",IF(AND(OR(F74="Enviado",F74="Em negociação"),G74&lt;&gt;"",G74&lt;TODAY()),"VENCIDO",""))</f>
        <v/>
      </c>
    </row>
    <row r="75">
      <c r="A75" s="19" t="n"/>
      <c r="B75" s="29" t="n"/>
      <c r="C75" s="19" t="n"/>
      <c r="D75" s="19" t="n"/>
      <c r="E75" s="21" t="n"/>
      <c r="F75" s="19" t="n"/>
      <c r="G75" s="29" t="n"/>
      <c r="H75" s="29" t="n"/>
      <c r="I75" s="30">
        <f>IF(OR(A75="",B75=""),"",IF(H75&lt;&gt;"",H75-B75,TODAY()-B75))</f>
        <v/>
      </c>
      <c r="J75" s="19">
        <f>IF(A75="","",IF(AND(OR(F75="Enviado",F75="Em negociação"),G75&lt;&gt;"",G75&lt;TODAY()),"VENCIDO",""))</f>
        <v/>
      </c>
    </row>
    <row r="76">
      <c r="A76" s="19" t="n"/>
      <c r="B76" s="29" t="n"/>
      <c r="C76" s="19" t="n"/>
      <c r="D76" s="19" t="n"/>
      <c r="E76" s="21" t="n"/>
      <c r="F76" s="19" t="n"/>
      <c r="G76" s="29" t="n"/>
      <c r="H76" s="29" t="n"/>
      <c r="I76" s="30">
        <f>IF(OR(A76="",B76=""),"",IF(H76&lt;&gt;"",H76-B76,TODAY()-B76))</f>
        <v/>
      </c>
      <c r="J76" s="19">
        <f>IF(A76="","",IF(AND(OR(F76="Enviado",F76="Em negociação"),G76&lt;&gt;"",G76&lt;TODAY()),"VENCIDO",""))</f>
        <v/>
      </c>
    </row>
    <row r="77">
      <c r="A77" s="19" t="n"/>
      <c r="B77" s="29" t="n"/>
      <c r="C77" s="19" t="n"/>
      <c r="D77" s="19" t="n"/>
      <c r="E77" s="21" t="n"/>
      <c r="F77" s="19" t="n"/>
      <c r="G77" s="29" t="n"/>
      <c r="H77" s="29" t="n"/>
      <c r="I77" s="30">
        <f>IF(OR(A77="",B77=""),"",IF(H77&lt;&gt;"",H77-B77,TODAY()-B77))</f>
        <v/>
      </c>
      <c r="J77" s="19">
        <f>IF(A77="","",IF(AND(OR(F77="Enviado",F77="Em negociação"),G77&lt;&gt;"",G77&lt;TODAY()),"VENCIDO",""))</f>
        <v/>
      </c>
    </row>
    <row r="78">
      <c r="A78" s="19" t="n"/>
      <c r="B78" s="29" t="n"/>
      <c r="C78" s="19" t="n"/>
      <c r="D78" s="19" t="n"/>
      <c r="E78" s="21" t="n"/>
      <c r="F78" s="19" t="n"/>
      <c r="G78" s="29" t="n"/>
      <c r="H78" s="29" t="n"/>
      <c r="I78" s="30">
        <f>IF(OR(A78="",B78=""),"",IF(H78&lt;&gt;"",H78-B78,TODAY()-B78))</f>
        <v/>
      </c>
      <c r="J78" s="19">
        <f>IF(A78="","",IF(AND(OR(F78="Enviado",F78="Em negociação"),G78&lt;&gt;"",G78&lt;TODAY()),"VENCIDO",""))</f>
        <v/>
      </c>
    </row>
    <row r="79">
      <c r="A79" s="19" t="n"/>
      <c r="B79" s="29" t="n"/>
      <c r="C79" s="19" t="n"/>
      <c r="D79" s="19" t="n"/>
      <c r="E79" s="21" t="n"/>
      <c r="F79" s="19" t="n"/>
      <c r="G79" s="29" t="n"/>
      <c r="H79" s="29" t="n"/>
      <c r="I79" s="30">
        <f>IF(OR(A79="",B79=""),"",IF(H79&lt;&gt;"",H79-B79,TODAY()-B79))</f>
        <v/>
      </c>
      <c r="J79" s="19">
        <f>IF(A79="","",IF(AND(OR(F79="Enviado",F79="Em negociação"),G79&lt;&gt;"",G79&lt;TODAY()),"VENCIDO",""))</f>
        <v/>
      </c>
    </row>
    <row r="80">
      <c r="A80" s="19" t="n"/>
      <c r="B80" s="29" t="n"/>
      <c r="C80" s="19" t="n"/>
      <c r="D80" s="19" t="n"/>
      <c r="E80" s="21" t="n"/>
      <c r="F80" s="19" t="n"/>
      <c r="G80" s="29" t="n"/>
      <c r="H80" s="29" t="n"/>
      <c r="I80" s="30">
        <f>IF(OR(A80="",B80=""),"",IF(H80&lt;&gt;"",H80-B80,TODAY()-B80))</f>
        <v/>
      </c>
      <c r="J80" s="19">
        <f>IF(A80="","",IF(AND(OR(F80="Enviado",F80="Em negociação"),G80&lt;&gt;"",G80&lt;TODAY()),"VENCIDO",""))</f>
        <v/>
      </c>
    </row>
    <row r="81">
      <c r="A81" s="19" t="n"/>
      <c r="B81" s="29" t="n"/>
      <c r="C81" s="19" t="n"/>
      <c r="D81" s="19" t="n"/>
      <c r="E81" s="21" t="n"/>
      <c r="F81" s="19" t="n"/>
      <c r="G81" s="29" t="n"/>
      <c r="H81" s="29" t="n"/>
      <c r="I81" s="30">
        <f>IF(OR(A81="",B81=""),"",IF(H81&lt;&gt;"",H81-B81,TODAY()-B81))</f>
        <v/>
      </c>
      <c r="J81" s="19">
        <f>IF(A81="","",IF(AND(OR(F81="Enviado",F81="Em negociação"),G81&lt;&gt;"",G81&lt;TODAY()),"VENCIDO",""))</f>
        <v/>
      </c>
    </row>
    <row r="82">
      <c r="A82" s="19" t="n"/>
      <c r="B82" s="29" t="n"/>
      <c r="C82" s="19" t="n"/>
      <c r="D82" s="19" t="n"/>
      <c r="E82" s="21" t="n"/>
      <c r="F82" s="19" t="n"/>
      <c r="G82" s="29" t="n"/>
      <c r="H82" s="29" t="n"/>
      <c r="I82" s="30">
        <f>IF(OR(A82="",B82=""),"",IF(H82&lt;&gt;"",H82-B82,TODAY()-B82))</f>
        <v/>
      </c>
      <c r="J82" s="19">
        <f>IF(A82="","",IF(AND(OR(F82="Enviado",F82="Em negociação"),G82&lt;&gt;"",G82&lt;TODAY()),"VENCIDO",""))</f>
        <v/>
      </c>
    </row>
    <row r="83">
      <c r="A83" s="19" t="n"/>
      <c r="B83" s="29" t="n"/>
      <c r="C83" s="19" t="n"/>
      <c r="D83" s="19" t="n"/>
      <c r="E83" s="21" t="n"/>
      <c r="F83" s="19" t="n"/>
      <c r="G83" s="29" t="n"/>
      <c r="H83" s="29" t="n"/>
      <c r="I83" s="30">
        <f>IF(OR(A83="",B83=""),"",IF(H83&lt;&gt;"",H83-B83,TODAY()-B83))</f>
        <v/>
      </c>
      <c r="J83" s="19">
        <f>IF(A83="","",IF(AND(OR(F83="Enviado",F83="Em negociação"),G83&lt;&gt;"",G83&lt;TODAY()),"VENCIDO",""))</f>
        <v/>
      </c>
    </row>
    <row r="84">
      <c r="A84" s="19" t="n"/>
      <c r="B84" s="29" t="n"/>
      <c r="C84" s="19" t="n"/>
      <c r="D84" s="19" t="n"/>
      <c r="E84" s="21" t="n"/>
      <c r="F84" s="19" t="n"/>
      <c r="G84" s="29" t="n"/>
      <c r="H84" s="29" t="n"/>
      <c r="I84" s="30">
        <f>IF(OR(A84="",B84=""),"",IF(H84&lt;&gt;"",H84-B84,TODAY()-B84))</f>
        <v/>
      </c>
      <c r="J84" s="19">
        <f>IF(A84="","",IF(AND(OR(F84="Enviado",F84="Em negociação"),G84&lt;&gt;"",G84&lt;TODAY()),"VENCIDO",""))</f>
        <v/>
      </c>
    </row>
    <row r="85">
      <c r="A85" s="19" t="n"/>
      <c r="B85" s="29" t="n"/>
      <c r="C85" s="19" t="n"/>
      <c r="D85" s="19" t="n"/>
      <c r="E85" s="21" t="n"/>
      <c r="F85" s="19" t="n"/>
      <c r="G85" s="29" t="n"/>
      <c r="H85" s="29" t="n"/>
      <c r="I85" s="30">
        <f>IF(OR(A85="",B85=""),"",IF(H85&lt;&gt;"",H85-B85,TODAY()-B85))</f>
        <v/>
      </c>
      <c r="J85" s="19">
        <f>IF(A85="","",IF(AND(OR(F85="Enviado",F85="Em negociação"),G85&lt;&gt;"",G85&lt;TODAY()),"VENCIDO",""))</f>
        <v/>
      </c>
    </row>
    <row r="86">
      <c r="A86" s="19" t="n"/>
      <c r="B86" s="29" t="n"/>
      <c r="C86" s="19" t="n"/>
      <c r="D86" s="19" t="n"/>
      <c r="E86" s="21" t="n"/>
      <c r="F86" s="19" t="n"/>
      <c r="G86" s="29" t="n"/>
      <c r="H86" s="29" t="n"/>
      <c r="I86" s="30">
        <f>IF(OR(A86="",B86=""),"",IF(H86&lt;&gt;"",H86-B86,TODAY()-B86))</f>
        <v/>
      </c>
      <c r="J86" s="19">
        <f>IF(A86="","",IF(AND(OR(F86="Enviado",F86="Em negociação"),G86&lt;&gt;"",G86&lt;TODAY()),"VENCIDO",""))</f>
        <v/>
      </c>
    </row>
    <row r="87">
      <c r="A87" s="19" t="n"/>
      <c r="B87" s="29" t="n"/>
      <c r="C87" s="19" t="n"/>
      <c r="D87" s="19" t="n"/>
      <c r="E87" s="21" t="n"/>
      <c r="F87" s="19" t="n"/>
      <c r="G87" s="29" t="n"/>
      <c r="H87" s="29" t="n"/>
      <c r="I87" s="30">
        <f>IF(OR(A87="",B87=""),"",IF(H87&lt;&gt;"",H87-B87,TODAY()-B87))</f>
        <v/>
      </c>
      <c r="J87" s="19">
        <f>IF(A87="","",IF(AND(OR(F87="Enviado",F87="Em negociação"),G87&lt;&gt;"",G87&lt;TODAY()),"VENCIDO",""))</f>
        <v/>
      </c>
    </row>
    <row r="88">
      <c r="A88" s="19" t="n"/>
      <c r="B88" s="29" t="n"/>
      <c r="C88" s="19" t="n"/>
      <c r="D88" s="19" t="n"/>
      <c r="E88" s="21" t="n"/>
      <c r="F88" s="19" t="n"/>
      <c r="G88" s="29" t="n"/>
      <c r="H88" s="29" t="n"/>
      <c r="I88" s="30">
        <f>IF(OR(A88="",B88=""),"",IF(H88&lt;&gt;"",H88-B88,TODAY()-B88))</f>
        <v/>
      </c>
      <c r="J88" s="19">
        <f>IF(A88="","",IF(AND(OR(F88="Enviado",F88="Em negociação"),G88&lt;&gt;"",G88&lt;TODAY()),"VENCIDO",""))</f>
        <v/>
      </c>
    </row>
    <row r="89">
      <c r="A89" s="19" t="n"/>
      <c r="B89" s="29" t="n"/>
      <c r="C89" s="19" t="n"/>
      <c r="D89" s="19" t="n"/>
      <c r="E89" s="21" t="n"/>
      <c r="F89" s="19" t="n"/>
      <c r="G89" s="29" t="n"/>
      <c r="H89" s="29" t="n"/>
      <c r="I89" s="30">
        <f>IF(OR(A89="",B89=""),"",IF(H89&lt;&gt;"",H89-B89,TODAY()-B89))</f>
        <v/>
      </c>
      <c r="J89" s="19">
        <f>IF(A89="","",IF(AND(OR(F89="Enviado",F89="Em negociação"),G89&lt;&gt;"",G89&lt;TODAY()),"VENCIDO",""))</f>
        <v/>
      </c>
    </row>
    <row r="90">
      <c r="A90" s="19" t="n"/>
      <c r="B90" s="29" t="n"/>
      <c r="C90" s="19" t="n"/>
      <c r="D90" s="19" t="n"/>
      <c r="E90" s="21" t="n"/>
      <c r="F90" s="19" t="n"/>
      <c r="G90" s="29" t="n"/>
      <c r="H90" s="29" t="n"/>
      <c r="I90" s="30">
        <f>IF(OR(A90="",B90=""),"",IF(H90&lt;&gt;"",H90-B90,TODAY()-B90))</f>
        <v/>
      </c>
      <c r="J90" s="19">
        <f>IF(A90="","",IF(AND(OR(F90="Enviado",F90="Em negociação"),G90&lt;&gt;"",G90&lt;TODAY()),"VENCIDO",""))</f>
        <v/>
      </c>
    </row>
    <row r="91">
      <c r="A91" s="19" t="n"/>
      <c r="B91" s="29" t="n"/>
      <c r="C91" s="19" t="n"/>
      <c r="D91" s="19" t="n"/>
      <c r="E91" s="21" t="n"/>
      <c r="F91" s="19" t="n"/>
      <c r="G91" s="29" t="n"/>
      <c r="H91" s="29" t="n"/>
      <c r="I91" s="30">
        <f>IF(OR(A91="",B91=""),"",IF(H91&lt;&gt;"",H91-B91,TODAY()-B91))</f>
        <v/>
      </c>
      <c r="J91" s="19">
        <f>IF(A91="","",IF(AND(OR(F91="Enviado",F91="Em negociação"),G91&lt;&gt;"",G91&lt;TODAY()),"VENCIDO",""))</f>
        <v/>
      </c>
    </row>
    <row r="92">
      <c r="A92" s="19" t="n"/>
      <c r="B92" s="29" t="n"/>
      <c r="C92" s="19" t="n"/>
      <c r="D92" s="19" t="n"/>
      <c r="E92" s="21" t="n"/>
      <c r="F92" s="19" t="n"/>
      <c r="G92" s="29" t="n"/>
      <c r="H92" s="29" t="n"/>
      <c r="I92" s="30">
        <f>IF(OR(A92="",B92=""),"",IF(H92&lt;&gt;"",H92-B92,TODAY()-B92))</f>
        <v/>
      </c>
      <c r="J92" s="19">
        <f>IF(A92="","",IF(AND(OR(F92="Enviado",F92="Em negociação"),G92&lt;&gt;"",G92&lt;TODAY()),"VENCIDO",""))</f>
        <v/>
      </c>
    </row>
    <row r="93">
      <c r="A93" s="19" t="n"/>
      <c r="B93" s="29" t="n"/>
      <c r="C93" s="19" t="n"/>
      <c r="D93" s="19" t="n"/>
      <c r="E93" s="21" t="n"/>
      <c r="F93" s="19" t="n"/>
      <c r="G93" s="29" t="n"/>
      <c r="H93" s="29" t="n"/>
      <c r="I93" s="30">
        <f>IF(OR(A93="",B93=""),"",IF(H93&lt;&gt;"",H93-B93,TODAY()-B93))</f>
        <v/>
      </c>
      <c r="J93" s="19">
        <f>IF(A93="","",IF(AND(OR(F93="Enviado",F93="Em negociação"),G93&lt;&gt;"",G93&lt;TODAY()),"VENCIDO",""))</f>
        <v/>
      </c>
    </row>
    <row r="94">
      <c r="A94" s="19" t="n"/>
      <c r="B94" s="29" t="n"/>
      <c r="C94" s="19" t="n"/>
      <c r="D94" s="19" t="n"/>
      <c r="E94" s="21" t="n"/>
      <c r="F94" s="19" t="n"/>
      <c r="G94" s="29" t="n"/>
      <c r="H94" s="29" t="n"/>
      <c r="I94" s="30">
        <f>IF(OR(A94="",B94=""),"",IF(H94&lt;&gt;"",H94-B94,TODAY()-B94))</f>
        <v/>
      </c>
      <c r="J94" s="19">
        <f>IF(A94="","",IF(AND(OR(F94="Enviado",F94="Em negociação"),G94&lt;&gt;"",G94&lt;TODAY()),"VENCIDO",""))</f>
        <v/>
      </c>
    </row>
    <row r="95">
      <c r="A95" s="19" t="n"/>
      <c r="B95" s="29" t="n"/>
      <c r="C95" s="19" t="n"/>
      <c r="D95" s="19" t="n"/>
      <c r="E95" s="21" t="n"/>
      <c r="F95" s="19" t="n"/>
      <c r="G95" s="29" t="n"/>
      <c r="H95" s="29" t="n"/>
      <c r="I95" s="30">
        <f>IF(OR(A95="",B95=""),"",IF(H95&lt;&gt;"",H95-B95,TODAY()-B95))</f>
        <v/>
      </c>
      <c r="J95" s="19">
        <f>IF(A95="","",IF(AND(OR(F95="Enviado",F95="Em negociação"),G95&lt;&gt;"",G95&lt;TODAY()),"VENCIDO",""))</f>
        <v/>
      </c>
    </row>
    <row r="96">
      <c r="A96" s="19" t="n"/>
      <c r="B96" s="29" t="n"/>
      <c r="C96" s="19" t="n"/>
      <c r="D96" s="19" t="n"/>
      <c r="E96" s="21" t="n"/>
      <c r="F96" s="19" t="n"/>
      <c r="G96" s="29" t="n"/>
      <c r="H96" s="29" t="n"/>
      <c r="I96" s="30">
        <f>IF(OR(A96="",B96=""),"",IF(H96&lt;&gt;"",H96-B96,TODAY()-B96))</f>
        <v/>
      </c>
      <c r="J96" s="19">
        <f>IF(A96="","",IF(AND(OR(F96="Enviado",F96="Em negociação"),G96&lt;&gt;"",G96&lt;TODAY()),"VENCIDO",""))</f>
        <v/>
      </c>
    </row>
    <row r="97">
      <c r="A97" s="19" t="n"/>
      <c r="B97" s="29" t="n"/>
      <c r="C97" s="19" t="n"/>
      <c r="D97" s="19" t="n"/>
      <c r="E97" s="21" t="n"/>
      <c r="F97" s="19" t="n"/>
      <c r="G97" s="29" t="n"/>
      <c r="H97" s="29" t="n"/>
      <c r="I97" s="30">
        <f>IF(OR(A97="",B97=""),"",IF(H97&lt;&gt;"",H97-B97,TODAY()-B97))</f>
        <v/>
      </c>
      <c r="J97" s="19">
        <f>IF(A97="","",IF(AND(OR(F97="Enviado",F97="Em negociação"),G97&lt;&gt;"",G97&lt;TODAY()),"VENCIDO",""))</f>
        <v/>
      </c>
    </row>
    <row r="98">
      <c r="A98" s="19" t="n"/>
      <c r="B98" s="29" t="n"/>
      <c r="C98" s="19" t="n"/>
      <c r="D98" s="19" t="n"/>
      <c r="E98" s="21" t="n"/>
      <c r="F98" s="19" t="n"/>
      <c r="G98" s="29" t="n"/>
      <c r="H98" s="29" t="n"/>
      <c r="I98" s="30">
        <f>IF(OR(A98="",B98=""),"",IF(H98&lt;&gt;"",H98-B98,TODAY()-B98))</f>
        <v/>
      </c>
      <c r="J98" s="19">
        <f>IF(A98="","",IF(AND(OR(F98="Enviado",F98="Em negociação"),G98&lt;&gt;"",G98&lt;TODAY()),"VENCIDO",""))</f>
        <v/>
      </c>
    </row>
    <row r="99">
      <c r="A99" s="19" t="n"/>
      <c r="B99" s="29" t="n"/>
      <c r="C99" s="19" t="n"/>
      <c r="D99" s="19" t="n"/>
      <c r="E99" s="21" t="n"/>
      <c r="F99" s="19" t="n"/>
      <c r="G99" s="29" t="n"/>
      <c r="H99" s="29" t="n"/>
      <c r="I99" s="30">
        <f>IF(OR(A99="",B99=""),"",IF(H99&lt;&gt;"",H99-B99,TODAY()-B99))</f>
        <v/>
      </c>
      <c r="J99" s="19">
        <f>IF(A99="","",IF(AND(OR(F99="Enviado",F99="Em negociação"),G99&lt;&gt;"",G99&lt;TODAY()),"VENCIDO",""))</f>
        <v/>
      </c>
    </row>
    <row r="100">
      <c r="A100" s="19" t="n"/>
      <c r="B100" s="29" t="n"/>
      <c r="C100" s="19" t="n"/>
      <c r="D100" s="19" t="n"/>
      <c r="E100" s="21" t="n"/>
      <c r="F100" s="19" t="n"/>
      <c r="G100" s="29" t="n"/>
      <c r="H100" s="29" t="n"/>
      <c r="I100" s="30">
        <f>IF(OR(A100="",B100=""),"",IF(H100&lt;&gt;"",H100-B100,TODAY()-B100))</f>
        <v/>
      </c>
      <c r="J100" s="19">
        <f>IF(A100="","",IF(AND(OR(F100="Enviado",F100="Em negociação"),G100&lt;&gt;"",G100&lt;TODAY()),"VENCIDO",""))</f>
        <v/>
      </c>
    </row>
    <row r="101">
      <c r="A101" s="19" t="n"/>
      <c r="B101" s="29" t="n"/>
      <c r="C101" s="19" t="n"/>
      <c r="D101" s="19" t="n"/>
      <c r="E101" s="21" t="n"/>
      <c r="F101" s="19" t="n"/>
      <c r="G101" s="29" t="n"/>
      <c r="H101" s="29" t="n"/>
      <c r="I101" s="30">
        <f>IF(OR(A101="",B101=""),"",IF(H101&lt;&gt;"",H101-B101,TODAY()-B101))</f>
        <v/>
      </c>
      <c r="J101" s="19">
        <f>IF(A101="","",IF(AND(OR(F101="Enviado",F101="Em negociação"),G101&lt;&gt;"",G101&lt;TODAY()),"VENCIDO",""))</f>
        <v/>
      </c>
    </row>
    <row r="102">
      <c r="A102" s="19" t="n"/>
      <c r="B102" s="29" t="n"/>
      <c r="C102" s="19" t="n"/>
      <c r="D102" s="19" t="n"/>
      <c r="E102" s="21" t="n"/>
      <c r="F102" s="19" t="n"/>
      <c r="G102" s="29" t="n"/>
      <c r="H102" s="29" t="n"/>
      <c r="I102" s="30">
        <f>IF(OR(A102="",B102=""),"",IF(H102&lt;&gt;"",H102-B102,TODAY()-B102))</f>
        <v/>
      </c>
      <c r="J102" s="19">
        <f>IF(A102="","",IF(AND(OR(F102="Enviado",F102="Em negociação"),G102&lt;&gt;"",G102&lt;TODAY()),"VENCIDO",""))</f>
        <v/>
      </c>
    </row>
    <row r="103">
      <c r="A103" s="19" t="n"/>
      <c r="B103" s="29" t="n"/>
      <c r="C103" s="19" t="n"/>
      <c r="D103" s="19" t="n"/>
      <c r="E103" s="21" t="n"/>
      <c r="F103" s="19" t="n"/>
      <c r="G103" s="29" t="n"/>
      <c r="H103" s="29" t="n"/>
      <c r="I103" s="30">
        <f>IF(OR(A103="",B103=""),"",IF(H103&lt;&gt;"",H103-B103,TODAY()-B103))</f>
        <v/>
      </c>
      <c r="J103" s="19">
        <f>IF(A103="","",IF(AND(OR(F103="Enviado",F103="Em negociação"),G103&lt;&gt;"",G103&lt;TODAY()),"VENCIDO",""))</f>
        <v/>
      </c>
    </row>
    <row r="104">
      <c r="A104" s="19" t="n"/>
      <c r="B104" s="29" t="n"/>
      <c r="C104" s="19" t="n"/>
      <c r="D104" s="19" t="n"/>
      <c r="E104" s="21" t="n"/>
      <c r="F104" s="19" t="n"/>
      <c r="G104" s="29" t="n"/>
      <c r="H104" s="29" t="n"/>
      <c r="I104" s="30">
        <f>IF(OR(A104="",B104=""),"",IF(H104&lt;&gt;"",H104-B104,TODAY()-B104))</f>
        <v/>
      </c>
      <c r="J104" s="19">
        <f>IF(A104="","",IF(AND(OR(F104="Enviado",F104="Em negociação"),G104&lt;&gt;"",G104&lt;TODAY()),"VENCIDO",""))</f>
        <v/>
      </c>
    </row>
    <row r="105">
      <c r="A105" s="19" t="n"/>
      <c r="B105" s="29" t="n"/>
      <c r="C105" s="19" t="n"/>
      <c r="D105" s="19" t="n"/>
      <c r="E105" s="21" t="n"/>
      <c r="F105" s="19" t="n"/>
      <c r="G105" s="29" t="n"/>
      <c r="H105" s="29" t="n"/>
      <c r="I105" s="30">
        <f>IF(OR(A105="",B105=""),"",IF(H105&lt;&gt;"",H105-B105,TODAY()-B105))</f>
        <v/>
      </c>
      <c r="J105" s="19">
        <f>IF(A105="","",IF(AND(OR(F105="Enviado",F105="Em negociação"),G105&lt;&gt;"",G105&lt;TODAY()),"VENCIDO",""))</f>
        <v/>
      </c>
    </row>
    <row r="106">
      <c r="A106" s="19" t="n"/>
      <c r="B106" s="29" t="n"/>
      <c r="C106" s="19" t="n"/>
      <c r="D106" s="19" t="n"/>
      <c r="E106" s="21" t="n"/>
      <c r="F106" s="19" t="n"/>
      <c r="G106" s="29" t="n"/>
      <c r="H106" s="29" t="n"/>
      <c r="I106" s="30">
        <f>IF(OR(A106="",B106=""),"",IF(H106&lt;&gt;"",H106-B106,TODAY()-B106))</f>
        <v/>
      </c>
      <c r="J106" s="19">
        <f>IF(A106="","",IF(AND(OR(F106="Enviado",F106="Em negociação"),G106&lt;&gt;"",G106&lt;TODAY()),"VENCIDO",""))</f>
        <v/>
      </c>
    </row>
    <row r="107">
      <c r="A107" s="19" t="n"/>
      <c r="B107" s="29" t="n"/>
      <c r="C107" s="19" t="n"/>
      <c r="D107" s="19" t="n"/>
      <c r="E107" s="21" t="n"/>
      <c r="F107" s="19" t="n"/>
      <c r="G107" s="29" t="n"/>
      <c r="H107" s="29" t="n"/>
      <c r="I107" s="30">
        <f>IF(OR(A107="",B107=""),"",IF(H107&lt;&gt;"",H107-B107,TODAY()-B107))</f>
        <v/>
      </c>
      <c r="J107" s="19">
        <f>IF(A107="","",IF(AND(OR(F107="Enviado",F107="Em negociação"),G107&lt;&gt;"",G107&lt;TODAY()),"VENCIDO",""))</f>
        <v/>
      </c>
    </row>
    <row r="108">
      <c r="A108" s="19" t="n"/>
      <c r="B108" s="29" t="n"/>
      <c r="C108" s="19" t="n"/>
      <c r="D108" s="19" t="n"/>
      <c r="E108" s="21" t="n"/>
      <c r="F108" s="19" t="n"/>
      <c r="G108" s="29" t="n"/>
      <c r="H108" s="29" t="n"/>
      <c r="I108" s="30">
        <f>IF(OR(A108="",B108=""),"",IF(H108&lt;&gt;"",H108-B108,TODAY()-B108))</f>
        <v/>
      </c>
      <c r="J108" s="19">
        <f>IF(A108="","",IF(AND(OR(F108="Enviado",F108="Em negociação"),G108&lt;&gt;"",G108&lt;TODAY()),"VENCIDO",""))</f>
        <v/>
      </c>
    </row>
    <row r="109">
      <c r="A109" s="19" t="n"/>
      <c r="B109" s="29" t="n"/>
      <c r="C109" s="19" t="n"/>
      <c r="D109" s="19" t="n"/>
      <c r="E109" s="21" t="n"/>
      <c r="F109" s="19" t="n"/>
      <c r="G109" s="29" t="n"/>
      <c r="H109" s="29" t="n"/>
      <c r="I109" s="30">
        <f>IF(OR(A109="",B109=""),"",IF(H109&lt;&gt;"",H109-B109,TODAY()-B109))</f>
        <v/>
      </c>
      <c r="J109" s="19">
        <f>IF(A109="","",IF(AND(OR(F109="Enviado",F109="Em negociação"),G109&lt;&gt;"",G109&lt;TODAY()),"VENCIDO",""))</f>
        <v/>
      </c>
    </row>
    <row r="110">
      <c r="A110" s="19" t="n"/>
      <c r="B110" s="29" t="n"/>
      <c r="C110" s="19" t="n"/>
      <c r="D110" s="19" t="n"/>
      <c r="E110" s="21" t="n"/>
      <c r="F110" s="19" t="n"/>
      <c r="G110" s="29" t="n"/>
      <c r="H110" s="29" t="n"/>
      <c r="I110" s="30">
        <f>IF(OR(A110="",B110=""),"",IF(H110&lt;&gt;"",H110-B110,TODAY()-B110))</f>
        <v/>
      </c>
      <c r="J110" s="19">
        <f>IF(A110="","",IF(AND(OR(F110="Enviado",F110="Em negociação"),G110&lt;&gt;"",G110&lt;TODAY()),"VENCIDO",""))</f>
        <v/>
      </c>
    </row>
    <row r="111">
      <c r="A111" s="19" t="n"/>
      <c r="B111" s="29" t="n"/>
      <c r="C111" s="19" t="n"/>
      <c r="D111" s="19" t="n"/>
      <c r="E111" s="21" t="n"/>
      <c r="F111" s="19" t="n"/>
      <c r="G111" s="29" t="n"/>
      <c r="H111" s="29" t="n"/>
      <c r="I111" s="30">
        <f>IF(OR(A111="",B111=""),"",IF(H111&lt;&gt;"",H111-B111,TODAY()-B111))</f>
        <v/>
      </c>
      <c r="J111" s="19">
        <f>IF(A111="","",IF(AND(OR(F111="Enviado",F111="Em negociação"),G111&lt;&gt;"",G111&lt;TODAY()),"VENCIDO",""))</f>
        <v/>
      </c>
    </row>
    <row r="112">
      <c r="A112" s="19" t="n"/>
      <c r="B112" s="29" t="n"/>
      <c r="C112" s="19" t="n"/>
      <c r="D112" s="19" t="n"/>
      <c r="E112" s="21" t="n"/>
      <c r="F112" s="19" t="n"/>
      <c r="G112" s="29" t="n"/>
      <c r="H112" s="29" t="n"/>
      <c r="I112" s="30">
        <f>IF(OR(A112="",B112=""),"",IF(H112&lt;&gt;"",H112-B112,TODAY()-B112))</f>
        <v/>
      </c>
      <c r="J112" s="19">
        <f>IF(A112="","",IF(AND(OR(F112="Enviado",F112="Em negociação"),G112&lt;&gt;"",G112&lt;TODAY()),"VENCIDO",""))</f>
        <v/>
      </c>
    </row>
    <row r="113">
      <c r="A113" s="19" t="n"/>
      <c r="B113" s="29" t="n"/>
      <c r="C113" s="19" t="n"/>
      <c r="D113" s="19" t="n"/>
      <c r="E113" s="21" t="n"/>
      <c r="F113" s="19" t="n"/>
      <c r="G113" s="29" t="n"/>
      <c r="H113" s="29" t="n"/>
      <c r="I113" s="30">
        <f>IF(OR(A113="",B113=""),"",IF(H113&lt;&gt;"",H113-B113,TODAY()-B113))</f>
        <v/>
      </c>
      <c r="J113" s="19">
        <f>IF(A113="","",IF(AND(OR(F113="Enviado",F113="Em negociação"),G113&lt;&gt;"",G113&lt;TODAY()),"VENCIDO",""))</f>
        <v/>
      </c>
    </row>
    <row r="114">
      <c r="A114" s="19" t="n"/>
      <c r="B114" s="29" t="n"/>
      <c r="C114" s="19" t="n"/>
      <c r="D114" s="19" t="n"/>
      <c r="E114" s="21" t="n"/>
      <c r="F114" s="19" t="n"/>
      <c r="G114" s="29" t="n"/>
      <c r="H114" s="29" t="n"/>
      <c r="I114" s="30">
        <f>IF(OR(A114="",B114=""),"",IF(H114&lt;&gt;"",H114-B114,TODAY()-B114))</f>
        <v/>
      </c>
      <c r="J114" s="19">
        <f>IF(A114="","",IF(AND(OR(F114="Enviado",F114="Em negociação"),G114&lt;&gt;"",G114&lt;TODAY()),"VENCIDO",""))</f>
        <v/>
      </c>
    </row>
    <row r="115">
      <c r="A115" s="19" t="n"/>
      <c r="B115" s="29" t="n"/>
      <c r="C115" s="19" t="n"/>
      <c r="D115" s="19" t="n"/>
      <c r="E115" s="21" t="n"/>
      <c r="F115" s="19" t="n"/>
      <c r="G115" s="29" t="n"/>
      <c r="H115" s="29" t="n"/>
      <c r="I115" s="30">
        <f>IF(OR(A115="",B115=""),"",IF(H115&lt;&gt;"",H115-B115,TODAY()-B115))</f>
        <v/>
      </c>
      <c r="J115" s="19">
        <f>IF(A115="","",IF(AND(OR(F115="Enviado",F115="Em negociação"),G115&lt;&gt;"",G115&lt;TODAY()),"VENCIDO",""))</f>
        <v/>
      </c>
    </row>
    <row r="116">
      <c r="A116" s="19" t="n"/>
      <c r="B116" s="29" t="n"/>
      <c r="C116" s="19" t="n"/>
      <c r="D116" s="19" t="n"/>
      <c r="E116" s="21" t="n"/>
      <c r="F116" s="19" t="n"/>
      <c r="G116" s="29" t="n"/>
      <c r="H116" s="29" t="n"/>
      <c r="I116" s="30">
        <f>IF(OR(A116="",B116=""),"",IF(H116&lt;&gt;"",H116-B116,TODAY()-B116))</f>
        <v/>
      </c>
      <c r="J116" s="19">
        <f>IF(A116="","",IF(AND(OR(F116="Enviado",F116="Em negociação"),G116&lt;&gt;"",G116&lt;TODAY()),"VENCIDO",""))</f>
        <v/>
      </c>
    </row>
    <row r="117">
      <c r="A117" s="19" t="n"/>
      <c r="B117" s="29" t="n"/>
      <c r="C117" s="19" t="n"/>
      <c r="D117" s="19" t="n"/>
      <c r="E117" s="21" t="n"/>
      <c r="F117" s="19" t="n"/>
      <c r="G117" s="29" t="n"/>
      <c r="H117" s="29" t="n"/>
      <c r="I117" s="30">
        <f>IF(OR(A117="",B117=""),"",IF(H117&lt;&gt;"",H117-B117,TODAY()-B117))</f>
        <v/>
      </c>
      <c r="J117" s="19">
        <f>IF(A117="","",IF(AND(OR(F117="Enviado",F117="Em negociação"),G117&lt;&gt;"",G117&lt;TODAY()),"VENCIDO",""))</f>
        <v/>
      </c>
    </row>
    <row r="118">
      <c r="A118" s="19" t="n"/>
      <c r="B118" s="29" t="n"/>
      <c r="C118" s="19" t="n"/>
      <c r="D118" s="19" t="n"/>
      <c r="E118" s="21" t="n"/>
      <c r="F118" s="19" t="n"/>
      <c r="G118" s="29" t="n"/>
      <c r="H118" s="29" t="n"/>
      <c r="I118" s="30">
        <f>IF(OR(A118="",B118=""),"",IF(H118&lt;&gt;"",H118-B118,TODAY()-B118))</f>
        <v/>
      </c>
      <c r="J118" s="19">
        <f>IF(A118="","",IF(AND(OR(F118="Enviado",F118="Em negociação"),G118&lt;&gt;"",G118&lt;TODAY()),"VENCIDO",""))</f>
        <v/>
      </c>
    </row>
    <row r="119">
      <c r="A119" s="19" t="n"/>
      <c r="B119" s="29" t="n"/>
      <c r="C119" s="19" t="n"/>
      <c r="D119" s="19" t="n"/>
      <c r="E119" s="21" t="n"/>
      <c r="F119" s="19" t="n"/>
      <c r="G119" s="29" t="n"/>
      <c r="H119" s="29" t="n"/>
      <c r="I119" s="30">
        <f>IF(OR(A119="",B119=""),"",IF(H119&lt;&gt;"",H119-B119,TODAY()-B119))</f>
        <v/>
      </c>
      <c r="J119" s="19">
        <f>IF(A119="","",IF(AND(OR(F119="Enviado",F119="Em negociação"),G119&lt;&gt;"",G119&lt;TODAY()),"VENCIDO",""))</f>
        <v/>
      </c>
    </row>
    <row r="120">
      <c r="A120" s="19" t="n"/>
      <c r="B120" s="29" t="n"/>
      <c r="C120" s="19" t="n"/>
      <c r="D120" s="19" t="n"/>
      <c r="E120" s="21" t="n"/>
      <c r="F120" s="19" t="n"/>
      <c r="G120" s="29" t="n"/>
      <c r="H120" s="29" t="n"/>
      <c r="I120" s="30">
        <f>IF(OR(A120="",B120=""),"",IF(H120&lt;&gt;"",H120-B120,TODAY()-B120))</f>
        <v/>
      </c>
      <c r="J120" s="19">
        <f>IF(A120="","",IF(AND(OR(F120="Enviado",F120="Em negociação"),G120&lt;&gt;"",G120&lt;TODAY()),"VENCIDO",""))</f>
        <v/>
      </c>
    </row>
    <row r="121">
      <c r="A121" s="19" t="n"/>
      <c r="B121" s="29" t="n"/>
      <c r="C121" s="19" t="n"/>
      <c r="D121" s="19" t="n"/>
      <c r="E121" s="21" t="n"/>
      <c r="F121" s="19" t="n"/>
      <c r="G121" s="29" t="n"/>
      <c r="H121" s="29" t="n"/>
      <c r="I121" s="30">
        <f>IF(OR(A121="",B121=""),"",IF(H121&lt;&gt;"",H121-B121,TODAY()-B121))</f>
        <v/>
      </c>
      <c r="J121" s="19">
        <f>IF(A121="","",IF(AND(OR(F121="Enviado",F121="Em negociação"),G121&lt;&gt;"",G121&lt;TODAY()),"VENCIDO",""))</f>
        <v/>
      </c>
    </row>
    <row r="122">
      <c r="A122" s="19" t="n"/>
      <c r="B122" s="29" t="n"/>
      <c r="C122" s="19" t="n"/>
      <c r="D122" s="19" t="n"/>
      <c r="E122" s="21" t="n"/>
      <c r="F122" s="19" t="n"/>
      <c r="G122" s="29" t="n"/>
      <c r="H122" s="29" t="n"/>
      <c r="I122" s="30">
        <f>IF(OR(A122="",B122=""),"",IF(H122&lt;&gt;"",H122-B122,TODAY()-B122))</f>
        <v/>
      </c>
      <c r="J122" s="19">
        <f>IF(A122="","",IF(AND(OR(F122="Enviado",F122="Em negociação"),G122&lt;&gt;"",G122&lt;TODAY()),"VENCIDO",""))</f>
        <v/>
      </c>
    </row>
    <row r="123">
      <c r="A123" s="19" t="n"/>
      <c r="B123" s="29" t="n"/>
      <c r="C123" s="19" t="n"/>
      <c r="D123" s="19" t="n"/>
      <c r="E123" s="21" t="n"/>
      <c r="F123" s="19" t="n"/>
      <c r="G123" s="29" t="n"/>
      <c r="H123" s="29" t="n"/>
      <c r="I123" s="30">
        <f>IF(OR(A123="",B123=""),"",IF(H123&lt;&gt;"",H123-B123,TODAY()-B123))</f>
        <v/>
      </c>
      <c r="J123" s="19">
        <f>IF(A123="","",IF(AND(OR(F123="Enviado",F123="Em negociação"),G123&lt;&gt;"",G123&lt;TODAY()),"VENCIDO",""))</f>
        <v/>
      </c>
    </row>
    <row r="124">
      <c r="A124" s="19" t="n"/>
      <c r="B124" s="29" t="n"/>
      <c r="C124" s="19" t="n"/>
      <c r="D124" s="19" t="n"/>
      <c r="E124" s="21" t="n"/>
      <c r="F124" s="19" t="n"/>
      <c r="G124" s="29" t="n"/>
      <c r="H124" s="29" t="n"/>
      <c r="I124" s="30">
        <f>IF(OR(A124="",B124=""),"",IF(H124&lt;&gt;"",H124-B124,TODAY()-B124))</f>
        <v/>
      </c>
      <c r="J124" s="19">
        <f>IF(A124="","",IF(AND(OR(F124="Enviado",F124="Em negociação"),G124&lt;&gt;"",G124&lt;TODAY()),"VENCIDO",""))</f>
        <v/>
      </c>
    </row>
    <row r="125">
      <c r="A125" s="19" t="n"/>
      <c r="B125" s="29" t="n"/>
      <c r="C125" s="19" t="n"/>
      <c r="D125" s="19" t="n"/>
      <c r="E125" s="21" t="n"/>
      <c r="F125" s="19" t="n"/>
      <c r="G125" s="29" t="n"/>
      <c r="H125" s="29" t="n"/>
      <c r="I125" s="30">
        <f>IF(OR(A125="",B125=""),"",IF(H125&lt;&gt;"",H125-B125,TODAY()-B125))</f>
        <v/>
      </c>
      <c r="J125" s="19">
        <f>IF(A125="","",IF(AND(OR(F125="Enviado",F125="Em negociação"),G125&lt;&gt;"",G125&lt;TODAY()),"VENCIDO",""))</f>
        <v/>
      </c>
    </row>
    <row r="126">
      <c r="A126" s="19" t="n"/>
      <c r="B126" s="29" t="n"/>
      <c r="C126" s="19" t="n"/>
      <c r="D126" s="19" t="n"/>
      <c r="E126" s="21" t="n"/>
      <c r="F126" s="19" t="n"/>
      <c r="G126" s="29" t="n"/>
      <c r="H126" s="29" t="n"/>
      <c r="I126" s="30">
        <f>IF(OR(A126="",B126=""),"",IF(H126&lt;&gt;"",H126-B126,TODAY()-B126))</f>
        <v/>
      </c>
      <c r="J126" s="19">
        <f>IF(A126="","",IF(AND(OR(F126="Enviado",F126="Em negociação"),G126&lt;&gt;"",G126&lt;TODAY()),"VENCIDO",""))</f>
        <v/>
      </c>
    </row>
    <row r="127">
      <c r="A127" s="19" t="n"/>
      <c r="B127" s="29" t="n"/>
      <c r="C127" s="19" t="n"/>
      <c r="D127" s="19" t="n"/>
      <c r="E127" s="21" t="n"/>
      <c r="F127" s="19" t="n"/>
      <c r="G127" s="29" t="n"/>
      <c r="H127" s="29" t="n"/>
      <c r="I127" s="30">
        <f>IF(OR(A127="",B127=""),"",IF(H127&lt;&gt;"",H127-B127,TODAY()-B127))</f>
        <v/>
      </c>
      <c r="J127" s="19">
        <f>IF(A127="","",IF(AND(OR(F127="Enviado",F127="Em negociação"),G127&lt;&gt;"",G127&lt;TODAY()),"VENCIDO",""))</f>
        <v/>
      </c>
    </row>
    <row r="128">
      <c r="A128" s="19" t="n"/>
      <c r="B128" s="29" t="n"/>
      <c r="C128" s="19" t="n"/>
      <c r="D128" s="19" t="n"/>
      <c r="E128" s="21" t="n"/>
      <c r="F128" s="19" t="n"/>
      <c r="G128" s="29" t="n"/>
      <c r="H128" s="29" t="n"/>
      <c r="I128" s="30">
        <f>IF(OR(A128="",B128=""),"",IF(H128&lt;&gt;"",H128-B128,TODAY()-B128))</f>
        <v/>
      </c>
      <c r="J128" s="19">
        <f>IF(A128="","",IF(AND(OR(F128="Enviado",F128="Em negociação"),G128&lt;&gt;"",G128&lt;TODAY()),"VENCIDO",""))</f>
        <v/>
      </c>
    </row>
    <row r="129">
      <c r="A129" s="19" t="n"/>
      <c r="B129" s="29" t="n"/>
      <c r="C129" s="19" t="n"/>
      <c r="D129" s="19" t="n"/>
      <c r="E129" s="21" t="n"/>
      <c r="F129" s="19" t="n"/>
      <c r="G129" s="29" t="n"/>
      <c r="H129" s="29" t="n"/>
      <c r="I129" s="30">
        <f>IF(OR(A129="",B129=""),"",IF(H129&lt;&gt;"",H129-B129,TODAY()-B129))</f>
        <v/>
      </c>
      <c r="J129" s="19">
        <f>IF(A129="","",IF(AND(OR(F129="Enviado",F129="Em negociação"),G129&lt;&gt;"",G129&lt;TODAY()),"VENCIDO",""))</f>
        <v/>
      </c>
    </row>
    <row r="130">
      <c r="A130" s="19" t="n"/>
      <c r="B130" s="29" t="n"/>
      <c r="C130" s="19" t="n"/>
      <c r="D130" s="19" t="n"/>
      <c r="E130" s="21" t="n"/>
      <c r="F130" s="19" t="n"/>
      <c r="G130" s="29" t="n"/>
      <c r="H130" s="29" t="n"/>
      <c r="I130" s="30">
        <f>IF(OR(A130="",B130=""),"",IF(H130&lt;&gt;"",H130-B130,TODAY()-B130))</f>
        <v/>
      </c>
      <c r="J130" s="19">
        <f>IF(A130="","",IF(AND(OR(F130="Enviado",F130="Em negociação"),G130&lt;&gt;"",G130&lt;TODAY()),"VENCIDO",""))</f>
        <v/>
      </c>
    </row>
    <row r="131">
      <c r="A131" s="19" t="n"/>
      <c r="B131" s="29" t="n"/>
      <c r="C131" s="19" t="n"/>
      <c r="D131" s="19" t="n"/>
      <c r="E131" s="21" t="n"/>
      <c r="F131" s="19" t="n"/>
      <c r="G131" s="29" t="n"/>
      <c r="H131" s="29" t="n"/>
      <c r="I131" s="30">
        <f>IF(OR(A131="",B131=""),"",IF(H131&lt;&gt;"",H131-B131,TODAY()-B131))</f>
        <v/>
      </c>
      <c r="J131" s="19">
        <f>IF(A131="","",IF(AND(OR(F131="Enviado",F131="Em negociação"),G131&lt;&gt;"",G131&lt;TODAY()),"VENCIDO",""))</f>
        <v/>
      </c>
    </row>
    <row r="132">
      <c r="A132" s="19" t="n"/>
      <c r="B132" s="29" t="n"/>
      <c r="C132" s="19" t="n"/>
      <c r="D132" s="19" t="n"/>
      <c r="E132" s="21" t="n"/>
      <c r="F132" s="19" t="n"/>
      <c r="G132" s="29" t="n"/>
      <c r="H132" s="29" t="n"/>
      <c r="I132" s="30">
        <f>IF(OR(A132="",B132=""),"",IF(H132&lt;&gt;"",H132-B132,TODAY()-B132))</f>
        <v/>
      </c>
      <c r="J132" s="19">
        <f>IF(A132="","",IF(AND(OR(F132="Enviado",F132="Em negociação"),G132&lt;&gt;"",G132&lt;TODAY()),"VENCIDO",""))</f>
        <v/>
      </c>
    </row>
    <row r="133">
      <c r="A133" s="19" t="n"/>
      <c r="B133" s="29" t="n"/>
      <c r="C133" s="19" t="n"/>
      <c r="D133" s="19" t="n"/>
      <c r="E133" s="21" t="n"/>
      <c r="F133" s="19" t="n"/>
      <c r="G133" s="29" t="n"/>
      <c r="H133" s="29" t="n"/>
      <c r="I133" s="30">
        <f>IF(OR(A133="",B133=""),"",IF(H133&lt;&gt;"",H133-B133,TODAY()-B133))</f>
        <v/>
      </c>
      <c r="J133" s="19">
        <f>IF(A133="","",IF(AND(OR(F133="Enviado",F133="Em negociação"),G133&lt;&gt;"",G133&lt;TODAY()),"VENCIDO",""))</f>
        <v/>
      </c>
    </row>
    <row r="134">
      <c r="A134" s="19" t="n"/>
      <c r="B134" s="29" t="n"/>
      <c r="C134" s="19" t="n"/>
      <c r="D134" s="19" t="n"/>
      <c r="E134" s="21" t="n"/>
      <c r="F134" s="19" t="n"/>
      <c r="G134" s="29" t="n"/>
      <c r="H134" s="29" t="n"/>
      <c r="I134" s="30">
        <f>IF(OR(A134="",B134=""),"",IF(H134&lt;&gt;"",H134-B134,TODAY()-B134))</f>
        <v/>
      </c>
      <c r="J134" s="19">
        <f>IF(A134="","",IF(AND(OR(F134="Enviado",F134="Em negociação"),G134&lt;&gt;"",G134&lt;TODAY()),"VENCIDO",""))</f>
        <v/>
      </c>
    </row>
    <row r="135">
      <c r="A135" s="19" t="n"/>
      <c r="B135" s="29" t="n"/>
      <c r="C135" s="19" t="n"/>
      <c r="D135" s="19" t="n"/>
      <c r="E135" s="21" t="n"/>
      <c r="F135" s="19" t="n"/>
      <c r="G135" s="29" t="n"/>
      <c r="H135" s="29" t="n"/>
      <c r="I135" s="30">
        <f>IF(OR(A135="",B135=""),"",IF(H135&lt;&gt;"",H135-B135,TODAY()-B135))</f>
        <v/>
      </c>
      <c r="J135" s="19">
        <f>IF(A135="","",IF(AND(OR(F135="Enviado",F135="Em negociação"),G135&lt;&gt;"",G135&lt;TODAY()),"VENCIDO",""))</f>
        <v/>
      </c>
    </row>
    <row r="136">
      <c r="A136" s="19" t="n"/>
      <c r="B136" s="29" t="n"/>
      <c r="C136" s="19" t="n"/>
      <c r="D136" s="19" t="n"/>
      <c r="E136" s="21" t="n"/>
      <c r="F136" s="19" t="n"/>
      <c r="G136" s="29" t="n"/>
      <c r="H136" s="29" t="n"/>
      <c r="I136" s="30">
        <f>IF(OR(A136="",B136=""),"",IF(H136&lt;&gt;"",H136-B136,TODAY()-B136))</f>
        <v/>
      </c>
      <c r="J136" s="19">
        <f>IF(A136="","",IF(AND(OR(F136="Enviado",F136="Em negociação"),G136&lt;&gt;"",G136&lt;TODAY()),"VENCIDO",""))</f>
        <v/>
      </c>
    </row>
    <row r="137">
      <c r="A137" s="19" t="n"/>
      <c r="B137" s="29" t="n"/>
      <c r="C137" s="19" t="n"/>
      <c r="D137" s="19" t="n"/>
      <c r="E137" s="21" t="n"/>
      <c r="F137" s="19" t="n"/>
      <c r="G137" s="29" t="n"/>
      <c r="H137" s="29" t="n"/>
      <c r="I137" s="30">
        <f>IF(OR(A137="",B137=""),"",IF(H137&lt;&gt;"",H137-B137,TODAY()-B137))</f>
        <v/>
      </c>
      <c r="J137" s="19">
        <f>IF(A137="","",IF(AND(OR(F137="Enviado",F137="Em negociação"),G137&lt;&gt;"",G137&lt;TODAY()),"VENCIDO",""))</f>
        <v/>
      </c>
    </row>
    <row r="138">
      <c r="A138" s="19" t="n"/>
      <c r="B138" s="29" t="n"/>
      <c r="C138" s="19" t="n"/>
      <c r="D138" s="19" t="n"/>
      <c r="E138" s="21" t="n"/>
      <c r="F138" s="19" t="n"/>
      <c r="G138" s="29" t="n"/>
      <c r="H138" s="29" t="n"/>
      <c r="I138" s="30">
        <f>IF(OR(A138="",B138=""),"",IF(H138&lt;&gt;"",H138-B138,TODAY()-B138))</f>
        <v/>
      </c>
      <c r="J138" s="19">
        <f>IF(A138="","",IF(AND(OR(F138="Enviado",F138="Em negociação"),G138&lt;&gt;"",G138&lt;TODAY()),"VENCIDO",""))</f>
        <v/>
      </c>
    </row>
    <row r="139">
      <c r="A139" s="19" t="n"/>
      <c r="B139" s="29" t="n"/>
      <c r="C139" s="19" t="n"/>
      <c r="D139" s="19" t="n"/>
      <c r="E139" s="21" t="n"/>
      <c r="F139" s="19" t="n"/>
      <c r="G139" s="29" t="n"/>
      <c r="H139" s="29" t="n"/>
      <c r="I139" s="30">
        <f>IF(OR(A139="",B139=""),"",IF(H139&lt;&gt;"",H139-B139,TODAY()-B139))</f>
        <v/>
      </c>
      <c r="J139" s="19">
        <f>IF(A139="","",IF(AND(OR(F139="Enviado",F139="Em negociação"),G139&lt;&gt;"",G139&lt;TODAY()),"VENCIDO",""))</f>
        <v/>
      </c>
    </row>
    <row r="140">
      <c r="A140" s="19" t="n"/>
      <c r="B140" s="29" t="n"/>
      <c r="C140" s="19" t="n"/>
      <c r="D140" s="19" t="n"/>
      <c r="E140" s="21" t="n"/>
      <c r="F140" s="19" t="n"/>
      <c r="G140" s="29" t="n"/>
      <c r="H140" s="29" t="n"/>
      <c r="I140" s="30">
        <f>IF(OR(A140="",B140=""),"",IF(H140&lt;&gt;"",H140-B140,TODAY()-B140))</f>
        <v/>
      </c>
      <c r="J140" s="19">
        <f>IF(A140="","",IF(AND(OR(F140="Enviado",F140="Em negociação"),G140&lt;&gt;"",G140&lt;TODAY()),"VENCIDO",""))</f>
        <v/>
      </c>
    </row>
    <row r="141">
      <c r="A141" s="19" t="n"/>
      <c r="B141" s="29" t="n"/>
      <c r="C141" s="19" t="n"/>
      <c r="D141" s="19" t="n"/>
      <c r="E141" s="21" t="n"/>
      <c r="F141" s="19" t="n"/>
      <c r="G141" s="29" t="n"/>
      <c r="H141" s="29" t="n"/>
      <c r="I141" s="30">
        <f>IF(OR(A141="",B141=""),"",IF(H141&lt;&gt;"",H141-B141,TODAY()-B141))</f>
        <v/>
      </c>
      <c r="J141" s="19">
        <f>IF(A141="","",IF(AND(OR(F141="Enviado",F141="Em negociação"),G141&lt;&gt;"",G141&lt;TODAY()),"VENCIDO",""))</f>
        <v/>
      </c>
    </row>
    <row r="142">
      <c r="A142" s="19" t="n"/>
      <c r="B142" s="29" t="n"/>
      <c r="C142" s="19" t="n"/>
      <c r="D142" s="19" t="n"/>
      <c r="E142" s="21" t="n"/>
      <c r="F142" s="19" t="n"/>
      <c r="G142" s="29" t="n"/>
      <c r="H142" s="29" t="n"/>
      <c r="I142" s="30">
        <f>IF(OR(A142="",B142=""),"",IF(H142&lt;&gt;"",H142-B142,TODAY()-B142))</f>
        <v/>
      </c>
      <c r="J142" s="19">
        <f>IF(A142="","",IF(AND(OR(F142="Enviado",F142="Em negociação"),G142&lt;&gt;"",G142&lt;TODAY()),"VENCIDO",""))</f>
        <v/>
      </c>
    </row>
    <row r="143">
      <c r="A143" s="19" t="n"/>
      <c r="B143" s="29" t="n"/>
      <c r="C143" s="19" t="n"/>
      <c r="D143" s="19" t="n"/>
      <c r="E143" s="21" t="n"/>
      <c r="F143" s="19" t="n"/>
      <c r="G143" s="29" t="n"/>
      <c r="H143" s="29" t="n"/>
      <c r="I143" s="30">
        <f>IF(OR(A143="",B143=""),"",IF(H143&lt;&gt;"",H143-B143,TODAY()-B143))</f>
        <v/>
      </c>
      <c r="J143" s="19">
        <f>IF(A143="","",IF(AND(OR(F143="Enviado",F143="Em negociação"),G143&lt;&gt;"",G143&lt;TODAY()),"VENCIDO",""))</f>
        <v/>
      </c>
    </row>
    <row r="144">
      <c r="A144" s="19" t="n"/>
      <c r="B144" s="29" t="n"/>
      <c r="C144" s="19" t="n"/>
      <c r="D144" s="19" t="n"/>
      <c r="E144" s="21" t="n"/>
      <c r="F144" s="19" t="n"/>
      <c r="G144" s="29" t="n"/>
      <c r="H144" s="29" t="n"/>
      <c r="I144" s="30">
        <f>IF(OR(A144="",B144=""),"",IF(H144&lt;&gt;"",H144-B144,TODAY()-B144))</f>
        <v/>
      </c>
      <c r="J144" s="19">
        <f>IF(A144="","",IF(AND(OR(F144="Enviado",F144="Em negociação"),G144&lt;&gt;"",G144&lt;TODAY()),"VENCIDO",""))</f>
        <v/>
      </c>
    </row>
    <row r="145">
      <c r="A145" s="19" t="n"/>
      <c r="B145" s="29" t="n"/>
      <c r="C145" s="19" t="n"/>
      <c r="D145" s="19" t="n"/>
      <c r="E145" s="21" t="n"/>
      <c r="F145" s="19" t="n"/>
      <c r="G145" s="29" t="n"/>
      <c r="H145" s="29" t="n"/>
      <c r="I145" s="30">
        <f>IF(OR(A145="",B145=""),"",IF(H145&lt;&gt;"",H145-B145,TODAY()-B145))</f>
        <v/>
      </c>
      <c r="J145" s="19">
        <f>IF(A145="","",IF(AND(OR(F145="Enviado",F145="Em negociação"),G145&lt;&gt;"",G145&lt;TODAY()),"VENCIDO",""))</f>
        <v/>
      </c>
    </row>
    <row r="146">
      <c r="A146" s="19" t="n"/>
      <c r="B146" s="29" t="n"/>
      <c r="C146" s="19" t="n"/>
      <c r="D146" s="19" t="n"/>
      <c r="E146" s="21" t="n"/>
      <c r="F146" s="19" t="n"/>
      <c r="G146" s="29" t="n"/>
      <c r="H146" s="29" t="n"/>
      <c r="I146" s="30">
        <f>IF(OR(A146="",B146=""),"",IF(H146&lt;&gt;"",H146-B146,TODAY()-B146))</f>
        <v/>
      </c>
      <c r="J146" s="19">
        <f>IF(A146="","",IF(AND(OR(F146="Enviado",F146="Em negociação"),G146&lt;&gt;"",G146&lt;TODAY()),"VENCIDO",""))</f>
        <v/>
      </c>
    </row>
    <row r="147">
      <c r="A147" s="19" t="n"/>
      <c r="B147" s="29" t="n"/>
      <c r="C147" s="19" t="n"/>
      <c r="D147" s="19" t="n"/>
      <c r="E147" s="21" t="n"/>
      <c r="F147" s="19" t="n"/>
      <c r="G147" s="29" t="n"/>
      <c r="H147" s="29" t="n"/>
      <c r="I147" s="30">
        <f>IF(OR(A147="",B147=""),"",IF(H147&lt;&gt;"",H147-B147,TODAY()-B147))</f>
        <v/>
      </c>
      <c r="J147" s="19">
        <f>IF(A147="","",IF(AND(OR(F147="Enviado",F147="Em negociação"),G147&lt;&gt;"",G147&lt;TODAY()),"VENCIDO",""))</f>
        <v/>
      </c>
    </row>
    <row r="148">
      <c r="A148" s="19" t="n"/>
      <c r="B148" s="29" t="n"/>
      <c r="C148" s="19" t="n"/>
      <c r="D148" s="19" t="n"/>
      <c r="E148" s="21" t="n"/>
      <c r="F148" s="19" t="n"/>
      <c r="G148" s="29" t="n"/>
      <c r="H148" s="29" t="n"/>
      <c r="I148" s="30">
        <f>IF(OR(A148="",B148=""),"",IF(H148&lt;&gt;"",H148-B148,TODAY()-B148))</f>
        <v/>
      </c>
      <c r="J148" s="19">
        <f>IF(A148="","",IF(AND(OR(F148="Enviado",F148="Em negociação"),G148&lt;&gt;"",G148&lt;TODAY()),"VENCIDO",""))</f>
        <v/>
      </c>
    </row>
    <row r="149">
      <c r="A149" s="19" t="n"/>
      <c r="B149" s="29" t="n"/>
      <c r="C149" s="19" t="n"/>
      <c r="D149" s="19" t="n"/>
      <c r="E149" s="21" t="n"/>
      <c r="F149" s="19" t="n"/>
      <c r="G149" s="29" t="n"/>
      <c r="H149" s="29" t="n"/>
      <c r="I149" s="30">
        <f>IF(OR(A149="",B149=""),"",IF(H149&lt;&gt;"",H149-B149,TODAY()-B149))</f>
        <v/>
      </c>
      <c r="J149" s="19">
        <f>IF(A149="","",IF(AND(OR(F149="Enviado",F149="Em negociação"),G149&lt;&gt;"",G149&lt;TODAY()),"VENCIDO",""))</f>
        <v/>
      </c>
    </row>
    <row r="150">
      <c r="A150" s="19" t="n"/>
      <c r="B150" s="29" t="n"/>
      <c r="C150" s="19" t="n"/>
      <c r="D150" s="19" t="n"/>
      <c r="E150" s="21" t="n"/>
      <c r="F150" s="19" t="n"/>
      <c r="G150" s="29" t="n"/>
      <c r="H150" s="29" t="n"/>
      <c r="I150" s="30">
        <f>IF(OR(A150="",B150=""),"",IF(H150&lt;&gt;"",H150-B150,TODAY()-B150))</f>
        <v/>
      </c>
      <c r="J150" s="19">
        <f>IF(A150="","",IF(AND(OR(F150="Enviado",F150="Em negociação"),G150&lt;&gt;"",G150&lt;TODAY()),"VENCIDO",""))</f>
        <v/>
      </c>
    </row>
    <row r="151">
      <c r="A151" s="19" t="n"/>
      <c r="B151" s="29" t="n"/>
      <c r="C151" s="19" t="n"/>
      <c r="D151" s="19" t="n"/>
      <c r="E151" s="21" t="n"/>
      <c r="F151" s="19" t="n"/>
      <c r="G151" s="29" t="n"/>
      <c r="H151" s="29" t="n"/>
      <c r="I151" s="30">
        <f>IF(OR(A151="",B151=""),"",IF(H151&lt;&gt;"",H151-B151,TODAY()-B151))</f>
        <v/>
      </c>
      <c r="J151" s="19">
        <f>IF(A151="","",IF(AND(OR(F151="Enviado",F151="Em negociação"),G151&lt;&gt;"",G151&lt;TODAY()),"VENCIDO",""))</f>
        <v/>
      </c>
    </row>
    <row r="152">
      <c r="A152" s="19" t="n"/>
      <c r="B152" s="29" t="n"/>
      <c r="C152" s="19" t="n"/>
      <c r="D152" s="19" t="n"/>
      <c r="E152" s="21" t="n"/>
      <c r="F152" s="19" t="n"/>
      <c r="G152" s="29" t="n"/>
      <c r="H152" s="29" t="n"/>
      <c r="I152" s="30">
        <f>IF(OR(A152="",B152=""),"",IF(H152&lt;&gt;"",H152-B152,TODAY()-B152))</f>
        <v/>
      </c>
      <c r="J152" s="19">
        <f>IF(A152="","",IF(AND(OR(F152="Enviado",F152="Em negociação"),G152&lt;&gt;"",G152&lt;TODAY()),"VENCIDO",""))</f>
        <v/>
      </c>
    </row>
    <row r="153">
      <c r="A153" s="19" t="n"/>
      <c r="B153" s="29" t="n"/>
      <c r="C153" s="19" t="n"/>
      <c r="D153" s="19" t="n"/>
      <c r="E153" s="21" t="n"/>
      <c r="F153" s="19" t="n"/>
      <c r="G153" s="29" t="n"/>
      <c r="H153" s="29" t="n"/>
      <c r="I153" s="30">
        <f>IF(OR(A153="",B153=""),"",IF(H153&lt;&gt;"",H153-B153,TODAY()-B153))</f>
        <v/>
      </c>
      <c r="J153" s="19">
        <f>IF(A153="","",IF(AND(OR(F153="Enviado",F153="Em negociação"),G153&lt;&gt;"",G153&lt;TODAY()),"VENCIDO",""))</f>
        <v/>
      </c>
    </row>
    <row r="154">
      <c r="A154" s="19" t="n"/>
      <c r="B154" s="29" t="n"/>
      <c r="C154" s="19" t="n"/>
      <c r="D154" s="19" t="n"/>
      <c r="E154" s="21" t="n"/>
      <c r="F154" s="19" t="n"/>
      <c r="G154" s="29" t="n"/>
      <c r="H154" s="29" t="n"/>
      <c r="I154" s="30">
        <f>IF(OR(A154="",B154=""),"",IF(H154&lt;&gt;"",H154-B154,TODAY()-B154))</f>
        <v/>
      </c>
      <c r="J154" s="19">
        <f>IF(A154="","",IF(AND(OR(F154="Enviado",F154="Em negociação"),G154&lt;&gt;"",G154&lt;TODAY()),"VENCIDO",""))</f>
        <v/>
      </c>
    </row>
    <row r="155">
      <c r="A155" s="19" t="n"/>
      <c r="B155" s="29" t="n"/>
      <c r="C155" s="19" t="n"/>
      <c r="D155" s="19" t="n"/>
      <c r="E155" s="21" t="n"/>
      <c r="F155" s="19" t="n"/>
      <c r="G155" s="29" t="n"/>
      <c r="H155" s="29" t="n"/>
      <c r="I155" s="30">
        <f>IF(OR(A155="",B155=""),"",IF(H155&lt;&gt;"",H155-B155,TODAY()-B155))</f>
        <v/>
      </c>
      <c r="J155" s="19">
        <f>IF(A155="","",IF(AND(OR(F155="Enviado",F155="Em negociação"),G155&lt;&gt;"",G155&lt;TODAY()),"VENCIDO",""))</f>
        <v/>
      </c>
    </row>
    <row r="156">
      <c r="A156" s="19" t="n"/>
      <c r="B156" s="29" t="n"/>
      <c r="C156" s="19" t="n"/>
      <c r="D156" s="19" t="n"/>
      <c r="E156" s="21" t="n"/>
      <c r="F156" s="19" t="n"/>
      <c r="G156" s="29" t="n"/>
      <c r="H156" s="29" t="n"/>
      <c r="I156" s="30">
        <f>IF(OR(A156="",B156=""),"",IF(H156&lt;&gt;"",H156-B156,TODAY()-B156))</f>
        <v/>
      </c>
      <c r="J156" s="19">
        <f>IF(A156="","",IF(AND(OR(F156="Enviado",F156="Em negociação"),G156&lt;&gt;"",G156&lt;TODAY()),"VENCIDO",""))</f>
        <v/>
      </c>
    </row>
    <row r="157">
      <c r="A157" s="19" t="n"/>
      <c r="B157" s="29" t="n"/>
      <c r="C157" s="19" t="n"/>
      <c r="D157" s="19" t="n"/>
      <c r="E157" s="21" t="n"/>
      <c r="F157" s="19" t="n"/>
      <c r="G157" s="29" t="n"/>
      <c r="H157" s="29" t="n"/>
      <c r="I157" s="30">
        <f>IF(OR(A157="",B157=""),"",IF(H157&lt;&gt;"",H157-B157,TODAY()-B157))</f>
        <v/>
      </c>
      <c r="J157" s="19">
        <f>IF(A157="","",IF(AND(OR(F157="Enviado",F157="Em negociação"),G157&lt;&gt;"",G157&lt;TODAY()),"VENCIDO",""))</f>
        <v/>
      </c>
    </row>
    <row r="158">
      <c r="A158" s="19" t="n"/>
      <c r="B158" s="29" t="n"/>
      <c r="C158" s="19" t="n"/>
      <c r="D158" s="19" t="n"/>
      <c r="E158" s="21" t="n"/>
      <c r="F158" s="19" t="n"/>
      <c r="G158" s="29" t="n"/>
      <c r="H158" s="29" t="n"/>
      <c r="I158" s="30">
        <f>IF(OR(A158="",B158=""),"",IF(H158&lt;&gt;"",H158-B158,TODAY()-B158))</f>
        <v/>
      </c>
      <c r="J158" s="19">
        <f>IF(A158="","",IF(AND(OR(F158="Enviado",F158="Em negociação"),G158&lt;&gt;"",G158&lt;TODAY()),"VENCIDO",""))</f>
        <v/>
      </c>
    </row>
    <row r="159">
      <c r="A159" s="19" t="n"/>
      <c r="B159" s="29" t="n"/>
      <c r="C159" s="19" t="n"/>
      <c r="D159" s="19" t="n"/>
      <c r="E159" s="21" t="n"/>
      <c r="F159" s="19" t="n"/>
      <c r="G159" s="29" t="n"/>
      <c r="H159" s="29" t="n"/>
      <c r="I159" s="30">
        <f>IF(OR(A159="",B159=""),"",IF(H159&lt;&gt;"",H159-B159,TODAY()-B159))</f>
        <v/>
      </c>
      <c r="J159" s="19">
        <f>IF(A159="","",IF(AND(OR(F159="Enviado",F159="Em negociação"),G159&lt;&gt;"",G159&lt;TODAY()),"VENCIDO",""))</f>
        <v/>
      </c>
    </row>
    <row r="160">
      <c r="A160" s="19" t="n"/>
      <c r="B160" s="29" t="n"/>
      <c r="C160" s="19" t="n"/>
      <c r="D160" s="19" t="n"/>
      <c r="E160" s="21" t="n"/>
      <c r="F160" s="19" t="n"/>
      <c r="G160" s="29" t="n"/>
      <c r="H160" s="29" t="n"/>
      <c r="I160" s="30">
        <f>IF(OR(A160="",B160=""),"",IF(H160&lt;&gt;"",H160-B160,TODAY()-B160))</f>
        <v/>
      </c>
      <c r="J160" s="19">
        <f>IF(A160="","",IF(AND(OR(F160="Enviado",F160="Em negociação"),G160&lt;&gt;"",G160&lt;TODAY()),"VENCIDO",""))</f>
        <v/>
      </c>
    </row>
    <row r="161">
      <c r="A161" s="19" t="n"/>
      <c r="B161" s="29" t="n"/>
      <c r="C161" s="19" t="n"/>
      <c r="D161" s="19" t="n"/>
      <c r="E161" s="21" t="n"/>
      <c r="F161" s="19" t="n"/>
      <c r="G161" s="29" t="n"/>
      <c r="H161" s="29" t="n"/>
      <c r="I161" s="30">
        <f>IF(OR(A161="",B161=""),"",IF(H161&lt;&gt;"",H161-B161,TODAY()-B161))</f>
        <v/>
      </c>
      <c r="J161" s="19">
        <f>IF(A161="","",IF(AND(OR(F161="Enviado",F161="Em negociação"),G161&lt;&gt;"",G161&lt;TODAY()),"VENCIDO",""))</f>
        <v/>
      </c>
    </row>
    <row r="162">
      <c r="A162" s="19" t="n"/>
      <c r="B162" s="29" t="n"/>
      <c r="C162" s="19" t="n"/>
      <c r="D162" s="19" t="n"/>
      <c r="E162" s="21" t="n"/>
      <c r="F162" s="19" t="n"/>
      <c r="G162" s="29" t="n"/>
      <c r="H162" s="29" t="n"/>
      <c r="I162" s="30">
        <f>IF(OR(A162="",B162=""),"",IF(H162&lt;&gt;"",H162-B162,TODAY()-B162))</f>
        <v/>
      </c>
      <c r="J162" s="19">
        <f>IF(A162="","",IF(AND(OR(F162="Enviado",F162="Em negociação"),G162&lt;&gt;"",G162&lt;TODAY()),"VENCIDO",""))</f>
        <v/>
      </c>
    </row>
    <row r="163">
      <c r="A163" s="19" t="n"/>
      <c r="B163" s="29" t="n"/>
      <c r="C163" s="19" t="n"/>
      <c r="D163" s="19" t="n"/>
      <c r="E163" s="21" t="n"/>
      <c r="F163" s="19" t="n"/>
      <c r="G163" s="29" t="n"/>
      <c r="H163" s="29" t="n"/>
      <c r="I163" s="30">
        <f>IF(OR(A163="",B163=""),"",IF(H163&lt;&gt;"",H163-B163,TODAY()-B163))</f>
        <v/>
      </c>
      <c r="J163" s="19">
        <f>IF(A163="","",IF(AND(OR(F163="Enviado",F163="Em negociação"),G163&lt;&gt;"",G163&lt;TODAY()),"VENCIDO",""))</f>
        <v/>
      </c>
    </row>
    <row r="164">
      <c r="A164" s="19" t="n"/>
      <c r="B164" s="29" t="n"/>
      <c r="C164" s="19" t="n"/>
      <c r="D164" s="19" t="n"/>
      <c r="E164" s="21" t="n"/>
      <c r="F164" s="19" t="n"/>
      <c r="G164" s="29" t="n"/>
      <c r="H164" s="29" t="n"/>
      <c r="I164" s="30">
        <f>IF(OR(A164="",B164=""),"",IF(H164&lt;&gt;"",H164-B164,TODAY()-B164))</f>
        <v/>
      </c>
      <c r="J164" s="19">
        <f>IF(A164="","",IF(AND(OR(F164="Enviado",F164="Em negociação"),G164&lt;&gt;"",G164&lt;TODAY()),"VENCIDO",""))</f>
        <v/>
      </c>
    </row>
    <row r="165">
      <c r="A165" s="19" t="n"/>
      <c r="B165" s="29" t="n"/>
      <c r="C165" s="19" t="n"/>
      <c r="D165" s="19" t="n"/>
      <c r="E165" s="21" t="n"/>
      <c r="F165" s="19" t="n"/>
      <c r="G165" s="29" t="n"/>
      <c r="H165" s="29" t="n"/>
      <c r="I165" s="30">
        <f>IF(OR(A165="",B165=""),"",IF(H165&lt;&gt;"",H165-B165,TODAY()-B165))</f>
        <v/>
      </c>
      <c r="J165" s="19">
        <f>IF(A165="","",IF(AND(OR(F165="Enviado",F165="Em negociação"),G165&lt;&gt;"",G165&lt;TODAY()),"VENCIDO",""))</f>
        <v/>
      </c>
    </row>
    <row r="166">
      <c r="A166" s="19" t="n"/>
      <c r="B166" s="29" t="n"/>
      <c r="C166" s="19" t="n"/>
      <c r="D166" s="19" t="n"/>
      <c r="E166" s="21" t="n"/>
      <c r="F166" s="19" t="n"/>
      <c r="G166" s="29" t="n"/>
      <c r="H166" s="29" t="n"/>
      <c r="I166" s="30">
        <f>IF(OR(A166="",B166=""),"",IF(H166&lt;&gt;"",H166-B166,TODAY()-B166))</f>
        <v/>
      </c>
      <c r="J166" s="19">
        <f>IF(A166="","",IF(AND(OR(F166="Enviado",F166="Em negociação"),G166&lt;&gt;"",G166&lt;TODAY()),"VENCIDO",""))</f>
        <v/>
      </c>
    </row>
    <row r="167">
      <c r="A167" s="19" t="n"/>
      <c r="B167" s="29" t="n"/>
      <c r="C167" s="19" t="n"/>
      <c r="D167" s="19" t="n"/>
      <c r="E167" s="21" t="n"/>
      <c r="F167" s="19" t="n"/>
      <c r="G167" s="29" t="n"/>
      <c r="H167" s="29" t="n"/>
      <c r="I167" s="30">
        <f>IF(OR(A167="",B167=""),"",IF(H167&lt;&gt;"",H167-B167,TODAY()-B167))</f>
        <v/>
      </c>
      <c r="J167" s="19">
        <f>IF(A167="","",IF(AND(OR(F167="Enviado",F167="Em negociação"),G167&lt;&gt;"",G167&lt;TODAY()),"VENCIDO",""))</f>
        <v/>
      </c>
    </row>
    <row r="168">
      <c r="A168" s="19" t="n"/>
      <c r="B168" s="29" t="n"/>
      <c r="C168" s="19" t="n"/>
      <c r="D168" s="19" t="n"/>
      <c r="E168" s="21" t="n"/>
      <c r="F168" s="19" t="n"/>
      <c r="G168" s="29" t="n"/>
      <c r="H168" s="29" t="n"/>
      <c r="I168" s="30">
        <f>IF(OR(A168="",B168=""),"",IF(H168&lt;&gt;"",H168-B168,TODAY()-B168))</f>
        <v/>
      </c>
      <c r="J168" s="19">
        <f>IF(A168="","",IF(AND(OR(F168="Enviado",F168="Em negociação"),G168&lt;&gt;"",G168&lt;TODAY()),"VENCIDO",""))</f>
        <v/>
      </c>
    </row>
    <row r="169">
      <c r="A169" s="19" t="n"/>
      <c r="B169" s="29" t="n"/>
      <c r="C169" s="19" t="n"/>
      <c r="D169" s="19" t="n"/>
      <c r="E169" s="21" t="n"/>
      <c r="F169" s="19" t="n"/>
      <c r="G169" s="29" t="n"/>
      <c r="H169" s="29" t="n"/>
      <c r="I169" s="30">
        <f>IF(OR(A169="",B169=""),"",IF(H169&lt;&gt;"",H169-B169,TODAY()-B169))</f>
        <v/>
      </c>
      <c r="J169" s="19">
        <f>IF(A169="","",IF(AND(OR(F169="Enviado",F169="Em negociação"),G169&lt;&gt;"",G169&lt;TODAY()),"VENCIDO",""))</f>
        <v/>
      </c>
    </row>
    <row r="170">
      <c r="A170" s="19" t="n"/>
      <c r="B170" s="29" t="n"/>
      <c r="C170" s="19" t="n"/>
      <c r="D170" s="19" t="n"/>
      <c r="E170" s="21" t="n"/>
      <c r="F170" s="19" t="n"/>
      <c r="G170" s="29" t="n"/>
      <c r="H170" s="29" t="n"/>
      <c r="I170" s="30">
        <f>IF(OR(A170="",B170=""),"",IF(H170&lt;&gt;"",H170-B170,TODAY()-B170))</f>
        <v/>
      </c>
      <c r="J170" s="19">
        <f>IF(A170="","",IF(AND(OR(F170="Enviado",F170="Em negociação"),G170&lt;&gt;"",G170&lt;TODAY()),"VENCIDO",""))</f>
        <v/>
      </c>
    </row>
    <row r="171">
      <c r="A171" s="19" t="n"/>
      <c r="B171" s="29" t="n"/>
      <c r="C171" s="19" t="n"/>
      <c r="D171" s="19" t="n"/>
      <c r="E171" s="21" t="n"/>
      <c r="F171" s="19" t="n"/>
      <c r="G171" s="29" t="n"/>
      <c r="H171" s="29" t="n"/>
      <c r="I171" s="30">
        <f>IF(OR(A171="",B171=""),"",IF(H171&lt;&gt;"",H171-B171,TODAY()-B171))</f>
        <v/>
      </c>
      <c r="J171" s="19">
        <f>IF(A171="","",IF(AND(OR(F171="Enviado",F171="Em negociação"),G171&lt;&gt;"",G171&lt;TODAY()),"VENCIDO",""))</f>
        <v/>
      </c>
    </row>
    <row r="172">
      <c r="A172" s="19" t="n"/>
      <c r="B172" s="29" t="n"/>
      <c r="C172" s="19" t="n"/>
      <c r="D172" s="19" t="n"/>
      <c r="E172" s="21" t="n"/>
      <c r="F172" s="19" t="n"/>
      <c r="G172" s="29" t="n"/>
      <c r="H172" s="29" t="n"/>
      <c r="I172" s="30">
        <f>IF(OR(A172="",B172=""),"",IF(H172&lt;&gt;"",H172-B172,TODAY()-B172))</f>
        <v/>
      </c>
      <c r="J172" s="19">
        <f>IF(A172="","",IF(AND(OR(F172="Enviado",F172="Em negociação"),G172&lt;&gt;"",G172&lt;TODAY()),"VENCIDO",""))</f>
        <v/>
      </c>
    </row>
    <row r="173">
      <c r="A173" s="19" t="n"/>
      <c r="B173" s="29" t="n"/>
      <c r="C173" s="19" t="n"/>
      <c r="D173" s="19" t="n"/>
      <c r="E173" s="21" t="n"/>
      <c r="F173" s="19" t="n"/>
      <c r="G173" s="29" t="n"/>
      <c r="H173" s="29" t="n"/>
      <c r="I173" s="30">
        <f>IF(OR(A173="",B173=""),"",IF(H173&lt;&gt;"",H173-B173,TODAY()-B173))</f>
        <v/>
      </c>
      <c r="J173" s="19">
        <f>IF(A173="","",IF(AND(OR(F173="Enviado",F173="Em negociação"),G173&lt;&gt;"",G173&lt;TODAY()),"VENCIDO",""))</f>
        <v/>
      </c>
    </row>
    <row r="174">
      <c r="A174" s="19" t="n"/>
      <c r="B174" s="29" t="n"/>
      <c r="C174" s="19" t="n"/>
      <c r="D174" s="19" t="n"/>
      <c r="E174" s="21" t="n"/>
      <c r="F174" s="19" t="n"/>
      <c r="G174" s="29" t="n"/>
      <c r="H174" s="29" t="n"/>
      <c r="I174" s="30">
        <f>IF(OR(A174="",B174=""),"",IF(H174&lt;&gt;"",H174-B174,TODAY()-B174))</f>
        <v/>
      </c>
      <c r="J174" s="19">
        <f>IF(A174="","",IF(AND(OR(F174="Enviado",F174="Em negociação"),G174&lt;&gt;"",G174&lt;TODAY()),"VENCIDO",""))</f>
        <v/>
      </c>
    </row>
    <row r="175">
      <c r="A175" s="19" t="n"/>
      <c r="B175" s="29" t="n"/>
      <c r="C175" s="19" t="n"/>
      <c r="D175" s="19" t="n"/>
      <c r="E175" s="21" t="n"/>
      <c r="F175" s="19" t="n"/>
      <c r="G175" s="29" t="n"/>
      <c r="H175" s="29" t="n"/>
      <c r="I175" s="30">
        <f>IF(OR(A175="",B175=""),"",IF(H175&lt;&gt;"",H175-B175,TODAY()-B175))</f>
        <v/>
      </c>
      <c r="J175" s="19">
        <f>IF(A175="","",IF(AND(OR(F175="Enviado",F175="Em negociação"),G175&lt;&gt;"",G175&lt;TODAY()),"VENCIDO",""))</f>
        <v/>
      </c>
    </row>
    <row r="176">
      <c r="A176" s="19" t="n"/>
      <c r="B176" s="29" t="n"/>
      <c r="C176" s="19" t="n"/>
      <c r="D176" s="19" t="n"/>
      <c r="E176" s="21" t="n"/>
      <c r="F176" s="19" t="n"/>
      <c r="G176" s="29" t="n"/>
      <c r="H176" s="29" t="n"/>
      <c r="I176" s="30">
        <f>IF(OR(A176="",B176=""),"",IF(H176&lt;&gt;"",H176-B176,TODAY()-B176))</f>
        <v/>
      </c>
      <c r="J176" s="19">
        <f>IF(A176="","",IF(AND(OR(F176="Enviado",F176="Em negociação"),G176&lt;&gt;"",G176&lt;TODAY()),"VENCIDO",""))</f>
        <v/>
      </c>
    </row>
    <row r="177">
      <c r="A177" s="19" t="n"/>
      <c r="B177" s="29" t="n"/>
      <c r="C177" s="19" t="n"/>
      <c r="D177" s="19" t="n"/>
      <c r="E177" s="21" t="n"/>
      <c r="F177" s="19" t="n"/>
      <c r="G177" s="29" t="n"/>
      <c r="H177" s="29" t="n"/>
      <c r="I177" s="30">
        <f>IF(OR(A177="",B177=""),"",IF(H177&lt;&gt;"",H177-B177,TODAY()-B177))</f>
        <v/>
      </c>
      <c r="J177" s="19">
        <f>IF(A177="","",IF(AND(OR(F177="Enviado",F177="Em negociação"),G177&lt;&gt;"",G177&lt;TODAY()),"VENCIDO",""))</f>
        <v/>
      </c>
    </row>
    <row r="178">
      <c r="A178" s="19" t="n"/>
      <c r="B178" s="29" t="n"/>
      <c r="C178" s="19" t="n"/>
      <c r="D178" s="19" t="n"/>
      <c r="E178" s="21" t="n"/>
      <c r="F178" s="19" t="n"/>
      <c r="G178" s="29" t="n"/>
      <c r="H178" s="29" t="n"/>
      <c r="I178" s="30">
        <f>IF(OR(A178="",B178=""),"",IF(H178&lt;&gt;"",H178-B178,TODAY()-B178))</f>
        <v/>
      </c>
      <c r="J178" s="19">
        <f>IF(A178="","",IF(AND(OR(F178="Enviado",F178="Em negociação"),G178&lt;&gt;"",G178&lt;TODAY()),"VENCIDO",""))</f>
        <v/>
      </c>
    </row>
    <row r="179">
      <c r="A179" s="19" t="n"/>
      <c r="B179" s="29" t="n"/>
      <c r="C179" s="19" t="n"/>
      <c r="D179" s="19" t="n"/>
      <c r="E179" s="21" t="n"/>
      <c r="F179" s="19" t="n"/>
      <c r="G179" s="29" t="n"/>
      <c r="H179" s="29" t="n"/>
      <c r="I179" s="30">
        <f>IF(OR(A179="",B179=""),"",IF(H179&lt;&gt;"",H179-B179,TODAY()-B179))</f>
        <v/>
      </c>
      <c r="J179" s="19">
        <f>IF(A179="","",IF(AND(OR(F179="Enviado",F179="Em negociação"),G179&lt;&gt;"",G179&lt;TODAY()),"VENCIDO",""))</f>
        <v/>
      </c>
    </row>
    <row r="180">
      <c r="A180" s="19" t="n"/>
      <c r="B180" s="29" t="n"/>
      <c r="C180" s="19" t="n"/>
      <c r="D180" s="19" t="n"/>
      <c r="E180" s="21" t="n"/>
      <c r="F180" s="19" t="n"/>
      <c r="G180" s="29" t="n"/>
      <c r="H180" s="29" t="n"/>
      <c r="I180" s="30">
        <f>IF(OR(A180="",B180=""),"",IF(H180&lt;&gt;"",H180-B180,TODAY()-B180))</f>
        <v/>
      </c>
      <c r="J180" s="19">
        <f>IF(A180="","",IF(AND(OR(F180="Enviado",F180="Em negociação"),G180&lt;&gt;"",G180&lt;TODAY()),"VENCIDO",""))</f>
        <v/>
      </c>
    </row>
    <row r="181">
      <c r="A181" s="19" t="n"/>
      <c r="B181" s="29" t="n"/>
      <c r="C181" s="19" t="n"/>
      <c r="D181" s="19" t="n"/>
      <c r="E181" s="21" t="n"/>
      <c r="F181" s="19" t="n"/>
      <c r="G181" s="29" t="n"/>
      <c r="H181" s="29" t="n"/>
      <c r="I181" s="30">
        <f>IF(OR(A181="",B181=""),"",IF(H181&lt;&gt;"",H181-B181,TODAY()-B181))</f>
        <v/>
      </c>
      <c r="J181" s="19">
        <f>IF(A181="","",IF(AND(OR(F181="Enviado",F181="Em negociação"),G181&lt;&gt;"",G181&lt;TODAY()),"VENCIDO",""))</f>
        <v/>
      </c>
    </row>
    <row r="182">
      <c r="A182" s="19" t="n"/>
      <c r="B182" s="29" t="n"/>
      <c r="C182" s="19" t="n"/>
      <c r="D182" s="19" t="n"/>
      <c r="E182" s="21" t="n"/>
      <c r="F182" s="19" t="n"/>
      <c r="G182" s="29" t="n"/>
      <c r="H182" s="29" t="n"/>
      <c r="I182" s="30">
        <f>IF(OR(A182="",B182=""),"",IF(H182&lt;&gt;"",H182-B182,TODAY()-B182))</f>
        <v/>
      </c>
      <c r="J182" s="19">
        <f>IF(A182="","",IF(AND(OR(F182="Enviado",F182="Em negociação"),G182&lt;&gt;"",G182&lt;TODAY()),"VENCIDO",""))</f>
        <v/>
      </c>
    </row>
    <row r="183">
      <c r="A183" s="19" t="n"/>
      <c r="B183" s="29" t="n"/>
      <c r="C183" s="19" t="n"/>
      <c r="D183" s="19" t="n"/>
      <c r="E183" s="21" t="n"/>
      <c r="F183" s="19" t="n"/>
      <c r="G183" s="29" t="n"/>
      <c r="H183" s="29" t="n"/>
      <c r="I183" s="30">
        <f>IF(OR(A183="",B183=""),"",IF(H183&lt;&gt;"",H183-B183,TODAY()-B183))</f>
        <v/>
      </c>
      <c r="J183" s="19">
        <f>IF(A183="","",IF(AND(OR(F183="Enviado",F183="Em negociação"),G183&lt;&gt;"",G183&lt;TODAY()),"VENCIDO",""))</f>
        <v/>
      </c>
    </row>
    <row r="184">
      <c r="A184" s="19" t="n"/>
      <c r="B184" s="29" t="n"/>
      <c r="C184" s="19" t="n"/>
      <c r="D184" s="19" t="n"/>
      <c r="E184" s="21" t="n"/>
      <c r="F184" s="19" t="n"/>
      <c r="G184" s="29" t="n"/>
      <c r="H184" s="29" t="n"/>
      <c r="I184" s="30">
        <f>IF(OR(A184="",B184=""),"",IF(H184&lt;&gt;"",H184-B184,TODAY()-B184))</f>
        <v/>
      </c>
      <c r="J184" s="19">
        <f>IF(A184="","",IF(AND(OR(F184="Enviado",F184="Em negociação"),G184&lt;&gt;"",G184&lt;TODAY()),"VENCIDO",""))</f>
        <v/>
      </c>
    </row>
    <row r="185">
      <c r="A185" s="19" t="n"/>
      <c r="B185" s="29" t="n"/>
      <c r="C185" s="19" t="n"/>
      <c r="D185" s="19" t="n"/>
      <c r="E185" s="21" t="n"/>
      <c r="F185" s="19" t="n"/>
      <c r="G185" s="29" t="n"/>
      <c r="H185" s="29" t="n"/>
      <c r="I185" s="30">
        <f>IF(OR(A185="",B185=""),"",IF(H185&lt;&gt;"",H185-B185,TODAY()-B185))</f>
        <v/>
      </c>
      <c r="J185" s="19">
        <f>IF(A185="","",IF(AND(OR(F185="Enviado",F185="Em negociação"),G185&lt;&gt;"",G185&lt;TODAY()),"VENCIDO",""))</f>
        <v/>
      </c>
    </row>
    <row r="186">
      <c r="A186" s="19" t="n"/>
      <c r="B186" s="29" t="n"/>
      <c r="C186" s="19" t="n"/>
      <c r="D186" s="19" t="n"/>
      <c r="E186" s="21" t="n"/>
      <c r="F186" s="19" t="n"/>
      <c r="G186" s="29" t="n"/>
      <c r="H186" s="29" t="n"/>
      <c r="I186" s="30">
        <f>IF(OR(A186="",B186=""),"",IF(H186&lt;&gt;"",H186-B186,TODAY()-B186))</f>
        <v/>
      </c>
      <c r="J186" s="19">
        <f>IF(A186="","",IF(AND(OR(F186="Enviado",F186="Em negociação"),G186&lt;&gt;"",G186&lt;TODAY()),"VENCIDO",""))</f>
        <v/>
      </c>
    </row>
    <row r="187">
      <c r="A187" s="19" t="n"/>
      <c r="B187" s="29" t="n"/>
      <c r="C187" s="19" t="n"/>
      <c r="D187" s="19" t="n"/>
      <c r="E187" s="21" t="n"/>
      <c r="F187" s="19" t="n"/>
      <c r="G187" s="29" t="n"/>
      <c r="H187" s="29" t="n"/>
      <c r="I187" s="30">
        <f>IF(OR(A187="",B187=""),"",IF(H187&lt;&gt;"",H187-B187,TODAY()-B187))</f>
        <v/>
      </c>
      <c r="J187" s="19">
        <f>IF(A187="","",IF(AND(OR(F187="Enviado",F187="Em negociação"),G187&lt;&gt;"",G187&lt;TODAY()),"VENCIDO",""))</f>
        <v/>
      </c>
    </row>
    <row r="188">
      <c r="A188" s="19" t="n"/>
      <c r="B188" s="29" t="n"/>
      <c r="C188" s="19" t="n"/>
      <c r="D188" s="19" t="n"/>
      <c r="E188" s="21" t="n"/>
      <c r="F188" s="19" t="n"/>
      <c r="G188" s="29" t="n"/>
      <c r="H188" s="29" t="n"/>
      <c r="I188" s="30">
        <f>IF(OR(A188="",B188=""),"",IF(H188&lt;&gt;"",H188-B188,TODAY()-B188))</f>
        <v/>
      </c>
      <c r="J188" s="19">
        <f>IF(A188="","",IF(AND(OR(F188="Enviado",F188="Em negociação"),G188&lt;&gt;"",G188&lt;TODAY()),"VENCIDO",""))</f>
        <v/>
      </c>
    </row>
    <row r="189">
      <c r="A189" s="19" t="n"/>
      <c r="B189" s="29" t="n"/>
      <c r="C189" s="19" t="n"/>
      <c r="D189" s="19" t="n"/>
      <c r="E189" s="21" t="n"/>
      <c r="F189" s="19" t="n"/>
      <c r="G189" s="29" t="n"/>
      <c r="H189" s="29" t="n"/>
      <c r="I189" s="30">
        <f>IF(OR(A189="",B189=""),"",IF(H189&lt;&gt;"",H189-B189,TODAY()-B189))</f>
        <v/>
      </c>
      <c r="J189" s="19">
        <f>IF(A189="","",IF(AND(OR(F189="Enviado",F189="Em negociação"),G189&lt;&gt;"",G189&lt;TODAY()),"VENCIDO",""))</f>
        <v/>
      </c>
    </row>
    <row r="190">
      <c r="A190" s="19" t="n"/>
      <c r="B190" s="29" t="n"/>
      <c r="C190" s="19" t="n"/>
      <c r="D190" s="19" t="n"/>
      <c r="E190" s="21" t="n"/>
      <c r="F190" s="19" t="n"/>
      <c r="G190" s="29" t="n"/>
      <c r="H190" s="29" t="n"/>
      <c r="I190" s="30">
        <f>IF(OR(A190="",B190=""),"",IF(H190&lt;&gt;"",H190-B190,TODAY()-B190))</f>
        <v/>
      </c>
      <c r="J190" s="19">
        <f>IF(A190="","",IF(AND(OR(F190="Enviado",F190="Em negociação"),G190&lt;&gt;"",G190&lt;TODAY()),"VENCIDO",""))</f>
        <v/>
      </c>
    </row>
    <row r="191">
      <c r="A191" s="19" t="n"/>
      <c r="B191" s="29" t="n"/>
      <c r="C191" s="19" t="n"/>
      <c r="D191" s="19" t="n"/>
      <c r="E191" s="21" t="n"/>
      <c r="F191" s="19" t="n"/>
      <c r="G191" s="29" t="n"/>
      <c r="H191" s="29" t="n"/>
      <c r="I191" s="30">
        <f>IF(OR(A191="",B191=""),"",IF(H191&lt;&gt;"",H191-B191,TODAY()-B191))</f>
        <v/>
      </c>
      <c r="J191" s="19">
        <f>IF(A191="","",IF(AND(OR(F191="Enviado",F191="Em negociação"),G191&lt;&gt;"",G191&lt;TODAY()),"VENCIDO",""))</f>
        <v/>
      </c>
    </row>
    <row r="192">
      <c r="A192" s="19" t="n"/>
      <c r="B192" s="29" t="n"/>
      <c r="C192" s="19" t="n"/>
      <c r="D192" s="19" t="n"/>
      <c r="E192" s="21" t="n"/>
      <c r="F192" s="19" t="n"/>
      <c r="G192" s="29" t="n"/>
      <c r="H192" s="29" t="n"/>
      <c r="I192" s="30">
        <f>IF(OR(A192="",B192=""),"",IF(H192&lt;&gt;"",H192-B192,TODAY()-B192))</f>
        <v/>
      </c>
      <c r="J192" s="19">
        <f>IF(A192="","",IF(AND(OR(F192="Enviado",F192="Em negociação"),G192&lt;&gt;"",G192&lt;TODAY()),"VENCIDO",""))</f>
        <v/>
      </c>
    </row>
    <row r="193">
      <c r="A193" s="19" t="n"/>
      <c r="B193" s="29" t="n"/>
      <c r="C193" s="19" t="n"/>
      <c r="D193" s="19" t="n"/>
      <c r="E193" s="21" t="n"/>
      <c r="F193" s="19" t="n"/>
      <c r="G193" s="29" t="n"/>
      <c r="H193" s="29" t="n"/>
      <c r="I193" s="30">
        <f>IF(OR(A193="",B193=""),"",IF(H193&lt;&gt;"",H193-B193,TODAY()-B193))</f>
        <v/>
      </c>
      <c r="J193" s="19">
        <f>IF(A193="","",IF(AND(OR(F193="Enviado",F193="Em negociação"),G193&lt;&gt;"",G193&lt;TODAY()),"VENCIDO",""))</f>
        <v/>
      </c>
    </row>
    <row r="194">
      <c r="A194" s="19" t="n"/>
      <c r="B194" s="29" t="n"/>
      <c r="C194" s="19" t="n"/>
      <c r="D194" s="19" t="n"/>
      <c r="E194" s="21" t="n"/>
      <c r="F194" s="19" t="n"/>
      <c r="G194" s="29" t="n"/>
      <c r="H194" s="29" t="n"/>
      <c r="I194" s="30">
        <f>IF(OR(A194="",B194=""),"",IF(H194&lt;&gt;"",H194-B194,TODAY()-B194))</f>
        <v/>
      </c>
      <c r="J194" s="19">
        <f>IF(A194="","",IF(AND(OR(F194="Enviado",F194="Em negociação"),G194&lt;&gt;"",G194&lt;TODAY()),"VENCIDO",""))</f>
        <v/>
      </c>
    </row>
    <row r="195">
      <c r="A195" s="19" t="n"/>
      <c r="B195" s="29" t="n"/>
      <c r="C195" s="19" t="n"/>
      <c r="D195" s="19" t="n"/>
      <c r="E195" s="21" t="n"/>
      <c r="F195" s="19" t="n"/>
      <c r="G195" s="29" t="n"/>
      <c r="H195" s="29" t="n"/>
      <c r="I195" s="30">
        <f>IF(OR(A195="",B195=""),"",IF(H195&lt;&gt;"",H195-B195,TODAY()-B195))</f>
        <v/>
      </c>
      <c r="J195" s="19">
        <f>IF(A195="","",IF(AND(OR(F195="Enviado",F195="Em negociação"),G195&lt;&gt;"",G195&lt;TODAY()),"VENCIDO",""))</f>
        <v/>
      </c>
    </row>
    <row r="196">
      <c r="A196" s="19" t="n"/>
      <c r="B196" s="29" t="n"/>
      <c r="C196" s="19" t="n"/>
      <c r="D196" s="19" t="n"/>
      <c r="E196" s="21" t="n"/>
      <c r="F196" s="19" t="n"/>
      <c r="G196" s="29" t="n"/>
      <c r="H196" s="29" t="n"/>
      <c r="I196" s="30">
        <f>IF(OR(A196="",B196=""),"",IF(H196&lt;&gt;"",H196-B196,TODAY()-B196))</f>
        <v/>
      </c>
      <c r="J196" s="19">
        <f>IF(A196="","",IF(AND(OR(F196="Enviado",F196="Em negociação"),G196&lt;&gt;"",G196&lt;TODAY()),"VENCIDO",""))</f>
        <v/>
      </c>
    </row>
    <row r="197">
      <c r="A197" s="19" t="n"/>
      <c r="B197" s="29" t="n"/>
      <c r="C197" s="19" t="n"/>
      <c r="D197" s="19" t="n"/>
      <c r="E197" s="21" t="n"/>
      <c r="F197" s="19" t="n"/>
      <c r="G197" s="29" t="n"/>
      <c r="H197" s="29" t="n"/>
      <c r="I197" s="30">
        <f>IF(OR(A197="",B197=""),"",IF(H197&lt;&gt;"",H197-B197,TODAY()-B197))</f>
        <v/>
      </c>
      <c r="J197" s="19">
        <f>IF(A197="","",IF(AND(OR(F197="Enviado",F197="Em negociação"),G197&lt;&gt;"",G197&lt;TODAY()),"VENCIDO",""))</f>
        <v/>
      </c>
    </row>
    <row r="198">
      <c r="A198" s="19" t="n"/>
      <c r="B198" s="29" t="n"/>
      <c r="C198" s="19" t="n"/>
      <c r="D198" s="19" t="n"/>
      <c r="E198" s="21" t="n"/>
      <c r="F198" s="19" t="n"/>
      <c r="G198" s="29" t="n"/>
      <c r="H198" s="29" t="n"/>
      <c r="I198" s="30">
        <f>IF(OR(A198="",B198=""),"",IF(H198&lt;&gt;"",H198-B198,TODAY()-B198))</f>
        <v/>
      </c>
      <c r="J198" s="19">
        <f>IF(A198="","",IF(AND(OR(F198="Enviado",F198="Em negociação"),G198&lt;&gt;"",G198&lt;TODAY()),"VENCIDO",""))</f>
        <v/>
      </c>
    </row>
    <row r="199">
      <c r="A199" s="19" t="n"/>
      <c r="B199" s="29" t="n"/>
      <c r="C199" s="19" t="n"/>
      <c r="D199" s="19" t="n"/>
      <c r="E199" s="21" t="n"/>
      <c r="F199" s="19" t="n"/>
      <c r="G199" s="29" t="n"/>
      <c r="H199" s="29" t="n"/>
      <c r="I199" s="30">
        <f>IF(OR(A199="",B199=""),"",IF(H199&lt;&gt;"",H199-B199,TODAY()-B199))</f>
        <v/>
      </c>
      <c r="J199" s="19">
        <f>IF(A199="","",IF(AND(OR(F199="Enviado",F199="Em negociação"),G199&lt;&gt;"",G199&lt;TODAY()),"VENCIDO",""))</f>
        <v/>
      </c>
    </row>
    <row r="200">
      <c r="A200" s="19" t="n"/>
      <c r="B200" s="29" t="n"/>
      <c r="C200" s="19" t="n"/>
      <c r="D200" s="19" t="n"/>
      <c r="E200" s="21" t="n"/>
      <c r="F200" s="19" t="n"/>
      <c r="G200" s="29" t="n"/>
      <c r="H200" s="29" t="n"/>
      <c r="I200" s="30">
        <f>IF(OR(A200="",B200=""),"",IF(H200&lt;&gt;"",H200-B200,TODAY()-B200))</f>
        <v/>
      </c>
      <c r="J200" s="19">
        <f>IF(A200="","",IF(AND(OR(F200="Enviado",F200="Em negociação"),G200&lt;&gt;"",G200&lt;TODAY()),"VENCIDO",""))</f>
        <v/>
      </c>
    </row>
    <row r="201">
      <c r="A201" s="19" t="n"/>
      <c r="B201" s="29" t="n"/>
      <c r="C201" s="19" t="n"/>
      <c r="D201" s="19" t="n"/>
      <c r="E201" s="21" t="n"/>
      <c r="F201" s="19" t="n"/>
      <c r="G201" s="29" t="n"/>
      <c r="H201" s="29" t="n"/>
      <c r="I201" s="30">
        <f>IF(OR(A201="",B201=""),"",IF(H201&lt;&gt;"",H201-B201,TODAY()-B201))</f>
        <v/>
      </c>
      <c r="J201" s="19">
        <f>IF(A201="","",IF(AND(OR(F201="Enviado",F201="Em negociação"),G201&lt;&gt;"",G201&lt;TODAY()),"VENCIDO",""))</f>
        <v/>
      </c>
    </row>
    <row r="202">
      <c r="A202" s="19" t="n"/>
      <c r="B202" s="29" t="n"/>
      <c r="C202" s="19" t="n"/>
      <c r="D202" s="19" t="n"/>
      <c r="E202" s="21" t="n"/>
      <c r="F202" s="19" t="n"/>
      <c r="G202" s="29" t="n"/>
      <c r="H202" s="29" t="n"/>
      <c r="I202" s="30">
        <f>IF(OR(A202="",B202=""),"",IF(H202&lt;&gt;"",H202-B202,TODAY()-B202))</f>
        <v/>
      </c>
      <c r="J202" s="19">
        <f>IF(A202="","",IF(AND(OR(F202="Enviado",F202="Em negociação"),G202&lt;&gt;"",G202&lt;TODAY()),"VENCIDO",""))</f>
        <v/>
      </c>
    </row>
    <row r="203">
      <c r="A203" s="19" t="n"/>
      <c r="B203" s="29" t="n"/>
      <c r="C203" s="19" t="n"/>
      <c r="D203" s="19" t="n"/>
      <c r="E203" s="21" t="n"/>
      <c r="F203" s="19" t="n"/>
      <c r="G203" s="29" t="n"/>
      <c r="H203" s="29" t="n"/>
      <c r="I203" s="30">
        <f>IF(OR(A203="",B203=""),"",IF(H203&lt;&gt;"",H203-B203,TODAY()-B203))</f>
        <v/>
      </c>
      <c r="J203" s="19">
        <f>IF(A203="","",IF(AND(OR(F203="Enviado",F203="Em negociação"),G203&lt;&gt;"",G203&lt;TODAY()),"VENCIDO",""))</f>
        <v/>
      </c>
    </row>
    <row r="204">
      <c r="A204" s="19" t="n"/>
      <c r="B204" s="29" t="n"/>
      <c r="C204" s="19" t="n"/>
      <c r="D204" s="19" t="n"/>
      <c r="E204" s="21" t="n"/>
      <c r="F204" s="19" t="n"/>
      <c r="G204" s="29" t="n"/>
      <c r="H204" s="29" t="n"/>
      <c r="I204" s="30">
        <f>IF(OR(A204="",B204=""),"",IF(H204&lt;&gt;"",H204-B204,TODAY()-B204))</f>
        <v/>
      </c>
      <c r="J204" s="19">
        <f>IF(A204="","",IF(AND(OR(F204="Enviado",F204="Em negociação"),G204&lt;&gt;"",G204&lt;TODAY()),"VENCIDO",""))</f>
        <v/>
      </c>
    </row>
    <row r="205">
      <c r="A205" s="19" t="n"/>
      <c r="B205" s="29" t="n"/>
      <c r="C205" s="19" t="n"/>
      <c r="D205" s="19" t="n"/>
      <c r="E205" s="21" t="n"/>
      <c r="F205" s="19" t="n"/>
      <c r="G205" s="29" t="n"/>
      <c r="H205" s="29" t="n"/>
      <c r="I205" s="30">
        <f>IF(OR(A205="",B205=""),"",IF(H205&lt;&gt;"",H205-B205,TODAY()-B205))</f>
        <v/>
      </c>
      <c r="J205" s="19">
        <f>IF(A205="","",IF(AND(OR(F205="Enviado",F205="Em negociação"),G205&lt;&gt;"",G205&lt;TODAY()),"VENCIDO",""))</f>
        <v/>
      </c>
    </row>
    <row r="206">
      <c r="A206" s="19" t="n"/>
      <c r="B206" s="29" t="n"/>
      <c r="C206" s="19" t="n"/>
      <c r="D206" s="19" t="n"/>
      <c r="E206" s="21" t="n"/>
      <c r="F206" s="19" t="n"/>
      <c r="G206" s="29" t="n"/>
      <c r="H206" s="29" t="n"/>
      <c r="I206" s="30">
        <f>IF(OR(A206="",B206=""),"",IF(H206&lt;&gt;"",H206-B206,TODAY()-B206))</f>
        <v/>
      </c>
      <c r="J206" s="19">
        <f>IF(A206="","",IF(AND(OR(F206="Enviado",F206="Em negociação"),G206&lt;&gt;"",G206&lt;TODAY()),"VENCIDO",""))</f>
        <v/>
      </c>
    </row>
    <row r="207">
      <c r="A207" s="19" t="n"/>
      <c r="B207" s="29" t="n"/>
      <c r="C207" s="19" t="n"/>
      <c r="D207" s="19" t="n"/>
      <c r="E207" s="21" t="n"/>
      <c r="F207" s="19" t="n"/>
      <c r="G207" s="29" t="n"/>
      <c r="H207" s="29" t="n"/>
      <c r="I207" s="30">
        <f>IF(OR(A207="",B207=""),"",IF(H207&lt;&gt;"",H207-B207,TODAY()-B207))</f>
        <v/>
      </c>
      <c r="J207" s="19">
        <f>IF(A207="","",IF(AND(OR(F207="Enviado",F207="Em negociação"),G207&lt;&gt;"",G207&lt;TODAY()),"VENCIDO",""))</f>
        <v/>
      </c>
    </row>
    <row r="208">
      <c r="A208" s="19" t="n"/>
      <c r="B208" s="29" t="n"/>
      <c r="C208" s="19" t="n"/>
      <c r="D208" s="19" t="n"/>
      <c r="E208" s="21" t="n"/>
      <c r="F208" s="19" t="n"/>
      <c r="G208" s="29" t="n"/>
      <c r="H208" s="29" t="n"/>
      <c r="I208" s="30">
        <f>IF(OR(A208="",B208=""),"",IF(H208&lt;&gt;"",H208-B208,TODAY()-B208))</f>
        <v/>
      </c>
      <c r="J208" s="19">
        <f>IF(A208="","",IF(AND(OR(F208="Enviado",F208="Em negociação"),G208&lt;&gt;"",G208&lt;TODAY()),"VENCIDO",""))</f>
        <v/>
      </c>
    </row>
    <row r="209">
      <c r="A209" s="19" t="n"/>
      <c r="B209" s="29" t="n"/>
      <c r="C209" s="19" t="n"/>
      <c r="D209" s="19" t="n"/>
      <c r="E209" s="21" t="n"/>
      <c r="F209" s="19" t="n"/>
      <c r="G209" s="29" t="n"/>
      <c r="H209" s="29" t="n"/>
      <c r="I209" s="30">
        <f>IF(OR(A209="",B209=""),"",IF(H209&lt;&gt;"",H209-B209,TODAY()-B209))</f>
        <v/>
      </c>
      <c r="J209" s="19">
        <f>IF(A209="","",IF(AND(OR(F209="Enviado",F209="Em negociação"),G209&lt;&gt;"",G209&lt;TODAY()),"VENCIDO",""))</f>
        <v/>
      </c>
    </row>
    <row r="210">
      <c r="A210" s="19" t="n"/>
      <c r="B210" s="29" t="n"/>
      <c r="C210" s="19" t="n"/>
      <c r="D210" s="19" t="n"/>
      <c r="E210" s="21" t="n"/>
      <c r="F210" s="19" t="n"/>
      <c r="G210" s="29" t="n"/>
      <c r="H210" s="29" t="n"/>
      <c r="I210" s="30">
        <f>IF(OR(A210="",B210=""),"",IF(H210&lt;&gt;"",H210-B210,TODAY()-B210))</f>
        <v/>
      </c>
      <c r="J210" s="19">
        <f>IF(A210="","",IF(AND(OR(F210="Enviado",F210="Em negociação"),G210&lt;&gt;"",G210&lt;TODAY()),"VENCIDO",""))</f>
        <v/>
      </c>
    </row>
    <row r="211">
      <c r="A211" s="19" t="n"/>
      <c r="B211" s="29" t="n"/>
      <c r="C211" s="19" t="n"/>
      <c r="D211" s="19" t="n"/>
      <c r="E211" s="21" t="n"/>
      <c r="F211" s="19" t="n"/>
      <c r="G211" s="29" t="n"/>
      <c r="H211" s="29" t="n"/>
      <c r="I211" s="30">
        <f>IF(OR(A211="",B211=""),"",IF(H211&lt;&gt;"",H211-B211,TODAY()-B211))</f>
        <v/>
      </c>
      <c r="J211" s="19">
        <f>IF(A211="","",IF(AND(OR(F211="Enviado",F211="Em negociação"),G211&lt;&gt;"",G211&lt;TODAY()),"VENCIDO",""))</f>
        <v/>
      </c>
    </row>
    <row r="212">
      <c r="A212" s="19" t="n"/>
      <c r="B212" s="29" t="n"/>
      <c r="C212" s="19" t="n"/>
      <c r="D212" s="19" t="n"/>
      <c r="E212" s="21" t="n"/>
      <c r="F212" s="19" t="n"/>
      <c r="G212" s="29" t="n"/>
      <c r="H212" s="29" t="n"/>
      <c r="I212" s="30">
        <f>IF(OR(A212="",B212=""),"",IF(H212&lt;&gt;"",H212-B212,TODAY()-B212))</f>
        <v/>
      </c>
      <c r="J212" s="19">
        <f>IF(A212="","",IF(AND(OR(F212="Enviado",F212="Em negociação"),G212&lt;&gt;"",G212&lt;TODAY()),"VENCIDO",""))</f>
        <v/>
      </c>
    </row>
    <row r="213">
      <c r="A213" s="19" t="n"/>
      <c r="B213" s="29" t="n"/>
      <c r="C213" s="19" t="n"/>
      <c r="D213" s="19" t="n"/>
      <c r="E213" s="21" t="n"/>
      <c r="F213" s="19" t="n"/>
      <c r="G213" s="29" t="n"/>
      <c r="H213" s="29" t="n"/>
      <c r="I213" s="30">
        <f>IF(OR(A213="",B213=""),"",IF(H213&lt;&gt;"",H213-B213,TODAY()-B213))</f>
        <v/>
      </c>
      <c r="J213" s="19">
        <f>IF(A213="","",IF(AND(OR(F213="Enviado",F213="Em negociação"),G213&lt;&gt;"",G213&lt;TODAY()),"VENCIDO",""))</f>
        <v/>
      </c>
    </row>
    <row r="214">
      <c r="A214" s="19" t="n"/>
      <c r="B214" s="29" t="n"/>
      <c r="C214" s="19" t="n"/>
      <c r="D214" s="19" t="n"/>
      <c r="E214" s="21" t="n"/>
      <c r="F214" s="19" t="n"/>
      <c r="G214" s="29" t="n"/>
      <c r="H214" s="29" t="n"/>
      <c r="I214" s="30">
        <f>IF(OR(A214="",B214=""),"",IF(H214&lt;&gt;"",H214-B214,TODAY()-B214))</f>
        <v/>
      </c>
      <c r="J214" s="19">
        <f>IF(A214="","",IF(AND(OR(F214="Enviado",F214="Em negociação"),G214&lt;&gt;"",G214&lt;TODAY()),"VENCIDO",""))</f>
        <v/>
      </c>
    </row>
    <row r="215">
      <c r="A215" s="19" t="n"/>
      <c r="B215" s="29" t="n"/>
      <c r="C215" s="19" t="n"/>
      <c r="D215" s="19" t="n"/>
      <c r="E215" s="21" t="n"/>
      <c r="F215" s="19" t="n"/>
      <c r="G215" s="29" t="n"/>
      <c r="H215" s="29" t="n"/>
      <c r="I215" s="30">
        <f>IF(OR(A215="",B215=""),"",IF(H215&lt;&gt;"",H215-B215,TODAY()-B215))</f>
        <v/>
      </c>
      <c r="J215" s="19">
        <f>IF(A215="","",IF(AND(OR(F215="Enviado",F215="Em negociação"),G215&lt;&gt;"",G215&lt;TODAY()),"VENCIDO",""))</f>
        <v/>
      </c>
    </row>
    <row r="216">
      <c r="A216" s="19" t="n"/>
      <c r="B216" s="29" t="n"/>
      <c r="C216" s="19" t="n"/>
      <c r="D216" s="19" t="n"/>
      <c r="E216" s="21" t="n"/>
      <c r="F216" s="19" t="n"/>
      <c r="G216" s="29" t="n"/>
      <c r="H216" s="29" t="n"/>
      <c r="I216" s="30">
        <f>IF(OR(A216="",B216=""),"",IF(H216&lt;&gt;"",H216-B216,TODAY()-B216))</f>
        <v/>
      </c>
      <c r="J216" s="19">
        <f>IF(A216="","",IF(AND(OR(F216="Enviado",F216="Em negociação"),G216&lt;&gt;"",G216&lt;TODAY()),"VENCIDO",""))</f>
        <v/>
      </c>
    </row>
    <row r="217">
      <c r="A217" s="19" t="n"/>
      <c r="B217" s="29" t="n"/>
      <c r="C217" s="19" t="n"/>
      <c r="D217" s="19" t="n"/>
      <c r="E217" s="21" t="n"/>
      <c r="F217" s="19" t="n"/>
      <c r="G217" s="29" t="n"/>
      <c r="H217" s="29" t="n"/>
      <c r="I217" s="30">
        <f>IF(OR(A217="",B217=""),"",IF(H217&lt;&gt;"",H217-B217,TODAY()-B217))</f>
        <v/>
      </c>
      <c r="J217" s="19">
        <f>IF(A217="","",IF(AND(OR(F217="Enviado",F217="Em negociação"),G217&lt;&gt;"",G217&lt;TODAY()),"VENCIDO",""))</f>
        <v/>
      </c>
    </row>
    <row r="218">
      <c r="A218" s="19" t="n"/>
      <c r="B218" s="29" t="n"/>
      <c r="C218" s="19" t="n"/>
      <c r="D218" s="19" t="n"/>
      <c r="E218" s="21" t="n"/>
      <c r="F218" s="19" t="n"/>
      <c r="G218" s="29" t="n"/>
      <c r="H218" s="29" t="n"/>
      <c r="I218" s="30">
        <f>IF(OR(A218="",B218=""),"",IF(H218&lt;&gt;"",H218-B218,TODAY()-B218))</f>
        <v/>
      </c>
      <c r="J218" s="19">
        <f>IF(A218="","",IF(AND(OR(F218="Enviado",F218="Em negociação"),G218&lt;&gt;"",G218&lt;TODAY()),"VENCIDO",""))</f>
        <v/>
      </c>
    </row>
    <row r="219">
      <c r="A219" s="19" t="n"/>
      <c r="B219" s="29" t="n"/>
      <c r="C219" s="19" t="n"/>
      <c r="D219" s="19" t="n"/>
      <c r="E219" s="21" t="n"/>
      <c r="F219" s="19" t="n"/>
      <c r="G219" s="29" t="n"/>
      <c r="H219" s="29" t="n"/>
      <c r="I219" s="30">
        <f>IF(OR(A219="",B219=""),"",IF(H219&lt;&gt;"",H219-B219,TODAY()-B219))</f>
        <v/>
      </c>
      <c r="J219" s="19">
        <f>IF(A219="","",IF(AND(OR(F219="Enviado",F219="Em negociação"),G219&lt;&gt;"",G219&lt;TODAY()),"VENCIDO",""))</f>
        <v/>
      </c>
    </row>
    <row r="220">
      <c r="A220" s="19" t="n"/>
      <c r="B220" s="29" t="n"/>
      <c r="C220" s="19" t="n"/>
      <c r="D220" s="19" t="n"/>
      <c r="E220" s="21" t="n"/>
      <c r="F220" s="19" t="n"/>
      <c r="G220" s="29" t="n"/>
      <c r="H220" s="29" t="n"/>
      <c r="I220" s="30">
        <f>IF(OR(A220="",B220=""),"",IF(H220&lt;&gt;"",H220-B220,TODAY()-B220))</f>
        <v/>
      </c>
      <c r="J220" s="19">
        <f>IF(A220="","",IF(AND(OR(F220="Enviado",F220="Em negociação"),G220&lt;&gt;"",G220&lt;TODAY()),"VENCIDO",""))</f>
        <v/>
      </c>
    </row>
    <row r="221">
      <c r="A221" s="19" t="n"/>
      <c r="B221" s="29" t="n"/>
      <c r="C221" s="19" t="n"/>
      <c r="D221" s="19" t="n"/>
      <c r="E221" s="21" t="n"/>
      <c r="F221" s="19" t="n"/>
      <c r="G221" s="29" t="n"/>
      <c r="H221" s="29" t="n"/>
      <c r="I221" s="30">
        <f>IF(OR(A221="",B221=""),"",IF(H221&lt;&gt;"",H221-B221,TODAY()-B221))</f>
        <v/>
      </c>
      <c r="J221" s="19">
        <f>IF(A221="","",IF(AND(OR(F221="Enviado",F221="Em negociação"),G221&lt;&gt;"",G221&lt;TODAY()),"VENCIDO",""))</f>
        <v/>
      </c>
    </row>
    <row r="222">
      <c r="A222" s="19" t="n"/>
      <c r="B222" s="29" t="n"/>
      <c r="C222" s="19" t="n"/>
      <c r="D222" s="19" t="n"/>
      <c r="E222" s="21" t="n"/>
      <c r="F222" s="19" t="n"/>
      <c r="G222" s="29" t="n"/>
      <c r="H222" s="29" t="n"/>
      <c r="I222" s="30">
        <f>IF(OR(A222="",B222=""),"",IF(H222&lt;&gt;"",H222-B222,TODAY()-B222))</f>
        <v/>
      </c>
      <c r="J222" s="19">
        <f>IF(A222="","",IF(AND(OR(F222="Enviado",F222="Em negociação"),G222&lt;&gt;"",G222&lt;TODAY()),"VENCIDO",""))</f>
        <v/>
      </c>
    </row>
    <row r="223">
      <c r="A223" s="19" t="n"/>
      <c r="B223" s="29" t="n"/>
      <c r="C223" s="19" t="n"/>
      <c r="D223" s="19" t="n"/>
      <c r="E223" s="21" t="n"/>
      <c r="F223" s="19" t="n"/>
      <c r="G223" s="29" t="n"/>
      <c r="H223" s="29" t="n"/>
      <c r="I223" s="30">
        <f>IF(OR(A223="",B223=""),"",IF(H223&lt;&gt;"",H223-B223,TODAY()-B223))</f>
        <v/>
      </c>
      <c r="J223" s="19">
        <f>IF(A223="","",IF(AND(OR(F223="Enviado",F223="Em negociação"),G223&lt;&gt;"",G223&lt;TODAY()),"VENCIDO",""))</f>
        <v/>
      </c>
    </row>
    <row r="224">
      <c r="A224" s="19" t="n"/>
      <c r="B224" s="29" t="n"/>
      <c r="C224" s="19" t="n"/>
      <c r="D224" s="19" t="n"/>
      <c r="E224" s="21" t="n"/>
      <c r="F224" s="19" t="n"/>
      <c r="G224" s="29" t="n"/>
      <c r="H224" s="29" t="n"/>
      <c r="I224" s="30">
        <f>IF(OR(A224="",B224=""),"",IF(H224&lt;&gt;"",H224-B224,TODAY()-B224))</f>
        <v/>
      </c>
      <c r="J224" s="19">
        <f>IF(A224="","",IF(AND(OR(F224="Enviado",F224="Em negociação"),G224&lt;&gt;"",G224&lt;TODAY()),"VENCIDO",""))</f>
        <v/>
      </c>
    </row>
    <row r="225">
      <c r="A225" s="19" t="n"/>
      <c r="B225" s="29" t="n"/>
      <c r="C225" s="19" t="n"/>
      <c r="D225" s="19" t="n"/>
      <c r="E225" s="21" t="n"/>
      <c r="F225" s="19" t="n"/>
      <c r="G225" s="29" t="n"/>
      <c r="H225" s="29" t="n"/>
      <c r="I225" s="30">
        <f>IF(OR(A225="",B225=""),"",IF(H225&lt;&gt;"",H225-B225,TODAY()-B225))</f>
        <v/>
      </c>
      <c r="J225" s="19">
        <f>IF(A225="","",IF(AND(OR(F225="Enviado",F225="Em negociação"),G225&lt;&gt;"",G225&lt;TODAY()),"VENCIDO",""))</f>
        <v/>
      </c>
    </row>
    <row r="226">
      <c r="A226" s="19" t="n"/>
      <c r="B226" s="29" t="n"/>
      <c r="C226" s="19" t="n"/>
      <c r="D226" s="19" t="n"/>
      <c r="E226" s="21" t="n"/>
      <c r="F226" s="19" t="n"/>
      <c r="G226" s="29" t="n"/>
      <c r="H226" s="29" t="n"/>
      <c r="I226" s="30">
        <f>IF(OR(A226="",B226=""),"",IF(H226&lt;&gt;"",H226-B226,TODAY()-B226))</f>
        <v/>
      </c>
      <c r="J226" s="19">
        <f>IF(A226="","",IF(AND(OR(F226="Enviado",F226="Em negociação"),G226&lt;&gt;"",G226&lt;TODAY()),"VENCIDO",""))</f>
        <v/>
      </c>
    </row>
    <row r="227">
      <c r="A227" s="19" t="n"/>
      <c r="B227" s="29" t="n"/>
      <c r="C227" s="19" t="n"/>
      <c r="D227" s="19" t="n"/>
      <c r="E227" s="21" t="n"/>
      <c r="F227" s="19" t="n"/>
      <c r="G227" s="29" t="n"/>
      <c r="H227" s="29" t="n"/>
      <c r="I227" s="30">
        <f>IF(OR(A227="",B227=""),"",IF(H227&lt;&gt;"",H227-B227,TODAY()-B227))</f>
        <v/>
      </c>
      <c r="J227" s="19">
        <f>IF(A227="","",IF(AND(OR(F227="Enviado",F227="Em negociação"),G227&lt;&gt;"",G227&lt;TODAY()),"VENCIDO",""))</f>
        <v/>
      </c>
    </row>
    <row r="228">
      <c r="A228" s="19" t="n"/>
      <c r="B228" s="29" t="n"/>
      <c r="C228" s="19" t="n"/>
      <c r="D228" s="19" t="n"/>
      <c r="E228" s="21" t="n"/>
      <c r="F228" s="19" t="n"/>
      <c r="G228" s="29" t="n"/>
      <c r="H228" s="29" t="n"/>
      <c r="I228" s="30">
        <f>IF(OR(A228="",B228=""),"",IF(H228&lt;&gt;"",H228-B228,TODAY()-B228))</f>
        <v/>
      </c>
      <c r="J228" s="19">
        <f>IF(A228="","",IF(AND(OR(F228="Enviado",F228="Em negociação"),G228&lt;&gt;"",G228&lt;TODAY()),"VENCIDO",""))</f>
        <v/>
      </c>
    </row>
    <row r="229">
      <c r="A229" s="19" t="n"/>
      <c r="B229" s="29" t="n"/>
      <c r="C229" s="19" t="n"/>
      <c r="D229" s="19" t="n"/>
      <c r="E229" s="21" t="n"/>
      <c r="F229" s="19" t="n"/>
      <c r="G229" s="29" t="n"/>
      <c r="H229" s="29" t="n"/>
      <c r="I229" s="30">
        <f>IF(OR(A229="",B229=""),"",IF(H229&lt;&gt;"",H229-B229,TODAY()-B229))</f>
        <v/>
      </c>
      <c r="J229" s="19">
        <f>IF(A229="","",IF(AND(OR(F229="Enviado",F229="Em negociação"),G229&lt;&gt;"",G229&lt;TODAY()),"VENCIDO",""))</f>
        <v/>
      </c>
    </row>
    <row r="230">
      <c r="A230" s="19" t="n"/>
      <c r="B230" s="29" t="n"/>
      <c r="C230" s="19" t="n"/>
      <c r="D230" s="19" t="n"/>
      <c r="E230" s="21" t="n"/>
      <c r="F230" s="19" t="n"/>
      <c r="G230" s="29" t="n"/>
      <c r="H230" s="29" t="n"/>
      <c r="I230" s="30">
        <f>IF(OR(A230="",B230=""),"",IF(H230&lt;&gt;"",H230-B230,TODAY()-B230))</f>
        <v/>
      </c>
      <c r="J230" s="19">
        <f>IF(A230="","",IF(AND(OR(F230="Enviado",F230="Em negociação"),G230&lt;&gt;"",G230&lt;TODAY()),"VENCIDO",""))</f>
        <v/>
      </c>
    </row>
    <row r="231">
      <c r="A231" s="19" t="n"/>
      <c r="B231" s="29" t="n"/>
      <c r="C231" s="19" t="n"/>
      <c r="D231" s="19" t="n"/>
      <c r="E231" s="21" t="n"/>
      <c r="F231" s="19" t="n"/>
      <c r="G231" s="29" t="n"/>
      <c r="H231" s="29" t="n"/>
      <c r="I231" s="30">
        <f>IF(OR(A231="",B231=""),"",IF(H231&lt;&gt;"",H231-B231,TODAY()-B231))</f>
        <v/>
      </c>
      <c r="J231" s="19">
        <f>IF(A231="","",IF(AND(OR(F231="Enviado",F231="Em negociação"),G231&lt;&gt;"",G231&lt;TODAY()),"VENCIDO",""))</f>
        <v/>
      </c>
    </row>
    <row r="232">
      <c r="A232" s="19" t="n"/>
      <c r="B232" s="29" t="n"/>
      <c r="C232" s="19" t="n"/>
      <c r="D232" s="19" t="n"/>
      <c r="E232" s="21" t="n"/>
      <c r="F232" s="19" t="n"/>
      <c r="G232" s="29" t="n"/>
      <c r="H232" s="29" t="n"/>
      <c r="I232" s="30">
        <f>IF(OR(A232="",B232=""),"",IF(H232&lt;&gt;"",H232-B232,TODAY()-B232))</f>
        <v/>
      </c>
      <c r="J232" s="19">
        <f>IF(A232="","",IF(AND(OR(F232="Enviado",F232="Em negociação"),G232&lt;&gt;"",G232&lt;TODAY()),"VENCIDO",""))</f>
        <v/>
      </c>
    </row>
    <row r="233">
      <c r="A233" s="19" t="n"/>
      <c r="B233" s="29" t="n"/>
      <c r="C233" s="19" t="n"/>
      <c r="D233" s="19" t="n"/>
      <c r="E233" s="21" t="n"/>
      <c r="F233" s="19" t="n"/>
      <c r="G233" s="29" t="n"/>
      <c r="H233" s="29" t="n"/>
      <c r="I233" s="30">
        <f>IF(OR(A233="",B233=""),"",IF(H233&lt;&gt;"",H233-B233,TODAY()-B233))</f>
        <v/>
      </c>
      <c r="J233" s="19">
        <f>IF(A233="","",IF(AND(OR(F233="Enviado",F233="Em negociação"),G233&lt;&gt;"",G233&lt;TODAY()),"VENCIDO",""))</f>
        <v/>
      </c>
    </row>
    <row r="234">
      <c r="A234" s="19" t="n"/>
      <c r="B234" s="29" t="n"/>
      <c r="C234" s="19" t="n"/>
      <c r="D234" s="19" t="n"/>
      <c r="E234" s="21" t="n"/>
      <c r="F234" s="19" t="n"/>
      <c r="G234" s="29" t="n"/>
      <c r="H234" s="29" t="n"/>
      <c r="I234" s="30">
        <f>IF(OR(A234="",B234=""),"",IF(H234&lt;&gt;"",H234-B234,TODAY()-B234))</f>
        <v/>
      </c>
      <c r="J234" s="19">
        <f>IF(A234="","",IF(AND(OR(F234="Enviado",F234="Em negociação"),G234&lt;&gt;"",G234&lt;TODAY()),"VENCIDO",""))</f>
        <v/>
      </c>
    </row>
    <row r="235">
      <c r="A235" s="19" t="n"/>
      <c r="B235" s="29" t="n"/>
      <c r="C235" s="19" t="n"/>
      <c r="D235" s="19" t="n"/>
      <c r="E235" s="21" t="n"/>
      <c r="F235" s="19" t="n"/>
      <c r="G235" s="29" t="n"/>
      <c r="H235" s="29" t="n"/>
      <c r="I235" s="30">
        <f>IF(OR(A235="",B235=""),"",IF(H235&lt;&gt;"",H235-B235,TODAY()-B235))</f>
        <v/>
      </c>
      <c r="J235" s="19">
        <f>IF(A235="","",IF(AND(OR(F235="Enviado",F235="Em negociação"),G235&lt;&gt;"",G235&lt;TODAY()),"VENCIDO",""))</f>
        <v/>
      </c>
    </row>
    <row r="236">
      <c r="A236" s="19" t="n"/>
      <c r="B236" s="29" t="n"/>
      <c r="C236" s="19" t="n"/>
      <c r="D236" s="19" t="n"/>
      <c r="E236" s="21" t="n"/>
      <c r="F236" s="19" t="n"/>
      <c r="G236" s="29" t="n"/>
      <c r="H236" s="29" t="n"/>
      <c r="I236" s="30">
        <f>IF(OR(A236="",B236=""),"",IF(H236&lt;&gt;"",H236-B236,TODAY()-B236))</f>
        <v/>
      </c>
      <c r="J236" s="19">
        <f>IF(A236="","",IF(AND(OR(F236="Enviado",F236="Em negociação"),G236&lt;&gt;"",G236&lt;TODAY()),"VENCIDO",""))</f>
        <v/>
      </c>
    </row>
    <row r="237">
      <c r="A237" s="19" t="n"/>
      <c r="B237" s="29" t="n"/>
      <c r="C237" s="19" t="n"/>
      <c r="D237" s="19" t="n"/>
      <c r="E237" s="21" t="n"/>
      <c r="F237" s="19" t="n"/>
      <c r="G237" s="29" t="n"/>
      <c r="H237" s="29" t="n"/>
      <c r="I237" s="30">
        <f>IF(OR(A237="",B237=""),"",IF(H237&lt;&gt;"",H237-B237,TODAY()-B237))</f>
        <v/>
      </c>
      <c r="J237" s="19">
        <f>IF(A237="","",IF(AND(OR(F237="Enviado",F237="Em negociação"),G237&lt;&gt;"",G237&lt;TODAY()),"VENCIDO",""))</f>
        <v/>
      </c>
    </row>
    <row r="238">
      <c r="A238" s="19" t="n"/>
      <c r="B238" s="29" t="n"/>
      <c r="C238" s="19" t="n"/>
      <c r="D238" s="19" t="n"/>
      <c r="E238" s="21" t="n"/>
      <c r="F238" s="19" t="n"/>
      <c r="G238" s="29" t="n"/>
      <c r="H238" s="29" t="n"/>
      <c r="I238" s="30">
        <f>IF(OR(A238="",B238=""),"",IF(H238&lt;&gt;"",H238-B238,TODAY()-B238))</f>
        <v/>
      </c>
      <c r="J238" s="19">
        <f>IF(A238="","",IF(AND(OR(F238="Enviado",F238="Em negociação"),G238&lt;&gt;"",G238&lt;TODAY()),"VENCIDO",""))</f>
        <v/>
      </c>
    </row>
    <row r="239">
      <c r="A239" s="19" t="n"/>
      <c r="B239" s="29" t="n"/>
      <c r="C239" s="19" t="n"/>
      <c r="D239" s="19" t="n"/>
      <c r="E239" s="21" t="n"/>
      <c r="F239" s="19" t="n"/>
      <c r="G239" s="29" t="n"/>
      <c r="H239" s="29" t="n"/>
      <c r="I239" s="30">
        <f>IF(OR(A239="",B239=""),"",IF(H239&lt;&gt;"",H239-B239,TODAY()-B239))</f>
        <v/>
      </c>
      <c r="J239" s="19">
        <f>IF(A239="","",IF(AND(OR(F239="Enviado",F239="Em negociação"),G239&lt;&gt;"",G239&lt;TODAY()),"VENCIDO",""))</f>
        <v/>
      </c>
    </row>
    <row r="240">
      <c r="A240" s="19" t="n"/>
      <c r="B240" s="29" t="n"/>
      <c r="C240" s="19" t="n"/>
      <c r="D240" s="19" t="n"/>
      <c r="E240" s="21" t="n"/>
      <c r="F240" s="19" t="n"/>
      <c r="G240" s="29" t="n"/>
      <c r="H240" s="29" t="n"/>
      <c r="I240" s="30">
        <f>IF(OR(A240="",B240=""),"",IF(H240&lt;&gt;"",H240-B240,TODAY()-B240))</f>
        <v/>
      </c>
      <c r="J240" s="19">
        <f>IF(A240="","",IF(AND(OR(F240="Enviado",F240="Em negociação"),G240&lt;&gt;"",G240&lt;TODAY()),"VENCIDO",""))</f>
        <v/>
      </c>
    </row>
    <row r="241">
      <c r="A241" s="19" t="n"/>
      <c r="B241" s="29" t="n"/>
      <c r="C241" s="19" t="n"/>
      <c r="D241" s="19" t="n"/>
      <c r="E241" s="21" t="n"/>
      <c r="F241" s="19" t="n"/>
      <c r="G241" s="29" t="n"/>
      <c r="H241" s="29" t="n"/>
      <c r="I241" s="30">
        <f>IF(OR(A241="",B241=""),"",IF(H241&lt;&gt;"",H241-B241,TODAY()-B241))</f>
        <v/>
      </c>
      <c r="J241" s="19">
        <f>IF(A241="","",IF(AND(OR(F241="Enviado",F241="Em negociação"),G241&lt;&gt;"",G241&lt;TODAY()),"VENCIDO",""))</f>
        <v/>
      </c>
    </row>
    <row r="242">
      <c r="A242" s="19" t="n"/>
      <c r="B242" s="29" t="n"/>
      <c r="C242" s="19" t="n"/>
      <c r="D242" s="19" t="n"/>
      <c r="E242" s="21" t="n"/>
      <c r="F242" s="19" t="n"/>
      <c r="G242" s="29" t="n"/>
      <c r="H242" s="29" t="n"/>
      <c r="I242" s="30">
        <f>IF(OR(A242="",B242=""),"",IF(H242&lt;&gt;"",H242-B242,TODAY()-B242))</f>
        <v/>
      </c>
      <c r="J242" s="19">
        <f>IF(A242="","",IF(AND(OR(F242="Enviado",F242="Em negociação"),G242&lt;&gt;"",G242&lt;TODAY()),"VENCIDO",""))</f>
        <v/>
      </c>
    </row>
    <row r="243">
      <c r="A243" s="19" t="n"/>
      <c r="B243" s="29" t="n"/>
      <c r="C243" s="19" t="n"/>
      <c r="D243" s="19" t="n"/>
      <c r="E243" s="21" t="n"/>
      <c r="F243" s="19" t="n"/>
      <c r="G243" s="29" t="n"/>
      <c r="H243" s="29" t="n"/>
      <c r="I243" s="30">
        <f>IF(OR(A243="",B243=""),"",IF(H243&lt;&gt;"",H243-B243,TODAY()-B243))</f>
        <v/>
      </c>
      <c r="J243" s="19">
        <f>IF(A243="","",IF(AND(OR(F243="Enviado",F243="Em negociação"),G243&lt;&gt;"",G243&lt;TODAY()),"VENCIDO",""))</f>
        <v/>
      </c>
    </row>
    <row r="244">
      <c r="A244" s="19" t="n"/>
      <c r="B244" s="29" t="n"/>
      <c r="C244" s="19" t="n"/>
      <c r="D244" s="19" t="n"/>
      <c r="E244" s="21" t="n"/>
      <c r="F244" s="19" t="n"/>
      <c r="G244" s="29" t="n"/>
      <c r="H244" s="29" t="n"/>
      <c r="I244" s="30">
        <f>IF(OR(A244="",B244=""),"",IF(H244&lt;&gt;"",H244-B244,TODAY()-B244))</f>
        <v/>
      </c>
      <c r="J244" s="19">
        <f>IF(A244="","",IF(AND(OR(F244="Enviado",F244="Em negociação"),G244&lt;&gt;"",G244&lt;TODAY()),"VENCIDO",""))</f>
        <v/>
      </c>
    </row>
    <row r="245">
      <c r="A245" s="19" t="n"/>
      <c r="B245" s="29" t="n"/>
      <c r="C245" s="19" t="n"/>
      <c r="D245" s="19" t="n"/>
      <c r="E245" s="21" t="n"/>
      <c r="F245" s="19" t="n"/>
      <c r="G245" s="29" t="n"/>
      <c r="H245" s="29" t="n"/>
      <c r="I245" s="30">
        <f>IF(OR(A245="",B245=""),"",IF(H245&lt;&gt;"",H245-B245,TODAY()-B245))</f>
        <v/>
      </c>
      <c r="J245" s="19">
        <f>IF(A245="","",IF(AND(OR(F245="Enviado",F245="Em negociação"),G245&lt;&gt;"",G245&lt;TODAY()),"VENCIDO",""))</f>
        <v/>
      </c>
    </row>
    <row r="246">
      <c r="A246" s="19" t="n"/>
      <c r="B246" s="29" t="n"/>
      <c r="C246" s="19" t="n"/>
      <c r="D246" s="19" t="n"/>
      <c r="E246" s="21" t="n"/>
      <c r="F246" s="19" t="n"/>
      <c r="G246" s="29" t="n"/>
      <c r="H246" s="29" t="n"/>
      <c r="I246" s="30">
        <f>IF(OR(A246="",B246=""),"",IF(H246&lt;&gt;"",H246-B246,TODAY()-B246))</f>
        <v/>
      </c>
      <c r="J246" s="19">
        <f>IF(A246="","",IF(AND(OR(F246="Enviado",F246="Em negociação"),G246&lt;&gt;"",G246&lt;TODAY()),"VENCIDO",""))</f>
        <v/>
      </c>
    </row>
    <row r="247">
      <c r="A247" s="19" t="n"/>
      <c r="B247" s="29" t="n"/>
      <c r="C247" s="19" t="n"/>
      <c r="D247" s="19" t="n"/>
      <c r="E247" s="21" t="n"/>
      <c r="F247" s="19" t="n"/>
      <c r="G247" s="29" t="n"/>
      <c r="H247" s="29" t="n"/>
      <c r="I247" s="30">
        <f>IF(OR(A247="",B247=""),"",IF(H247&lt;&gt;"",H247-B247,TODAY()-B247))</f>
        <v/>
      </c>
      <c r="J247" s="19">
        <f>IF(A247="","",IF(AND(OR(F247="Enviado",F247="Em negociação"),G247&lt;&gt;"",G247&lt;TODAY()),"VENCIDO",""))</f>
        <v/>
      </c>
    </row>
    <row r="248">
      <c r="A248" s="19" t="n"/>
      <c r="B248" s="29" t="n"/>
      <c r="C248" s="19" t="n"/>
      <c r="D248" s="19" t="n"/>
      <c r="E248" s="21" t="n"/>
      <c r="F248" s="19" t="n"/>
      <c r="G248" s="29" t="n"/>
      <c r="H248" s="29" t="n"/>
      <c r="I248" s="30">
        <f>IF(OR(A248="",B248=""),"",IF(H248&lt;&gt;"",H248-B248,TODAY()-B248))</f>
        <v/>
      </c>
      <c r="J248" s="19">
        <f>IF(A248="","",IF(AND(OR(F248="Enviado",F248="Em negociação"),G248&lt;&gt;"",G248&lt;TODAY()),"VENCIDO",""))</f>
        <v/>
      </c>
    </row>
    <row r="249">
      <c r="A249" s="19" t="n"/>
      <c r="B249" s="29" t="n"/>
      <c r="C249" s="19" t="n"/>
      <c r="D249" s="19" t="n"/>
      <c r="E249" s="21" t="n"/>
      <c r="F249" s="19" t="n"/>
      <c r="G249" s="29" t="n"/>
      <c r="H249" s="29" t="n"/>
      <c r="I249" s="30">
        <f>IF(OR(A249="",B249=""),"",IF(H249&lt;&gt;"",H249-B249,TODAY()-B249))</f>
        <v/>
      </c>
      <c r="J249" s="19">
        <f>IF(A249="","",IF(AND(OR(F249="Enviado",F249="Em negociação"),G249&lt;&gt;"",G249&lt;TODAY()),"VENCIDO",""))</f>
        <v/>
      </c>
    </row>
    <row r="250">
      <c r="A250" s="19" t="n"/>
      <c r="B250" s="29" t="n"/>
      <c r="C250" s="19" t="n"/>
      <c r="D250" s="19" t="n"/>
      <c r="E250" s="21" t="n"/>
      <c r="F250" s="19" t="n"/>
      <c r="G250" s="29" t="n"/>
      <c r="H250" s="29" t="n"/>
      <c r="I250" s="30">
        <f>IF(OR(A250="",B250=""),"",IF(H250&lt;&gt;"",H250-B250,TODAY()-B250))</f>
        <v/>
      </c>
      <c r="J250" s="19">
        <f>IF(A250="","",IF(AND(OR(F250="Enviado",F250="Em negociação"),G250&lt;&gt;"",G250&lt;TODAY()),"VENCIDO",""))</f>
        <v/>
      </c>
    </row>
    <row r="251">
      <c r="A251" s="19" t="n"/>
      <c r="B251" s="29" t="n"/>
      <c r="C251" s="19" t="n"/>
      <c r="D251" s="19" t="n"/>
      <c r="E251" s="21" t="n"/>
      <c r="F251" s="19" t="n"/>
      <c r="G251" s="29" t="n"/>
      <c r="H251" s="29" t="n"/>
      <c r="I251" s="30">
        <f>IF(OR(A251="",B251=""),"",IF(H251&lt;&gt;"",H251-B251,TODAY()-B251))</f>
        <v/>
      </c>
      <c r="J251" s="19">
        <f>IF(A251="","",IF(AND(OR(F251="Enviado",F251="Em negociação"),G251&lt;&gt;"",G251&lt;TODAY()),"VENCIDO",""))</f>
        <v/>
      </c>
    </row>
    <row r="252">
      <c r="A252" s="19" t="n"/>
      <c r="B252" s="29" t="n"/>
      <c r="C252" s="19" t="n"/>
      <c r="D252" s="19" t="n"/>
      <c r="E252" s="21" t="n"/>
      <c r="F252" s="19" t="n"/>
      <c r="G252" s="29" t="n"/>
      <c r="H252" s="29" t="n"/>
      <c r="I252" s="30">
        <f>IF(OR(A252="",B252=""),"",IF(H252&lt;&gt;"",H252-B252,TODAY()-B252))</f>
        <v/>
      </c>
      <c r="J252" s="19">
        <f>IF(A252="","",IF(AND(OR(F252="Enviado",F252="Em negociação"),G252&lt;&gt;"",G252&lt;TODAY()),"VENCIDO",""))</f>
        <v/>
      </c>
    </row>
    <row r="253">
      <c r="A253" s="19" t="n"/>
      <c r="B253" s="29" t="n"/>
      <c r="C253" s="19" t="n"/>
      <c r="D253" s="19" t="n"/>
      <c r="E253" s="21" t="n"/>
      <c r="F253" s="19" t="n"/>
      <c r="G253" s="29" t="n"/>
      <c r="H253" s="29" t="n"/>
      <c r="I253" s="30">
        <f>IF(OR(A253="",B253=""),"",IF(H253&lt;&gt;"",H253-B253,TODAY()-B253))</f>
        <v/>
      </c>
      <c r="J253" s="19">
        <f>IF(A253="","",IF(AND(OR(F253="Enviado",F253="Em negociação"),G253&lt;&gt;"",G253&lt;TODAY()),"VENCIDO",""))</f>
        <v/>
      </c>
    </row>
    <row r="254">
      <c r="A254" s="19" t="n"/>
      <c r="B254" s="29" t="n"/>
      <c r="C254" s="19" t="n"/>
      <c r="D254" s="19" t="n"/>
      <c r="E254" s="21" t="n"/>
      <c r="F254" s="19" t="n"/>
      <c r="G254" s="29" t="n"/>
      <c r="H254" s="29" t="n"/>
      <c r="I254" s="30">
        <f>IF(OR(A254="",B254=""),"",IF(H254&lt;&gt;"",H254-B254,TODAY()-B254))</f>
        <v/>
      </c>
      <c r="J254" s="19">
        <f>IF(A254="","",IF(AND(OR(F254="Enviado",F254="Em negociação"),G254&lt;&gt;"",G254&lt;TODAY()),"VENCIDO",""))</f>
        <v/>
      </c>
    </row>
    <row r="255">
      <c r="A255" s="19" t="n"/>
      <c r="B255" s="29" t="n"/>
      <c r="C255" s="19" t="n"/>
      <c r="D255" s="19" t="n"/>
      <c r="E255" s="21" t="n"/>
      <c r="F255" s="19" t="n"/>
      <c r="G255" s="29" t="n"/>
      <c r="H255" s="29" t="n"/>
      <c r="I255" s="30">
        <f>IF(OR(A255="",B255=""),"",IF(H255&lt;&gt;"",H255-B255,TODAY()-B255))</f>
        <v/>
      </c>
      <c r="J255" s="19">
        <f>IF(A255="","",IF(AND(OR(F255="Enviado",F255="Em negociação"),G255&lt;&gt;"",G255&lt;TODAY()),"VENCIDO",""))</f>
        <v/>
      </c>
    </row>
    <row r="256">
      <c r="A256" s="19" t="n"/>
      <c r="B256" s="29" t="n"/>
      <c r="C256" s="19" t="n"/>
      <c r="D256" s="19" t="n"/>
      <c r="E256" s="21" t="n"/>
      <c r="F256" s="19" t="n"/>
      <c r="G256" s="29" t="n"/>
      <c r="H256" s="29" t="n"/>
      <c r="I256" s="30">
        <f>IF(OR(A256="",B256=""),"",IF(H256&lt;&gt;"",H256-B256,TODAY()-B256))</f>
        <v/>
      </c>
      <c r="J256" s="19">
        <f>IF(A256="","",IF(AND(OR(F256="Enviado",F256="Em negociação"),G256&lt;&gt;"",G256&lt;TODAY()),"VENCIDO",""))</f>
        <v/>
      </c>
    </row>
    <row r="257">
      <c r="A257" s="19" t="n"/>
      <c r="B257" s="29" t="n"/>
      <c r="C257" s="19" t="n"/>
      <c r="D257" s="19" t="n"/>
      <c r="E257" s="21" t="n"/>
      <c r="F257" s="19" t="n"/>
      <c r="G257" s="29" t="n"/>
      <c r="H257" s="29" t="n"/>
      <c r="I257" s="30">
        <f>IF(OR(A257="",B257=""),"",IF(H257&lt;&gt;"",H257-B257,TODAY()-B257))</f>
        <v/>
      </c>
      <c r="J257" s="19">
        <f>IF(A257="","",IF(AND(OR(F257="Enviado",F257="Em negociação"),G257&lt;&gt;"",G257&lt;TODAY()),"VENCIDO",""))</f>
        <v/>
      </c>
    </row>
    <row r="258">
      <c r="A258" s="19" t="n"/>
      <c r="B258" s="29" t="n"/>
      <c r="C258" s="19" t="n"/>
      <c r="D258" s="19" t="n"/>
      <c r="E258" s="21" t="n"/>
      <c r="F258" s="19" t="n"/>
      <c r="G258" s="29" t="n"/>
      <c r="H258" s="29" t="n"/>
      <c r="I258" s="30">
        <f>IF(OR(A258="",B258=""),"",IF(H258&lt;&gt;"",H258-B258,TODAY()-B258))</f>
        <v/>
      </c>
      <c r="J258" s="19">
        <f>IF(A258="","",IF(AND(OR(F258="Enviado",F258="Em negociação"),G258&lt;&gt;"",G258&lt;TODAY()),"VENCIDO",""))</f>
        <v/>
      </c>
    </row>
    <row r="259">
      <c r="A259" s="19" t="n"/>
      <c r="B259" s="29" t="n"/>
      <c r="C259" s="19" t="n"/>
      <c r="D259" s="19" t="n"/>
      <c r="E259" s="21" t="n"/>
      <c r="F259" s="19" t="n"/>
      <c r="G259" s="29" t="n"/>
      <c r="H259" s="29" t="n"/>
      <c r="I259" s="30">
        <f>IF(OR(A259="",B259=""),"",IF(H259&lt;&gt;"",H259-B259,TODAY()-B259))</f>
        <v/>
      </c>
      <c r="J259" s="19">
        <f>IF(A259="","",IF(AND(OR(F259="Enviado",F259="Em negociação"),G259&lt;&gt;"",G259&lt;TODAY()),"VENCIDO",""))</f>
        <v/>
      </c>
    </row>
    <row r="260">
      <c r="A260" s="19" t="n"/>
      <c r="B260" s="29" t="n"/>
      <c r="C260" s="19" t="n"/>
      <c r="D260" s="19" t="n"/>
      <c r="E260" s="21" t="n"/>
      <c r="F260" s="19" t="n"/>
      <c r="G260" s="29" t="n"/>
      <c r="H260" s="29" t="n"/>
      <c r="I260" s="30">
        <f>IF(OR(A260="",B260=""),"",IF(H260&lt;&gt;"",H260-B260,TODAY()-B260))</f>
        <v/>
      </c>
      <c r="J260" s="19">
        <f>IF(A260="","",IF(AND(OR(F260="Enviado",F260="Em negociação"),G260&lt;&gt;"",G260&lt;TODAY()),"VENCIDO",""))</f>
        <v/>
      </c>
    </row>
    <row r="261">
      <c r="A261" s="19" t="n"/>
      <c r="B261" s="29" t="n"/>
      <c r="C261" s="19" t="n"/>
      <c r="D261" s="19" t="n"/>
      <c r="E261" s="21" t="n"/>
      <c r="F261" s="19" t="n"/>
      <c r="G261" s="29" t="n"/>
      <c r="H261" s="29" t="n"/>
      <c r="I261" s="30">
        <f>IF(OR(A261="",B261=""),"",IF(H261&lt;&gt;"",H261-B261,TODAY()-B261))</f>
        <v/>
      </c>
      <c r="J261" s="19">
        <f>IF(A261="","",IF(AND(OR(F261="Enviado",F261="Em negociação"),G261&lt;&gt;"",G261&lt;TODAY()),"VENCIDO",""))</f>
        <v/>
      </c>
    </row>
    <row r="262">
      <c r="A262" s="19" t="n"/>
      <c r="B262" s="29" t="n"/>
      <c r="C262" s="19" t="n"/>
      <c r="D262" s="19" t="n"/>
      <c r="E262" s="21" t="n"/>
      <c r="F262" s="19" t="n"/>
      <c r="G262" s="29" t="n"/>
      <c r="H262" s="29" t="n"/>
      <c r="I262" s="30">
        <f>IF(OR(A262="",B262=""),"",IF(H262&lt;&gt;"",H262-B262,TODAY()-B262))</f>
        <v/>
      </c>
      <c r="J262" s="19">
        <f>IF(A262="","",IF(AND(OR(F262="Enviado",F262="Em negociação"),G262&lt;&gt;"",G262&lt;TODAY()),"VENCIDO",""))</f>
        <v/>
      </c>
    </row>
    <row r="263">
      <c r="A263" s="19" t="n"/>
      <c r="B263" s="29" t="n"/>
      <c r="C263" s="19" t="n"/>
      <c r="D263" s="19" t="n"/>
      <c r="E263" s="21" t="n"/>
      <c r="F263" s="19" t="n"/>
      <c r="G263" s="29" t="n"/>
      <c r="H263" s="29" t="n"/>
      <c r="I263" s="30">
        <f>IF(OR(A263="",B263=""),"",IF(H263&lt;&gt;"",H263-B263,TODAY()-B263))</f>
        <v/>
      </c>
      <c r="J263" s="19">
        <f>IF(A263="","",IF(AND(OR(F263="Enviado",F263="Em negociação"),G263&lt;&gt;"",G263&lt;TODAY()),"VENCIDO",""))</f>
        <v/>
      </c>
    </row>
    <row r="264">
      <c r="A264" s="19" t="n"/>
      <c r="B264" s="29" t="n"/>
      <c r="C264" s="19" t="n"/>
      <c r="D264" s="19" t="n"/>
      <c r="E264" s="21" t="n"/>
      <c r="F264" s="19" t="n"/>
      <c r="G264" s="29" t="n"/>
      <c r="H264" s="29" t="n"/>
      <c r="I264" s="30">
        <f>IF(OR(A264="",B264=""),"",IF(H264&lt;&gt;"",H264-B264,TODAY()-B264))</f>
        <v/>
      </c>
      <c r="J264" s="19">
        <f>IF(A264="","",IF(AND(OR(F264="Enviado",F264="Em negociação"),G264&lt;&gt;"",G264&lt;TODAY()),"VENCIDO",""))</f>
        <v/>
      </c>
    </row>
    <row r="265">
      <c r="A265" s="19" t="n"/>
      <c r="B265" s="29" t="n"/>
      <c r="C265" s="19" t="n"/>
      <c r="D265" s="19" t="n"/>
      <c r="E265" s="21" t="n"/>
      <c r="F265" s="19" t="n"/>
      <c r="G265" s="29" t="n"/>
      <c r="H265" s="29" t="n"/>
      <c r="I265" s="30">
        <f>IF(OR(A265="",B265=""),"",IF(H265&lt;&gt;"",H265-B265,TODAY()-B265))</f>
        <v/>
      </c>
      <c r="J265" s="19">
        <f>IF(A265="","",IF(AND(OR(F265="Enviado",F265="Em negociação"),G265&lt;&gt;"",G265&lt;TODAY()),"VENCIDO",""))</f>
        <v/>
      </c>
    </row>
    <row r="266">
      <c r="A266" s="19" t="n"/>
      <c r="B266" s="29" t="n"/>
      <c r="C266" s="19" t="n"/>
      <c r="D266" s="19" t="n"/>
      <c r="E266" s="21" t="n"/>
      <c r="F266" s="19" t="n"/>
      <c r="G266" s="29" t="n"/>
      <c r="H266" s="29" t="n"/>
      <c r="I266" s="30">
        <f>IF(OR(A266="",B266=""),"",IF(H266&lt;&gt;"",H266-B266,TODAY()-B266))</f>
        <v/>
      </c>
      <c r="J266" s="19">
        <f>IF(A266="","",IF(AND(OR(F266="Enviado",F266="Em negociação"),G266&lt;&gt;"",G266&lt;TODAY()),"VENCIDO",""))</f>
        <v/>
      </c>
    </row>
    <row r="267">
      <c r="A267" s="19" t="n"/>
      <c r="B267" s="29" t="n"/>
      <c r="C267" s="19" t="n"/>
      <c r="D267" s="19" t="n"/>
      <c r="E267" s="21" t="n"/>
      <c r="F267" s="19" t="n"/>
      <c r="G267" s="29" t="n"/>
      <c r="H267" s="29" t="n"/>
      <c r="I267" s="30">
        <f>IF(OR(A267="",B267=""),"",IF(H267&lt;&gt;"",H267-B267,TODAY()-B267))</f>
        <v/>
      </c>
      <c r="J267" s="19">
        <f>IF(A267="","",IF(AND(OR(F267="Enviado",F267="Em negociação"),G267&lt;&gt;"",G267&lt;TODAY()),"VENCIDO",""))</f>
        <v/>
      </c>
    </row>
    <row r="268">
      <c r="A268" s="19" t="n"/>
      <c r="B268" s="29" t="n"/>
      <c r="C268" s="19" t="n"/>
      <c r="D268" s="19" t="n"/>
      <c r="E268" s="21" t="n"/>
      <c r="F268" s="19" t="n"/>
      <c r="G268" s="29" t="n"/>
      <c r="H268" s="29" t="n"/>
      <c r="I268" s="30">
        <f>IF(OR(A268="",B268=""),"",IF(H268&lt;&gt;"",H268-B268,TODAY()-B268))</f>
        <v/>
      </c>
      <c r="J268" s="19">
        <f>IF(A268="","",IF(AND(OR(F268="Enviado",F268="Em negociação"),G268&lt;&gt;"",G268&lt;TODAY()),"VENCIDO",""))</f>
        <v/>
      </c>
    </row>
    <row r="269">
      <c r="A269" s="19" t="n"/>
      <c r="B269" s="29" t="n"/>
      <c r="C269" s="19" t="n"/>
      <c r="D269" s="19" t="n"/>
      <c r="E269" s="21" t="n"/>
      <c r="F269" s="19" t="n"/>
      <c r="G269" s="29" t="n"/>
      <c r="H269" s="29" t="n"/>
      <c r="I269" s="30">
        <f>IF(OR(A269="",B269=""),"",IF(H269&lt;&gt;"",H269-B269,TODAY()-B269))</f>
        <v/>
      </c>
      <c r="J269" s="19">
        <f>IF(A269="","",IF(AND(OR(F269="Enviado",F269="Em negociação"),G269&lt;&gt;"",G269&lt;TODAY()),"VENCIDO",""))</f>
        <v/>
      </c>
    </row>
    <row r="270">
      <c r="A270" s="19" t="n"/>
      <c r="B270" s="29" t="n"/>
      <c r="C270" s="19" t="n"/>
      <c r="D270" s="19" t="n"/>
      <c r="E270" s="21" t="n"/>
      <c r="F270" s="19" t="n"/>
      <c r="G270" s="29" t="n"/>
      <c r="H270" s="29" t="n"/>
      <c r="I270" s="30">
        <f>IF(OR(A270="",B270=""),"",IF(H270&lt;&gt;"",H270-B270,TODAY()-B270))</f>
        <v/>
      </c>
      <c r="J270" s="19">
        <f>IF(A270="","",IF(AND(OR(F270="Enviado",F270="Em negociação"),G270&lt;&gt;"",G270&lt;TODAY()),"VENCIDO",""))</f>
        <v/>
      </c>
    </row>
    <row r="271">
      <c r="A271" s="19" t="n"/>
      <c r="B271" s="29" t="n"/>
      <c r="C271" s="19" t="n"/>
      <c r="D271" s="19" t="n"/>
      <c r="E271" s="21" t="n"/>
      <c r="F271" s="19" t="n"/>
      <c r="G271" s="29" t="n"/>
      <c r="H271" s="29" t="n"/>
      <c r="I271" s="30">
        <f>IF(OR(A271="",B271=""),"",IF(H271&lt;&gt;"",H271-B271,TODAY()-B271))</f>
        <v/>
      </c>
      <c r="J271" s="19">
        <f>IF(A271="","",IF(AND(OR(F271="Enviado",F271="Em negociação"),G271&lt;&gt;"",G271&lt;TODAY()),"VENCIDO",""))</f>
        <v/>
      </c>
    </row>
    <row r="272">
      <c r="A272" s="19" t="n"/>
      <c r="B272" s="29" t="n"/>
      <c r="C272" s="19" t="n"/>
      <c r="D272" s="19" t="n"/>
      <c r="E272" s="21" t="n"/>
      <c r="F272" s="19" t="n"/>
      <c r="G272" s="29" t="n"/>
      <c r="H272" s="29" t="n"/>
      <c r="I272" s="30">
        <f>IF(OR(A272="",B272=""),"",IF(H272&lt;&gt;"",H272-B272,TODAY()-B272))</f>
        <v/>
      </c>
      <c r="J272" s="19">
        <f>IF(A272="","",IF(AND(OR(F272="Enviado",F272="Em negociação"),G272&lt;&gt;"",G272&lt;TODAY()),"VENCIDO",""))</f>
        <v/>
      </c>
    </row>
    <row r="273">
      <c r="A273" s="19" t="n"/>
      <c r="B273" s="29" t="n"/>
      <c r="C273" s="19" t="n"/>
      <c r="D273" s="19" t="n"/>
      <c r="E273" s="21" t="n"/>
      <c r="F273" s="19" t="n"/>
      <c r="G273" s="29" t="n"/>
      <c r="H273" s="29" t="n"/>
      <c r="I273" s="30">
        <f>IF(OR(A273="",B273=""),"",IF(H273&lt;&gt;"",H273-B273,TODAY()-B273))</f>
        <v/>
      </c>
      <c r="J273" s="19">
        <f>IF(A273="","",IF(AND(OR(F273="Enviado",F273="Em negociação"),G273&lt;&gt;"",G273&lt;TODAY()),"VENCIDO",""))</f>
        <v/>
      </c>
    </row>
    <row r="274">
      <c r="A274" s="19" t="n"/>
      <c r="B274" s="29" t="n"/>
      <c r="C274" s="19" t="n"/>
      <c r="D274" s="19" t="n"/>
      <c r="E274" s="21" t="n"/>
      <c r="F274" s="19" t="n"/>
      <c r="G274" s="29" t="n"/>
      <c r="H274" s="29" t="n"/>
      <c r="I274" s="30">
        <f>IF(OR(A274="",B274=""),"",IF(H274&lt;&gt;"",H274-B274,TODAY()-B274))</f>
        <v/>
      </c>
      <c r="J274" s="19">
        <f>IF(A274="","",IF(AND(OR(F274="Enviado",F274="Em negociação"),G274&lt;&gt;"",G274&lt;TODAY()),"VENCIDO",""))</f>
        <v/>
      </c>
    </row>
    <row r="275">
      <c r="A275" s="19" t="n"/>
      <c r="B275" s="29" t="n"/>
      <c r="C275" s="19" t="n"/>
      <c r="D275" s="19" t="n"/>
      <c r="E275" s="21" t="n"/>
      <c r="F275" s="19" t="n"/>
      <c r="G275" s="29" t="n"/>
      <c r="H275" s="29" t="n"/>
      <c r="I275" s="30">
        <f>IF(OR(A275="",B275=""),"",IF(H275&lt;&gt;"",H275-B275,TODAY()-B275))</f>
        <v/>
      </c>
      <c r="J275" s="19">
        <f>IF(A275="","",IF(AND(OR(F275="Enviado",F275="Em negociação"),G275&lt;&gt;"",G275&lt;TODAY()),"VENCIDO",""))</f>
        <v/>
      </c>
    </row>
    <row r="276">
      <c r="A276" s="19" t="n"/>
      <c r="B276" s="29" t="n"/>
      <c r="C276" s="19" t="n"/>
      <c r="D276" s="19" t="n"/>
      <c r="E276" s="21" t="n"/>
      <c r="F276" s="19" t="n"/>
      <c r="G276" s="29" t="n"/>
      <c r="H276" s="29" t="n"/>
      <c r="I276" s="30">
        <f>IF(OR(A276="",B276=""),"",IF(H276&lt;&gt;"",H276-B276,TODAY()-B276))</f>
        <v/>
      </c>
      <c r="J276" s="19">
        <f>IF(A276="","",IF(AND(OR(F276="Enviado",F276="Em negociação"),G276&lt;&gt;"",G276&lt;TODAY()),"VENCIDO",""))</f>
        <v/>
      </c>
    </row>
    <row r="277">
      <c r="A277" s="19" t="n"/>
      <c r="B277" s="29" t="n"/>
      <c r="C277" s="19" t="n"/>
      <c r="D277" s="19" t="n"/>
      <c r="E277" s="21" t="n"/>
      <c r="F277" s="19" t="n"/>
      <c r="G277" s="29" t="n"/>
      <c r="H277" s="29" t="n"/>
      <c r="I277" s="30">
        <f>IF(OR(A277="",B277=""),"",IF(H277&lt;&gt;"",H277-B277,TODAY()-B277))</f>
        <v/>
      </c>
      <c r="J277" s="19">
        <f>IF(A277="","",IF(AND(OR(F277="Enviado",F277="Em negociação"),G277&lt;&gt;"",G277&lt;TODAY()),"VENCIDO",""))</f>
        <v/>
      </c>
    </row>
    <row r="278">
      <c r="A278" s="19" t="n"/>
      <c r="B278" s="29" t="n"/>
      <c r="C278" s="19" t="n"/>
      <c r="D278" s="19" t="n"/>
      <c r="E278" s="21" t="n"/>
      <c r="F278" s="19" t="n"/>
      <c r="G278" s="29" t="n"/>
      <c r="H278" s="29" t="n"/>
      <c r="I278" s="30">
        <f>IF(OR(A278="",B278=""),"",IF(H278&lt;&gt;"",H278-B278,TODAY()-B278))</f>
        <v/>
      </c>
      <c r="J278" s="19">
        <f>IF(A278="","",IF(AND(OR(F278="Enviado",F278="Em negociação"),G278&lt;&gt;"",G278&lt;TODAY()),"VENCIDO",""))</f>
        <v/>
      </c>
    </row>
    <row r="279">
      <c r="A279" s="19" t="n"/>
      <c r="B279" s="29" t="n"/>
      <c r="C279" s="19" t="n"/>
      <c r="D279" s="19" t="n"/>
      <c r="E279" s="21" t="n"/>
      <c r="F279" s="19" t="n"/>
      <c r="G279" s="29" t="n"/>
      <c r="H279" s="29" t="n"/>
      <c r="I279" s="30">
        <f>IF(OR(A279="",B279=""),"",IF(H279&lt;&gt;"",H279-B279,TODAY()-B279))</f>
        <v/>
      </c>
      <c r="J279" s="19">
        <f>IF(A279="","",IF(AND(OR(F279="Enviado",F279="Em negociação"),G279&lt;&gt;"",G279&lt;TODAY()),"VENCIDO",""))</f>
        <v/>
      </c>
    </row>
    <row r="280">
      <c r="A280" s="19" t="n"/>
      <c r="B280" s="29" t="n"/>
      <c r="C280" s="19" t="n"/>
      <c r="D280" s="19" t="n"/>
      <c r="E280" s="21" t="n"/>
      <c r="F280" s="19" t="n"/>
      <c r="G280" s="29" t="n"/>
      <c r="H280" s="29" t="n"/>
      <c r="I280" s="30">
        <f>IF(OR(A280="",B280=""),"",IF(H280&lt;&gt;"",H280-B280,TODAY()-B280))</f>
        <v/>
      </c>
      <c r="J280" s="19">
        <f>IF(A280="","",IF(AND(OR(F280="Enviado",F280="Em negociação"),G280&lt;&gt;"",G280&lt;TODAY()),"VENCIDO",""))</f>
        <v/>
      </c>
    </row>
    <row r="281">
      <c r="A281" s="19" t="n"/>
      <c r="B281" s="29" t="n"/>
      <c r="C281" s="19" t="n"/>
      <c r="D281" s="19" t="n"/>
      <c r="E281" s="21" t="n"/>
      <c r="F281" s="19" t="n"/>
      <c r="G281" s="29" t="n"/>
      <c r="H281" s="29" t="n"/>
      <c r="I281" s="30">
        <f>IF(OR(A281="",B281=""),"",IF(H281&lt;&gt;"",H281-B281,TODAY()-B281))</f>
        <v/>
      </c>
      <c r="J281" s="19">
        <f>IF(A281="","",IF(AND(OR(F281="Enviado",F281="Em negociação"),G281&lt;&gt;"",G281&lt;TODAY()),"VENCIDO",""))</f>
        <v/>
      </c>
    </row>
    <row r="282">
      <c r="A282" s="19" t="n"/>
      <c r="B282" s="29" t="n"/>
      <c r="C282" s="19" t="n"/>
      <c r="D282" s="19" t="n"/>
      <c r="E282" s="21" t="n"/>
      <c r="F282" s="19" t="n"/>
      <c r="G282" s="29" t="n"/>
      <c r="H282" s="29" t="n"/>
      <c r="I282" s="30">
        <f>IF(OR(A282="",B282=""),"",IF(H282&lt;&gt;"",H282-B282,TODAY()-B282))</f>
        <v/>
      </c>
      <c r="J282" s="19">
        <f>IF(A282="","",IF(AND(OR(F282="Enviado",F282="Em negociação"),G282&lt;&gt;"",G282&lt;TODAY()),"VENCIDO",""))</f>
        <v/>
      </c>
    </row>
    <row r="283">
      <c r="A283" s="19" t="n"/>
      <c r="B283" s="29" t="n"/>
      <c r="C283" s="19" t="n"/>
      <c r="D283" s="19" t="n"/>
      <c r="E283" s="21" t="n"/>
      <c r="F283" s="19" t="n"/>
      <c r="G283" s="29" t="n"/>
      <c r="H283" s="29" t="n"/>
      <c r="I283" s="30">
        <f>IF(OR(A283="",B283=""),"",IF(H283&lt;&gt;"",H283-B283,TODAY()-B283))</f>
        <v/>
      </c>
      <c r="J283" s="19">
        <f>IF(A283="","",IF(AND(OR(F283="Enviado",F283="Em negociação"),G283&lt;&gt;"",G283&lt;TODAY()),"VENCIDO",""))</f>
        <v/>
      </c>
    </row>
    <row r="284">
      <c r="A284" s="19" t="n"/>
      <c r="B284" s="29" t="n"/>
      <c r="C284" s="19" t="n"/>
      <c r="D284" s="19" t="n"/>
      <c r="E284" s="21" t="n"/>
      <c r="F284" s="19" t="n"/>
      <c r="G284" s="29" t="n"/>
      <c r="H284" s="29" t="n"/>
      <c r="I284" s="30">
        <f>IF(OR(A284="",B284=""),"",IF(H284&lt;&gt;"",H284-B284,TODAY()-B284))</f>
        <v/>
      </c>
      <c r="J284" s="19">
        <f>IF(A284="","",IF(AND(OR(F284="Enviado",F284="Em negociação"),G284&lt;&gt;"",G284&lt;TODAY()),"VENCIDO",""))</f>
        <v/>
      </c>
    </row>
    <row r="285">
      <c r="A285" s="19" t="n"/>
      <c r="B285" s="29" t="n"/>
      <c r="C285" s="19" t="n"/>
      <c r="D285" s="19" t="n"/>
      <c r="E285" s="21" t="n"/>
      <c r="F285" s="19" t="n"/>
      <c r="G285" s="29" t="n"/>
      <c r="H285" s="29" t="n"/>
      <c r="I285" s="30">
        <f>IF(OR(A285="",B285=""),"",IF(H285&lt;&gt;"",H285-B285,TODAY()-B285))</f>
        <v/>
      </c>
      <c r="J285" s="19">
        <f>IF(A285="","",IF(AND(OR(F285="Enviado",F285="Em negociação"),G285&lt;&gt;"",G285&lt;TODAY()),"VENCIDO",""))</f>
        <v/>
      </c>
    </row>
    <row r="286">
      <c r="A286" s="19" t="n"/>
      <c r="B286" s="29" t="n"/>
      <c r="C286" s="19" t="n"/>
      <c r="D286" s="19" t="n"/>
      <c r="E286" s="21" t="n"/>
      <c r="F286" s="19" t="n"/>
      <c r="G286" s="29" t="n"/>
      <c r="H286" s="29" t="n"/>
      <c r="I286" s="30">
        <f>IF(OR(A286="",B286=""),"",IF(H286&lt;&gt;"",H286-B286,TODAY()-B286))</f>
        <v/>
      </c>
      <c r="J286" s="19">
        <f>IF(A286="","",IF(AND(OR(F286="Enviado",F286="Em negociação"),G286&lt;&gt;"",G286&lt;TODAY()),"VENCIDO",""))</f>
        <v/>
      </c>
    </row>
    <row r="287">
      <c r="A287" s="19" t="n"/>
      <c r="B287" s="29" t="n"/>
      <c r="C287" s="19" t="n"/>
      <c r="D287" s="19" t="n"/>
      <c r="E287" s="21" t="n"/>
      <c r="F287" s="19" t="n"/>
      <c r="G287" s="29" t="n"/>
      <c r="H287" s="29" t="n"/>
      <c r="I287" s="30">
        <f>IF(OR(A287="",B287=""),"",IF(H287&lt;&gt;"",H287-B287,TODAY()-B287))</f>
        <v/>
      </c>
      <c r="J287" s="19">
        <f>IF(A287="","",IF(AND(OR(F287="Enviado",F287="Em negociação"),G287&lt;&gt;"",G287&lt;TODAY()),"VENCIDO",""))</f>
        <v/>
      </c>
    </row>
    <row r="288">
      <c r="A288" s="19" t="n"/>
      <c r="B288" s="29" t="n"/>
      <c r="C288" s="19" t="n"/>
      <c r="D288" s="19" t="n"/>
      <c r="E288" s="21" t="n"/>
      <c r="F288" s="19" t="n"/>
      <c r="G288" s="29" t="n"/>
      <c r="H288" s="29" t="n"/>
      <c r="I288" s="30">
        <f>IF(OR(A288="",B288=""),"",IF(H288&lt;&gt;"",H288-B288,TODAY()-B288))</f>
        <v/>
      </c>
      <c r="J288" s="19">
        <f>IF(A288="","",IF(AND(OR(F288="Enviado",F288="Em negociação"),G288&lt;&gt;"",G288&lt;TODAY()),"VENCIDO",""))</f>
        <v/>
      </c>
    </row>
    <row r="289">
      <c r="A289" s="19" t="n"/>
      <c r="B289" s="29" t="n"/>
      <c r="C289" s="19" t="n"/>
      <c r="D289" s="19" t="n"/>
      <c r="E289" s="21" t="n"/>
      <c r="F289" s="19" t="n"/>
      <c r="G289" s="29" t="n"/>
      <c r="H289" s="29" t="n"/>
      <c r="I289" s="30">
        <f>IF(OR(A289="",B289=""),"",IF(H289&lt;&gt;"",H289-B289,TODAY()-B289))</f>
        <v/>
      </c>
      <c r="J289" s="19">
        <f>IF(A289="","",IF(AND(OR(F289="Enviado",F289="Em negociação"),G289&lt;&gt;"",G289&lt;TODAY()),"VENCIDO",""))</f>
        <v/>
      </c>
    </row>
    <row r="290">
      <c r="A290" s="19" t="n"/>
      <c r="B290" s="29" t="n"/>
      <c r="C290" s="19" t="n"/>
      <c r="D290" s="19" t="n"/>
      <c r="E290" s="21" t="n"/>
      <c r="F290" s="19" t="n"/>
      <c r="G290" s="29" t="n"/>
      <c r="H290" s="29" t="n"/>
      <c r="I290" s="30">
        <f>IF(OR(A290="",B290=""),"",IF(H290&lt;&gt;"",H290-B290,TODAY()-B290))</f>
        <v/>
      </c>
      <c r="J290" s="19">
        <f>IF(A290="","",IF(AND(OR(F290="Enviado",F290="Em negociação"),G290&lt;&gt;"",G290&lt;TODAY()),"VENCIDO",""))</f>
        <v/>
      </c>
    </row>
    <row r="291">
      <c r="A291" s="19" t="n"/>
      <c r="B291" s="29" t="n"/>
      <c r="C291" s="19" t="n"/>
      <c r="D291" s="19" t="n"/>
      <c r="E291" s="21" t="n"/>
      <c r="F291" s="19" t="n"/>
      <c r="G291" s="29" t="n"/>
      <c r="H291" s="29" t="n"/>
      <c r="I291" s="30">
        <f>IF(OR(A291="",B291=""),"",IF(H291&lt;&gt;"",H291-B291,TODAY()-B291))</f>
        <v/>
      </c>
      <c r="J291" s="19">
        <f>IF(A291="","",IF(AND(OR(F291="Enviado",F291="Em negociação"),G291&lt;&gt;"",G291&lt;TODAY()),"VENCIDO",""))</f>
        <v/>
      </c>
    </row>
    <row r="292">
      <c r="A292" s="19" t="n"/>
      <c r="B292" s="29" t="n"/>
      <c r="C292" s="19" t="n"/>
      <c r="D292" s="19" t="n"/>
      <c r="E292" s="21" t="n"/>
      <c r="F292" s="19" t="n"/>
      <c r="G292" s="29" t="n"/>
      <c r="H292" s="29" t="n"/>
      <c r="I292" s="30">
        <f>IF(OR(A292="",B292=""),"",IF(H292&lt;&gt;"",H292-B292,TODAY()-B292))</f>
        <v/>
      </c>
      <c r="J292" s="19">
        <f>IF(A292="","",IF(AND(OR(F292="Enviado",F292="Em negociação"),G292&lt;&gt;"",G292&lt;TODAY()),"VENCIDO",""))</f>
        <v/>
      </c>
    </row>
    <row r="293">
      <c r="A293" s="19" t="n"/>
      <c r="B293" s="29" t="n"/>
      <c r="C293" s="19" t="n"/>
      <c r="D293" s="19" t="n"/>
      <c r="E293" s="21" t="n"/>
      <c r="F293" s="19" t="n"/>
      <c r="G293" s="29" t="n"/>
      <c r="H293" s="29" t="n"/>
      <c r="I293" s="30">
        <f>IF(OR(A293="",B293=""),"",IF(H293&lt;&gt;"",H293-B293,TODAY()-B293))</f>
        <v/>
      </c>
      <c r="J293" s="19">
        <f>IF(A293="","",IF(AND(OR(F293="Enviado",F293="Em negociação"),G293&lt;&gt;"",G293&lt;TODAY()),"VENCIDO",""))</f>
        <v/>
      </c>
    </row>
    <row r="294">
      <c r="A294" s="19" t="n"/>
      <c r="B294" s="29" t="n"/>
      <c r="C294" s="19" t="n"/>
      <c r="D294" s="19" t="n"/>
      <c r="E294" s="21" t="n"/>
      <c r="F294" s="19" t="n"/>
      <c r="G294" s="29" t="n"/>
      <c r="H294" s="29" t="n"/>
      <c r="I294" s="30">
        <f>IF(OR(A294="",B294=""),"",IF(H294&lt;&gt;"",H294-B294,TODAY()-B294))</f>
        <v/>
      </c>
      <c r="J294" s="19">
        <f>IF(A294="","",IF(AND(OR(F294="Enviado",F294="Em negociação"),G294&lt;&gt;"",G294&lt;TODAY()),"VENCIDO",""))</f>
        <v/>
      </c>
    </row>
    <row r="295">
      <c r="A295" s="19" t="n"/>
      <c r="B295" s="29" t="n"/>
      <c r="C295" s="19" t="n"/>
      <c r="D295" s="19" t="n"/>
      <c r="E295" s="21" t="n"/>
      <c r="F295" s="19" t="n"/>
      <c r="G295" s="29" t="n"/>
      <c r="H295" s="29" t="n"/>
      <c r="I295" s="30">
        <f>IF(OR(A295="",B295=""),"",IF(H295&lt;&gt;"",H295-B295,TODAY()-B295))</f>
        <v/>
      </c>
      <c r="J295" s="19">
        <f>IF(A295="","",IF(AND(OR(F295="Enviado",F295="Em negociação"),G295&lt;&gt;"",G295&lt;TODAY()),"VENCIDO",""))</f>
        <v/>
      </c>
    </row>
    <row r="296">
      <c r="A296" s="19" t="n"/>
      <c r="B296" s="29" t="n"/>
      <c r="C296" s="19" t="n"/>
      <c r="D296" s="19" t="n"/>
      <c r="E296" s="21" t="n"/>
      <c r="F296" s="19" t="n"/>
      <c r="G296" s="29" t="n"/>
      <c r="H296" s="29" t="n"/>
      <c r="I296" s="30">
        <f>IF(OR(A296="",B296=""),"",IF(H296&lt;&gt;"",H296-B296,TODAY()-B296))</f>
        <v/>
      </c>
      <c r="J296" s="19">
        <f>IF(A296="","",IF(AND(OR(F296="Enviado",F296="Em negociação"),G296&lt;&gt;"",G296&lt;TODAY()),"VENCIDO",""))</f>
        <v/>
      </c>
    </row>
    <row r="297">
      <c r="A297" s="19" t="n"/>
      <c r="B297" s="29" t="n"/>
      <c r="C297" s="19" t="n"/>
      <c r="D297" s="19" t="n"/>
      <c r="E297" s="21" t="n"/>
      <c r="F297" s="19" t="n"/>
      <c r="G297" s="29" t="n"/>
      <c r="H297" s="29" t="n"/>
      <c r="I297" s="30">
        <f>IF(OR(A297="",B297=""),"",IF(H297&lt;&gt;"",H297-B297,TODAY()-B297))</f>
        <v/>
      </c>
      <c r="J297" s="19">
        <f>IF(A297="","",IF(AND(OR(F297="Enviado",F297="Em negociação"),G297&lt;&gt;"",G297&lt;TODAY()),"VENCIDO",""))</f>
        <v/>
      </c>
    </row>
    <row r="298">
      <c r="A298" s="19" t="n"/>
      <c r="B298" s="29" t="n"/>
      <c r="C298" s="19" t="n"/>
      <c r="D298" s="19" t="n"/>
      <c r="E298" s="21" t="n"/>
      <c r="F298" s="19" t="n"/>
      <c r="G298" s="29" t="n"/>
      <c r="H298" s="29" t="n"/>
      <c r="I298" s="30">
        <f>IF(OR(A298="",B298=""),"",IF(H298&lt;&gt;"",H298-B298,TODAY()-B298))</f>
        <v/>
      </c>
      <c r="J298" s="19">
        <f>IF(A298="","",IF(AND(OR(F298="Enviado",F298="Em negociação"),G298&lt;&gt;"",G298&lt;TODAY()),"VENCIDO",""))</f>
        <v/>
      </c>
    </row>
    <row r="299">
      <c r="A299" s="19" t="n"/>
      <c r="B299" s="29" t="n"/>
      <c r="C299" s="19" t="n"/>
      <c r="D299" s="19" t="n"/>
      <c r="E299" s="21" t="n"/>
      <c r="F299" s="19" t="n"/>
      <c r="G299" s="29" t="n"/>
      <c r="H299" s="29" t="n"/>
      <c r="I299" s="30">
        <f>IF(OR(A299="",B299=""),"",IF(H299&lt;&gt;"",H299-B299,TODAY()-B299))</f>
        <v/>
      </c>
      <c r="J299" s="19">
        <f>IF(A299="","",IF(AND(OR(F299="Enviado",F299="Em negociação"),G299&lt;&gt;"",G299&lt;TODAY()),"VENCIDO",""))</f>
        <v/>
      </c>
    </row>
    <row r="300">
      <c r="A300" s="19" t="n"/>
      <c r="B300" s="29" t="n"/>
      <c r="C300" s="19" t="n"/>
      <c r="D300" s="19" t="n"/>
      <c r="E300" s="21" t="n"/>
      <c r="F300" s="19" t="n"/>
      <c r="G300" s="29" t="n"/>
      <c r="H300" s="29" t="n"/>
      <c r="I300" s="30">
        <f>IF(OR(A300="",B300=""),"",IF(H300&lt;&gt;"",H300-B300,TODAY()-B300))</f>
        <v/>
      </c>
      <c r="J300" s="19">
        <f>IF(A300="","",IF(AND(OR(F300="Enviado",F300="Em negociação"),G300&lt;&gt;"",G300&lt;TODAY()),"VENCIDO",""))</f>
        <v/>
      </c>
    </row>
    <row r="301">
      <c r="A301" s="19" t="n"/>
      <c r="B301" s="29" t="n"/>
      <c r="C301" s="19" t="n"/>
      <c r="D301" s="19" t="n"/>
      <c r="E301" s="21" t="n"/>
      <c r="F301" s="19" t="n"/>
      <c r="G301" s="29" t="n"/>
      <c r="H301" s="29" t="n"/>
      <c r="I301" s="30">
        <f>IF(OR(A301="",B301=""),"",IF(H301&lt;&gt;"",H301-B301,TODAY()-B301))</f>
        <v/>
      </c>
      <c r="J301" s="19">
        <f>IF(A301="","",IF(AND(OR(F301="Enviado",F301="Em negociação"),G301&lt;&gt;"",G301&lt;TODAY()),"VENCIDO",""))</f>
        <v/>
      </c>
    </row>
    <row r="302">
      <c r="A302" s="19" t="n"/>
      <c r="B302" s="29" t="n"/>
      <c r="C302" s="19" t="n"/>
      <c r="D302" s="19" t="n"/>
      <c r="E302" s="21" t="n"/>
      <c r="F302" s="19" t="n"/>
      <c r="G302" s="29" t="n"/>
      <c r="H302" s="29" t="n"/>
      <c r="I302" s="30">
        <f>IF(OR(A302="",B302=""),"",IF(H302&lt;&gt;"",H302-B302,TODAY()-B302))</f>
        <v/>
      </c>
      <c r="J302" s="19">
        <f>IF(A302="","",IF(AND(OR(F302="Enviado",F302="Em negociação"),G302&lt;&gt;"",G302&lt;TODAY()),"VENCIDO",""))</f>
        <v/>
      </c>
    </row>
    <row r="303">
      <c r="A303" s="19" t="n"/>
      <c r="B303" s="29" t="n"/>
      <c r="C303" s="19" t="n"/>
      <c r="D303" s="19" t="n"/>
      <c r="E303" s="21" t="n"/>
      <c r="F303" s="19" t="n"/>
      <c r="G303" s="29" t="n"/>
      <c r="H303" s="29" t="n"/>
      <c r="I303" s="30">
        <f>IF(OR(A303="",B303=""),"",IF(H303&lt;&gt;"",H303-B303,TODAY()-B303))</f>
        <v/>
      </c>
      <c r="J303" s="19">
        <f>IF(A303="","",IF(AND(OR(F303="Enviado",F303="Em negociação"),G303&lt;&gt;"",G303&lt;TODAY()),"VENCIDO",""))</f>
        <v/>
      </c>
    </row>
    <row r="304">
      <c r="A304" s="19" t="n"/>
      <c r="B304" s="29" t="n"/>
      <c r="C304" s="19" t="n"/>
      <c r="D304" s="19" t="n"/>
      <c r="E304" s="21" t="n"/>
      <c r="F304" s="19" t="n"/>
      <c r="G304" s="29" t="n"/>
      <c r="H304" s="29" t="n"/>
      <c r="I304" s="30">
        <f>IF(OR(A304="",B304=""),"",IF(H304&lt;&gt;"",H304-B304,TODAY()-B304))</f>
        <v/>
      </c>
      <c r="J304" s="19">
        <f>IF(A304="","",IF(AND(OR(F304="Enviado",F304="Em negociação"),G304&lt;&gt;"",G304&lt;TODAY()),"VENCIDO",""))</f>
        <v/>
      </c>
    </row>
    <row r="305">
      <c r="A305" s="19" t="n"/>
      <c r="B305" s="29" t="n"/>
      <c r="C305" s="19" t="n"/>
      <c r="D305" s="19" t="n"/>
      <c r="E305" s="21" t="n"/>
      <c r="F305" s="19" t="n"/>
      <c r="G305" s="29" t="n"/>
      <c r="H305" s="29" t="n"/>
      <c r="I305" s="30">
        <f>IF(OR(A305="",B305=""),"",IF(H305&lt;&gt;"",H305-B305,TODAY()-B305))</f>
        <v/>
      </c>
      <c r="J305" s="19">
        <f>IF(A305="","",IF(AND(OR(F305="Enviado",F305="Em negociação"),G305&lt;&gt;"",G305&lt;TODAY()),"VENCIDO",""))</f>
        <v/>
      </c>
    </row>
    <row r="306">
      <c r="A306" s="19" t="n"/>
      <c r="B306" s="29" t="n"/>
      <c r="C306" s="19" t="n"/>
      <c r="D306" s="19" t="n"/>
      <c r="E306" s="21" t="n"/>
      <c r="F306" s="19" t="n"/>
      <c r="G306" s="29" t="n"/>
      <c r="H306" s="29" t="n"/>
      <c r="I306" s="30">
        <f>IF(OR(A306="",B306=""),"",IF(H306&lt;&gt;"",H306-B306,TODAY()-B306))</f>
        <v/>
      </c>
      <c r="J306" s="19">
        <f>IF(A306="","",IF(AND(OR(F306="Enviado",F306="Em negociação"),G306&lt;&gt;"",G306&lt;TODAY()),"VENCIDO",""))</f>
        <v/>
      </c>
    </row>
    <row r="307">
      <c r="A307" s="19" t="n"/>
      <c r="B307" s="29" t="n"/>
      <c r="C307" s="19" t="n"/>
      <c r="D307" s="19" t="n"/>
      <c r="E307" s="21" t="n"/>
      <c r="F307" s="19" t="n"/>
      <c r="G307" s="29" t="n"/>
      <c r="H307" s="29" t="n"/>
      <c r="I307" s="30">
        <f>IF(OR(A307="",B307=""),"",IF(H307&lt;&gt;"",H307-B307,TODAY()-B307))</f>
        <v/>
      </c>
      <c r="J307" s="19">
        <f>IF(A307="","",IF(AND(OR(F307="Enviado",F307="Em negociação"),G307&lt;&gt;"",G307&lt;TODAY()),"VENCIDO",""))</f>
        <v/>
      </c>
    </row>
    <row r="308">
      <c r="A308" s="19" t="n"/>
      <c r="B308" s="29" t="n"/>
      <c r="C308" s="19" t="n"/>
      <c r="D308" s="19" t="n"/>
      <c r="E308" s="21" t="n"/>
      <c r="F308" s="19" t="n"/>
      <c r="G308" s="29" t="n"/>
      <c r="H308" s="29" t="n"/>
      <c r="I308" s="30">
        <f>IF(OR(A308="",B308=""),"",IF(H308&lt;&gt;"",H308-B308,TODAY()-B308))</f>
        <v/>
      </c>
      <c r="J308" s="19">
        <f>IF(A308="","",IF(AND(OR(F308="Enviado",F308="Em negociação"),G308&lt;&gt;"",G308&lt;TODAY()),"VENCIDO",""))</f>
        <v/>
      </c>
    </row>
    <row r="309">
      <c r="A309" s="19" t="n"/>
      <c r="B309" s="29" t="n"/>
      <c r="C309" s="19" t="n"/>
      <c r="D309" s="19" t="n"/>
      <c r="E309" s="21" t="n"/>
      <c r="F309" s="19" t="n"/>
      <c r="G309" s="29" t="n"/>
      <c r="H309" s="29" t="n"/>
      <c r="I309" s="30">
        <f>IF(OR(A309="",B309=""),"",IF(H309&lt;&gt;"",H309-B309,TODAY()-B309))</f>
        <v/>
      </c>
      <c r="J309" s="19">
        <f>IF(A309="","",IF(AND(OR(F309="Enviado",F309="Em negociação"),G309&lt;&gt;"",G309&lt;TODAY()),"VENCIDO",""))</f>
        <v/>
      </c>
    </row>
    <row r="310">
      <c r="A310" s="19" t="n"/>
      <c r="B310" s="29" t="n"/>
      <c r="C310" s="19" t="n"/>
      <c r="D310" s="19" t="n"/>
      <c r="E310" s="21" t="n"/>
      <c r="F310" s="19" t="n"/>
      <c r="G310" s="29" t="n"/>
      <c r="H310" s="29" t="n"/>
      <c r="I310" s="30">
        <f>IF(OR(A310="",B310=""),"",IF(H310&lt;&gt;"",H310-B310,TODAY()-B310))</f>
        <v/>
      </c>
      <c r="J310" s="19">
        <f>IF(A310="","",IF(AND(OR(F310="Enviado",F310="Em negociação"),G310&lt;&gt;"",G310&lt;TODAY()),"VENCIDO",""))</f>
        <v/>
      </c>
    </row>
    <row r="311">
      <c r="A311" s="19" t="n"/>
      <c r="B311" s="29" t="n"/>
      <c r="C311" s="19" t="n"/>
      <c r="D311" s="19" t="n"/>
      <c r="E311" s="21" t="n"/>
      <c r="F311" s="19" t="n"/>
      <c r="G311" s="29" t="n"/>
      <c r="H311" s="29" t="n"/>
      <c r="I311" s="30">
        <f>IF(OR(A311="",B311=""),"",IF(H311&lt;&gt;"",H311-B311,TODAY()-B311))</f>
        <v/>
      </c>
      <c r="J311" s="19">
        <f>IF(A311="","",IF(AND(OR(F311="Enviado",F311="Em negociação"),G311&lt;&gt;"",G311&lt;TODAY()),"VENCIDO",""))</f>
        <v/>
      </c>
    </row>
    <row r="312">
      <c r="A312" s="19" t="n"/>
      <c r="B312" s="29" t="n"/>
      <c r="C312" s="19" t="n"/>
      <c r="D312" s="19" t="n"/>
      <c r="E312" s="21" t="n"/>
      <c r="F312" s="19" t="n"/>
      <c r="G312" s="29" t="n"/>
      <c r="H312" s="29" t="n"/>
      <c r="I312" s="30">
        <f>IF(OR(A312="",B312=""),"",IF(H312&lt;&gt;"",H312-B312,TODAY()-B312))</f>
        <v/>
      </c>
      <c r="J312" s="19">
        <f>IF(A312="","",IF(AND(OR(F312="Enviado",F312="Em negociação"),G312&lt;&gt;"",G312&lt;TODAY()),"VENCIDO",""))</f>
        <v/>
      </c>
    </row>
    <row r="313">
      <c r="A313" s="19" t="n"/>
      <c r="B313" s="29" t="n"/>
      <c r="C313" s="19" t="n"/>
      <c r="D313" s="19" t="n"/>
      <c r="E313" s="21" t="n"/>
      <c r="F313" s="19" t="n"/>
      <c r="G313" s="29" t="n"/>
      <c r="H313" s="29" t="n"/>
      <c r="I313" s="30">
        <f>IF(OR(A313="",B313=""),"",IF(H313&lt;&gt;"",H313-B313,TODAY()-B313))</f>
        <v/>
      </c>
      <c r="J313" s="19">
        <f>IF(A313="","",IF(AND(OR(F313="Enviado",F313="Em negociação"),G313&lt;&gt;"",G313&lt;TODAY()),"VENCIDO",""))</f>
        <v/>
      </c>
    </row>
    <row r="314">
      <c r="A314" s="19" t="n"/>
      <c r="B314" s="29" t="n"/>
      <c r="C314" s="19" t="n"/>
      <c r="D314" s="19" t="n"/>
      <c r="E314" s="21" t="n"/>
      <c r="F314" s="19" t="n"/>
      <c r="G314" s="29" t="n"/>
      <c r="H314" s="29" t="n"/>
      <c r="I314" s="30">
        <f>IF(OR(A314="",B314=""),"",IF(H314&lt;&gt;"",H314-B314,TODAY()-B314))</f>
        <v/>
      </c>
      <c r="J314" s="19">
        <f>IF(A314="","",IF(AND(OR(F314="Enviado",F314="Em negociação"),G314&lt;&gt;"",G314&lt;TODAY()),"VENCIDO",""))</f>
        <v/>
      </c>
    </row>
    <row r="315">
      <c r="A315" s="19" t="n"/>
      <c r="B315" s="29" t="n"/>
      <c r="C315" s="19" t="n"/>
      <c r="D315" s="19" t="n"/>
      <c r="E315" s="21" t="n"/>
      <c r="F315" s="19" t="n"/>
      <c r="G315" s="29" t="n"/>
      <c r="H315" s="29" t="n"/>
      <c r="I315" s="30">
        <f>IF(OR(A315="",B315=""),"",IF(H315&lt;&gt;"",H315-B315,TODAY()-B315))</f>
        <v/>
      </c>
      <c r="J315" s="19">
        <f>IF(A315="","",IF(AND(OR(F315="Enviado",F315="Em negociação"),G315&lt;&gt;"",G315&lt;TODAY()),"VENCIDO",""))</f>
        <v/>
      </c>
    </row>
    <row r="316">
      <c r="A316" s="19" t="n"/>
      <c r="B316" s="29" t="n"/>
      <c r="C316" s="19" t="n"/>
      <c r="D316" s="19" t="n"/>
      <c r="E316" s="21" t="n"/>
      <c r="F316" s="19" t="n"/>
      <c r="G316" s="29" t="n"/>
      <c r="H316" s="29" t="n"/>
      <c r="I316" s="30">
        <f>IF(OR(A316="",B316=""),"",IF(H316&lt;&gt;"",H316-B316,TODAY()-B316))</f>
        <v/>
      </c>
      <c r="J316" s="19">
        <f>IF(A316="","",IF(AND(OR(F316="Enviado",F316="Em negociação"),G316&lt;&gt;"",G316&lt;TODAY()),"VENCIDO",""))</f>
        <v/>
      </c>
    </row>
    <row r="317">
      <c r="A317" s="19" t="n"/>
      <c r="B317" s="29" t="n"/>
      <c r="C317" s="19" t="n"/>
      <c r="D317" s="19" t="n"/>
      <c r="E317" s="21" t="n"/>
      <c r="F317" s="19" t="n"/>
      <c r="G317" s="29" t="n"/>
      <c r="H317" s="29" t="n"/>
      <c r="I317" s="30">
        <f>IF(OR(A317="",B317=""),"",IF(H317&lt;&gt;"",H317-B317,TODAY()-B317))</f>
        <v/>
      </c>
      <c r="J317" s="19">
        <f>IF(A317="","",IF(AND(OR(F317="Enviado",F317="Em negociação"),G317&lt;&gt;"",G317&lt;TODAY()),"VENCIDO",""))</f>
        <v/>
      </c>
    </row>
    <row r="318">
      <c r="A318" s="19" t="n"/>
      <c r="B318" s="29" t="n"/>
      <c r="C318" s="19" t="n"/>
      <c r="D318" s="19" t="n"/>
      <c r="E318" s="21" t="n"/>
      <c r="F318" s="19" t="n"/>
      <c r="G318" s="29" t="n"/>
      <c r="H318" s="29" t="n"/>
      <c r="I318" s="30">
        <f>IF(OR(A318="",B318=""),"",IF(H318&lt;&gt;"",H318-B318,TODAY()-B318))</f>
        <v/>
      </c>
      <c r="J318" s="19">
        <f>IF(A318="","",IF(AND(OR(F318="Enviado",F318="Em negociação"),G318&lt;&gt;"",G318&lt;TODAY()),"VENCIDO",""))</f>
        <v/>
      </c>
    </row>
    <row r="319">
      <c r="A319" s="19" t="n"/>
      <c r="B319" s="29" t="n"/>
      <c r="C319" s="19" t="n"/>
      <c r="D319" s="19" t="n"/>
      <c r="E319" s="21" t="n"/>
      <c r="F319" s="19" t="n"/>
      <c r="G319" s="29" t="n"/>
      <c r="H319" s="29" t="n"/>
      <c r="I319" s="30">
        <f>IF(OR(A319="",B319=""),"",IF(H319&lt;&gt;"",H319-B319,TODAY()-B319))</f>
        <v/>
      </c>
      <c r="J319" s="19">
        <f>IF(A319="","",IF(AND(OR(F319="Enviado",F319="Em negociação"),G319&lt;&gt;"",G319&lt;TODAY()),"VENCIDO",""))</f>
        <v/>
      </c>
    </row>
    <row r="320">
      <c r="A320" s="19" t="n"/>
      <c r="B320" s="29" t="n"/>
      <c r="C320" s="19" t="n"/>
      <c r="D320" s="19" t="n"/>
      <c r="E320" s="21" t="n"/>
      <c r="F320" s="19" t="n"/>
      <c r="G320" s="29" t="n"/>
      <c r="H320" s="29" t="n"/>
      <c r="I320" s="30">
        <f>IF(OR(A320="",B320=""),"",IF(H320&lt;&gt;"",H320-B320,TODAY()-B320))</f>
        <v/>
      </c>
      <c r="J320" s="19">
        <f>IF(A320="","",IF(AND(OR(F320="Enviado",F320="Em negociação"),G320&lt;&gt;"",G320&lt;TODAY()),"VENCIDO",""))</f>
        <v/>
      </c>
    </row>
    <row r="321">
      <c r="A321" s="19" t="n"/>
      <c r="B321" s="29" t="n"/>
      <c r="C321" s="19" t="n"/>
      <c r="D321" s="19" t="n"/>
      <c r="E321" s="21" t="n"/>
      <c r="F321" s="19" t="n"/>
      <c r="G321" s="29" t="n"/>
      <c r="H321" s="29" t="n"/>
      <c r="I321" s="30">
        <f>IF(OR(A321="",B321=""),"",IF(H321&lt;&gt;"",H321-B321,TODAY()-B321))</f>
        <v/>
      </c>
      <c r="J321" s="19">
        <f>IF(A321="","",IF(AND(OR(F321="Enviado",F321="Em negociação"),G321&lt;&gt;"",G321&lt;TODAY()),"VENCIDO",""))</f>
        <v/>
      </c>
    </row>
    <row r="322">
      <c r="A322" s="19" t="n"/>
      <c r="B322" s="29" t="n"/>
      <c r="C322" s="19" t="n"/>
      <c r="D322" s="19" t="n"/>
      <c r="E322" s="21" t="n"/>
      <c r="F322" s="19" t="n"/>
      <c r="G322" s="29" t="n"/>
      <c r="H322" s="29" t="n"/>
      <c r="I322" s="30">
        <f>IF(OR(A322="",B322=""),"",IF(H322&lt;&gt;"",H322-B322,TODAY()-B322))</f>
        <v/>
      </c>
      <c r="J322" s="19">
        <f>IF(A322="","",IF(AND(OR(F322="Enviado",F322="Em negociação"),G322&lt;&gt;"",G322&lt;TODAY()),"VENCIDO",""))</f>
        <v/>
      </c>
    </row>
    <row r="323">
      <c r="A323" s="19" t="n"/>
      <c r="B323" s="29" t="n"/>
      <c r="C323" s="19" t="n"/>
      <c r="D323" s="19" t="n"/>
      <c r="E323" s="21" t="n"/>
      <c r="F323" s="19" t="n"/>
      <c r="G323" s="29" t="n"/>
      <c r="H323" s="29" t="n"/>
      <c r="I323" s="30">
        <f>IF(OR(A323="",B323=""),"",IF(H323&lt;&gt;"",H323-B323,TODAY()-B323))</f>
        <v/>
      </c>
      <c r="J323" s="19">
        <f>IF(A323="","",IF(AND(OR(F323="Enviado",F323="Em negociação"),G323&lt;&gt;"",G323&lt;TODAY()),"VENCIDO",""))</f>
        <v/>
      </c>
    </row>
    <row r="324">
      <c r="A324" s="19" t="n"/>
      <c r="B324" s="29" t="n"/>
      <c r="C324" s="19" t="n"/>
      <c r="D324" s="19" t="n"/>
      <c r="E324" s="21" t="n"/>
      <c r="F324" s="19" t="n"/>
      <c r="G324" s="29" t="n"/>
      <c r="H324" s="29" t="n"/>
      <c r="I324" s="30">
        <f>IF(OR(A324="",B324=""),"",IF(H324&lt;&gt;"",H324-B324,TODAY()-B324))</f>
        <v/>
      </c>
      <c r="J324" s="19">
        <f>IF(A324="","",IF(AND(OR(F324="Enviado",F324="Em negociação"),G324&lt;&gt;"",G324&lt;TODAY()),"VENCIDO",""))</f>
        <v/>
      </c>
    </row>
    <row r="325">
      <c r="A325" s="19" t="n"/>
      <c r="B325" s="29" t="n"/>
      <c r="C325" s="19" t="n"/>
      <c r="D325" s="19" t="n"/>
      <c r="E325" s="21" t="n"/>
      <c r="F325" s="19" t="n"/>
      <c r="G325" s="29" t="n"/>
      <c r="H325" s="29" t="n"/>
      <c r="I325" s="30">
        <f>IF(OR(A325="",B325=""),"",IF(H325&lt;&gt;"",H325-B325,TODAY()-B325))</f>
        <v/>
      </c>
      <c r="J325" s="19">
        <f>IF(A325="","",IF(AND(OR(F325="Enviado",F325="Em negociação"),G325&lt;&gt;"",G325&lt;TODAY()),"VENCIDO",""))</f>
        <v/>
      </c>
    </row>
    <row r="326">
      <c r="A326" s="19" t="n"/>
      <c r="B326" s="29" t="n"/>
      <c r="C326" s="19" t="n"/>
      <c r="D326" s="19" t="n"/>
      <c r="E326" s="21" t="n"/>
      <c r="F326" s="19" t="n"/>
      <c r="G326" s="29" t="n"/>
      <c r="H326" s="29" t="n"/>
      <c r="I326" s="30">
        <f>IF(OR(A326="",B326=""),"",IF(H326&lt;&gt;"",H326-B326,TODAY()-B326))</f>
        <v/>
      </c>
      <c r="J326" s="19">
        <f>IF(A326="","",IF(AND(OR(F326="Enviado",F326="Em negociação"),G326&lt;&gt;"",G326&lt;TODAY()),"VENCIDO",""))</f>
        <v/>
      </c>
    </row>
    <row r="327">
      <c r="A327" s="19" t="n"/>
      <c r="B327" s="29" t="n"/>
      <c r="C327" s="19" t="n"/>
      <c r="D327" s="19" t="n"/>
      <c r="E327" s="21" t="n"/>
      <c r="F327" s="19" t="n"/>
      <c r="G327" s="29" t="n"/>
      <c r="H327" s="29" t="n"/>
      <c r="I327" s="30">
        <f>IF(OR(A327="",B327=""),"",IF(H327&lt;&gt;"",H327-B327,TODAY()-B327))</f>
        <v/>
      </c>
      <c r="J327" s="19">
        <f>IF(A327="","",IF(AND(OR(F327="Enviado",F327="Em negociação"),G327&lt;&gt;"",G327&lt;TODAY()),"VENCIDO",""))</f>
        <v/>
      </c>
    </row>
    <row r="328">
      <c r="A328" s="19" t="n"/>
      <c r="B328" s="29" t="n"/>
      <c r="C328" s="19" t="n"/>
      <c r="D328" s="19" t="n"/>
      <c r="E328" s="21" t="n"/>
      <c r="F328" s="19" t="n"/>
      <c r="G328" s="29" t="n"/>
      <c r="H328" s="29" t="n"/>
      <c r="I328" s="30">
        <f>IF(OR(A328="",B328=""),"",IF(H328&lt;&gt;"",H328-B328,TODAY()-B328))</f>
        <v/>
      </c>
      <c r="J328" s="19">
        <f>IF(A328="","",IF(AND(OR(F328="Enviado",F328="Em negociação"),G328&lt;&gt;"",G328&lt;TODAY()),"VENCIDO",""))</f>
        <v/>
      </c>
    </row>
    <row r="329">
      <c r="A329" s="19" t="n"/>
      <c r="B329" s="29" t="n"/>
      <c r="C329" s="19" t="n"/>
      <c r="D329" s="19" t="n"/>
      <c r="E329" s="21" t="n"/>
      <c r="F329" s="19" t="n"/>
      <c r="G329" s="29" t="n"/>
      <c r="H329" s="29" t="n"/>
      <c r="I329" s="30">
        <f>IF(OR(A329="",B329=""),"",IF(H329&lt;&gt;"",H329-B329,TODAY()-B329))</f>
        <v/>
      </c>
      <c r="J329" s="19">
        <f>IF(A329="","",IF(AND(OR(F329="Enviado",F329="Em negociação"),G329&lt;&gt;"",G329&lt;TODAY()),"VENCIDO",""))</f>
        <v/>
      </c>
    </row>
    <row r="330">
      <c r="A330" s="19" t="n"/>
      <c r="B330" s="29" t="n"/>
      <c r="C330" s="19" t="n"/>
      <c r="D330" s="19" t="n"/>
      <c r="E330" s="21" t="n"/>
      <c r="F330" s="19" t="n"/>
      <c r="G330" s="29" t="n"/>
      <c r="H330" s="29" t="n"/>
      <c r="I330" s="30">
        <f>IF(OR(A330="",B330=""),"",IF(H330&lt;&gt;"",H330-B330,TODAY()-B330))</f>
        <v/>
      </c>
      <c r="J330" s="19">
        <f>IF(A330="","",IF(AND(OR(F330="Enviado",F330="Em negociação"),G330&lt;&gt;"",G330&lt;TODAY()),"VENCIDO",""))</f>
        <v/>
      </c>
    </row>
    <row r="331">
      <c r="A331" s="19" t="n"/>
      <c r="B331" s="29" t="n"/>
      <c r="C331" s="19" t="n"/>
      <c r="D331" s="19" t="n"/>
      <c r="E331" s="21" t="n"/>
      <c r="F331" s="19" t="n"/>
      <c r="G331" s="29" t="n"/>
      <c r="H331" s="29" t="n"/>
      <c r="I331" s="30">
        <f>IF(OR(A331="",B331=""),"",IF(H331&lt;&gt;"",H331-B331,TODAY()-B331))</f>
        <v/>
      </c>
      <c r="J331" s="19">
        <f>IF(A331="","",IF(AND(OR(F331="Enviado",F331="Em negociação"),G331&lt;&gt;"",G331&lt;TODAY()),"VENCIDO",""))</f>
        <v/>
      </c>
    </row>
    <row r="332">
      <c r="A332" s="19" t="n"/>
      <c r="B332" s="29" t="n"/>
      <c r="C332" s="19" t="n"/>
      <c r="D332" s="19" t="n"/>
      <c r="E332" s="21" t="n"/>
      <c r="F332" s="19" t="n"/>
      <c r="G332" s="29" t="n"/>
      <c r="H332" s="29" t="n"/>
      <c r="I332" s="30">
        <f>IF(OR(A332="",B332=""),"",IF(H332&lt;&gt;"",H332-B332,TODAY()-B332))</f>
        <v/>
      </c>
      <c r="J332" s="19">
        <f>IF(A332="","",IF(AND(OR(F332="Enviado",F332="Em negociação"),G332&lt;&gt;"",G332&lt;TODAY()),"VENCIDO",""))</f>
        <v/>
      </c>
    </row>
    <row r="333">
      <c r="A333" s="19" t="n"/>
      <c r="B333" s="29" t="n"/>
      <c r="C333" s="19" t="n"/>
      <c r="D333" s="19" t="n"/>
      <c r="E333" s="21" t="n"/>
      <c r="F333" s="19" t="n"/>
      <c r="G333" s="29" t="n"/>
      <c r="H333" s="29" t="n"/>
      <c r="I333" s="30">
        <f>IF(OR(A333="",B333=""),"",IF(H333&lt;&gt;"",H333-B333,TODAY()-B333))</f>
        <v/>
      </c>
      <c r="J333" s="19">
        <f>IF(A333="","",IF(AND(OR(F333="Enviado",F333="Em negociação"),G333&lt;&gt;"",G333&lt;TODAY()),"VENCIDO",""))</f>
        <v/>
      </c>
    </row>
    <row r="334">
      <c r="A334" s="19" t="n"/>
      <c r="B334" s="29" t="n"/>
      <c r="C334" s="19" t="n"/>
      <c r="D334" s="19" t="n"/>
      <c r="E334" s="21" t="n"/>
      <c r="F334" s="19" t="n"/>
      <c r="G334" s="29" t="n"/>
      <c r="H334" s="29" t="n"/>
      <c r="I334" s="30">
        <f>IF(OR(A334="",B334=""),"",IF(H334&lt;&gt;"",H334-B334,TODAY()-B334))</f>
        <v/>
      </c>
      <c r="J334" s="19">
        <f>IF(A334="","",IF(AND(OR(F334="Enviado",F334="Em negociação"),G334&lt;&gt;"",G334&lt;TODAY()),"VENCIDO",""))</f>
        <v/>
      </c>
    </row>
    <row r="335">
      <c r="A335" s="19" t="n"/>
      <c r="B335" s="29" t="n"/>
      <c r="C335" s="19" t="n"/>
      <c r="D335" s="19" t="n"/>
      <c r="E335" s="21" t="n"/>
      <c r="F335" s="19" t="n"/>
      <c r="G335" s="29" t="n"/>
      <c r="H335" s="29" t="n"/>
      <c r="I335" s="30">
        <f>IF(OR(A335="",B335=""),"",IF(H335&lt;&gt;"",H335-B335,TODAY()-B335))</f>
        <v/>
      </c>
      <c r="J335" s="19">
        <f>IF(A335="","",IF(AND(OR(F335="Enviado",F335="Em negociação"),G335&lt;&gt;"",G335&lt;TODAY()),"VENCIDO",""))</f>
        <v/>
      </c>
    </row>
    <row r="336">
      <c r="A336" s="19" t="n"/>
      <c r="B336" s="29" t="n"/>
      <c r="C336" s="19" t="n"/>
      <c r="D336" s="19" t="n"/>
      <c r="E336" s="21" t="n"/>
      <c r="F336" s="19" t="n"/>
      <c r="G336" s="29" t="n"/>
      <c r="H336" s="29" t="n"/>
      <c r="I336" s="30">
        <f>IF(OR(A336="",B336=""),"",IF(H336&lt;&gt;"",H336-B336,TODAY()-B336))</f>
        <v/>
      </c>
      <c r="J336" s="19">
        <f>IF(A336="","",IF(AND(OR(F336="Enviado",F336="Em negociação"),G336&lt;&gt;"",G336&lt;TODAY()),"VENCIDO",""))</f>
        <v/>
      </c>
    </row>
    <row r="337">
      <c r="A337" s="19" t="n"/>
      <c r="B337" s="29" t="n"/>
      <c r="C337" s="19" t="n"/>
      <c r="D337" s="19" t="n"/>
      <c r="E337" s="21" t="n"/>
      <c r="F337" s="19" t="n"/>
      <c r="G337" s="29" t="n"/>
      <c r="H337" s="29" t="n"/>
      <c r="I337" s="30">
        <f>IF(OR(A337="",B337=""),"",IF(H337&lt;&gt;"",H337-B337,TODAY()-B337))</f>
        <v/>
      </c>
      <c r="J337" s="19">
        <f>IF(A337="","",IF(AND(OR(F337="Enviado",F337="Em negociação"),G337&lt;&gt;"",G337&lt;TODAY()),"VENCIDO",""))</f>
        <v/>
      </c>
    </row>
    <row r="338">
      <c r="A338" s="19" t="n"/>
      <c r="B338" s="29" t="n"/>
      <c r="C338" s="19" t="n"/>
      <c r="D338" s="19" t="n"/>
      <c r="E338" s="21" t="n"/>
      <c r="F338" s="19" t="n"/>
      <c r="G338" s="29" t="n"/>
      <c r="H338" s="29" t="n"/>
      <c r="I338" s="30">
        <f>IF(OR(A338="",B338=""),"",IF(H338&lt;&gt;"",H338-B338,TODAY()-B338))</f>
        <v/>
      </c>
      <c r="J338" s="19">
        <f>IF(A338="","",IF(AND(OR(F338="Enviado",F338="Em negociação"),G338&lt;&gt;"",G338&lt;TODAY()),"VENCIDO",""))</f>
        <v/>
      </c>
    </row>
    <row r="339">
      <c r="A339" s="19" t="n"/>
      <c r="B339" s="29" t="n"/>
      <c r="C339" s="19" t="n"/>
      <c r="D339" s="19" t="n"/>
      <c r="E339" s="21" t="n"/>
      <c r="F339" s="19" t="n"/>
      <c r="G339" s="29" t="n"/>
      <c r="H339" s="29" t="n"/>
      <c r="I339" s="30">
        <f>IF(OR(A339="",B339=""),"",IF(H339&lt;&gt;"",H339-B339,TODAY()-B339))</f>
        <v/>
      </c>
      <c r="J339" s="19">
        <f>IF(A339="","",IF(AND(OR(F339="Enviado",F339="Em negociação"),G339&lt;&gt;"",G339&lt;TODAY()),"VENCIDO",""))</f>
        <v/>
      </c>
    </row>
    <row r="340">
      <c r="A340" s="19" t="n"/>
      <c r="B340" s="29" t="n"/>
      <c r="C340" s="19" t="n"/>
      <c r="D340" s="19" t="n"/>
      <c r="E340" s="21" t="n"/>
      <c r="F340" s="19" t="n"/>
      <c r="G340" s="29" t="n"/>
      <c r="H340" s="29" t="n"/>
      <c r="I340" s="30">
        <f>IF(OR(A340="",B340=""),"",IF(H340&lt;&gt;"",H340-B340,TODAY()-B340))</f>
        <v/>
      </c>
      <c r="J340" s="19">
        <f>IF(A340="","",IF(AND(OR(F340="Enviado",F340="Em negociação"),G340&lt;&gt;"",G340&lt;TODAY()),"VENCIDO",""))</f>
        <v/>
      </c>
    </row>
    <row r="341">
      <c r="A341" s="19" t="n"/>
      <c r="B341" s="29" t="n"/>
      <c r="C341" s="19" t="n"/>
      <c r="D341" s="19" t="n"/>
      <c r="E341" s="21" t="n"/>
      <c r="F341" s="19" t="n"/>
      <c r="G341" s="29" t="n"/>
      <c r="H341" s="29" t="n"/>
      <c r="I341" s="30">
        <f>IF(OR(A341="",B341=""),"",IF(H341&lt;&gt;"",H341-B341,TODAY()-B341))</f>
        <v/>
      </c>
      <c r="J341" s="19">
        <f>IF(A341="","",IF(AND(OR(F341="Enviado",F341="Em negociação"),G341&lt;&gt;"",G341&lt;TODAY()),"VENCIDO",""))</f>
        <v/>
      </c>
    </row>
    <row r="342">
      <c r="A342" s="19" t="n"/>
      <c r="B342" s="29" t="n"/>
      <c r="C342" s="19" t="n"/>
      <c r="D342" s="19" t="n"/>
      <c r="E342" s="21" t="n"/>
      <c r="F342" s="19" t="n"/>
      <c r="G342" s="29" t="n"/>
      <c r="H342" s="29" t="n"/>
      <c r="I342" s="30">
        <f>IF(OR(A342="",B342=""),"",IF(H342&lt;&gt;"",H342-B342,TODAY()-B342))</f>
        <v/>
      </c>
      <c r="J342" s="19">
        <f>IF(A342="","",IF(AND(OR(F342="Enviado",F342="Em negociação"),G342&lt;&gt;"",G342&lt;TODAY()),"VENCIDO",""))</f>
        <v/>
      </c>
    </row>
    <row r="343">
      <c r="A343" s="19" t="n"/>
      <c r="B343" s="29" t="n"/>
      <c r="C343" s="19" t="n"/>
      <c r="D343" s="19" t="n"/>
      <c r="E343" s="21" t="n"/>
      <c r="F343" s="19" t="n"/>
      <c r="G343" s="29" t="n"/>
      <c r="H343" s="29" t="n"/>
      <c r="I343" s="30">
        <f>IF(OR(A343="",B343=""),"",IF(H343&lt;&gt;"",H343-B343,TODAY()-B343))</f>
        <v/>
      </c>
      <c r="J343" s="19">
        <f>IF(A343="","",IF(AND(OR(F343="Enviado",F343="Em negociação"),G343&lt;&gt;"",G343&lt;TODAY()),"VENCIDO",""))</f>
        <v/>
      </c>
    </row>
    <row r="344">
      <c r="A344" s="19" t="n"/>
      <c r="B344" s="29" t="n"/>
      <c r="C344" s="19" t="n"/>
      <c r="D344" s="19" t="n"/>
      <c r="E344" s="21" t="n"/>
      <c r="F344" s="19" t="n"/>
      <c r="G344" s="29" t="n"/>
      <c r="H344" s="29" t="n"/>
      <c r="I344" s="30">
        <f>IF(OR(A344="",B344=""),"",IF(H344&lt;&gt;"",H344-B344,TODAY()-B344))</f>
        <v/>
      </c>
      <c r="J344" s="19">
        <f>IF(A344="","",IF(AND(OR(F344="Enviado",F344="Em negociação"),G344&lt;&gt;"",G344&lt;TODAY()),"VENCIDO",""))</f>
        <v/>
      </c>
    </row>
    <row r="345">
      <c r="A345" s="19" t="n"/>
      <c r="B345" s="29" t="n"/>
      <c r="C345" s="19" t="n"/>
      <c r="D345" s="19" t="n"/>
      <c r="E345" s="21" t="n"/>
      <c r="F345" s="19" t="n"/>
      <c r="G345" s="29" t="n"/>
      <c r="H345" s="29" t="n"/>
      <c r="I345" s="30">
        <f>IF(OR(A345="",B345=""),"",IF(H345&lt;&gt;"",H345-B345,TODAY()-B345))</f>
        <v/>
      </c>
      <c r="J345" s="19">
        <f>IF(A345="","",IF(AND(OR(F345="Enviado",F345="Em negociação"),G345&lt;&gt;"",G345&lt;TODAY()),"VENCIDO",""))</f>
        <v/>
      </c>
    </row>
    <row r="346">
      <c r="A346" s="19" t="n"/>
      <c r="B346" s="29" t="n"/>
      <c r="C346" s="19" t="n"/>
      <c r="D346" s="19" t="n"/>
      <c r="E346" s="21" t="n"/>
      <c r="F346" s="19" t="n"/>
      <c r="G346" s="29" t="n"/>
      <c r="H346" s="29" t="n"/>
      <c r="I346" s="30">
        <f>IF(OR(A346="",B346=""),"",IF(H346&lt;&gt;"",H346-B346,TODAY()-B346))</f>
        <v/>
      </c>
      <c r="J346" s="19">
        <f>IF(A346="","",IF(AND(OR(F346="Enviado",F346="Em negociação"),G346&lt;&gt;"",G346&lt;TODAY()),"VENCIDO",""))</f>
        <v/>
      </c>
    </row>
    <row r="347">
      <c r="A347" s="19" t="n"/>
      <c r="B347" s="29" t="n"/>
      <c r="C347" s="19" t="n"/>
      <c r="D347" s="19" t="n"/>
      <c r="E347" s="21" t="n"/>
      <c r="F347" s="19" t="n"/>
      <c r="G347" s="29" t="n"/>
      <c r="H347" s="29" t="n"/>
      <c r="I347" s="30">
        <f>IF(OR(A347="",B347=""),"",IF(H347&lt;&gt;"",H347-B347,TODAY()-B347))</f>
        <v/>
      </c>
      <c r="J347" s="19">
        <f>IF(A347="","",IF(AND(OR(F347="Enviado",F347="Em negociação"),G347&lt;&gt;"",G347&lt;TODAY()),"VENCIDO",""))</f>
        <v/>
      </c>
    </row>
    <row r="348">
      <c r="A348" s="19" t="n"/>
      <c r="B348" s="29" t="n"/>
      <c r="C348" s="19" t="n"/>
      <c r="D348" s="19" t="n"/>
      <c r="E348" s="21" t="n"/>
      <c r="F348" s="19" t="n"/>
      <c r="G348" s="29" t="n"/>
      <c r="H348" s="29" t="n"/>
      <c r="I348" s="30">
        <f>IF(OR(A348="",B348=""),"",IF(H348&lt;&gt;"",H348-B348,TODAY()-B348))</f>
        <v/>
      </c>
      <c r="J348" s="19">
        <f>IF(A348="","",IF(AND(OR(F348="Enviado",F348="Em negociação"),G348&lt;&gt;"",G348&lt;TODAY()),"VENCIDO",""))</f>
        <v/>
      </c>
    </row>
    <row r="349">
      <c r="A349" s="19" t="n"/>
      <c r="B349" s="29" t="n"/>
      <c r="C349" s="19" t="n"/>
      <c r="D349" s="19" t="n"/>
      <c r="E349" s="21" t="n"/>
      <c r="F349" s="19" t="n"/>
      <c r="G349" s="29" t="n"/>
      <c r="H349" s="29" t="n"/>
      <c r="I349" s="30">
        <f>IF(OR(A349="",B349=""),"",IF(H349&lt;&gt;"",H349-B349,TODAY()-B349))</f>
        <v/>
      </c>
      <c r="J349" s="19">
        <f>IF(A349="","",IF(AND(OR(F349="Enviado",F349="Em negociação"),G349&lt;&gt;"",G349&lt;TODAY()),"VENCIDO",""))</f>
        <v/>
      </c>
    </row>
    <row r="350">
      <c r="A350" s="19" t="n"/>
      <c r="B350" s="29" t="n"/>
      <c r="C350" s="19" t="n"/>
      <c r="D350" s="19" t="n"/>
      <c r="E350" s="21" t="n"/>
      <c r="F350" s="19" t="n"/>
      <c r="G350" s="29" t="n"/>
      <c r="H350" s="29" t="n"/>
      <c r="I350" s="30">
        <f>IF(OR(A350="",B350=""),"",IF(H350&lt;&gt;"",H350-B350,TODAY()-B350))</f>
        <v/>
      </c>
      <c r="J350" s="19">
        <f>IF(A350="","",IF(AND(OR(F350="Enviado",F350="Em negociação"),G350&lt;&gt;"",G350&lt;TODAY()),"VENCIDO",""))</f>
        <v/>
      </c>
    </row>
    <row r="351">
      <c r="A351" s="19" t="n"/>
      <c r="B351" s="29" t="n"/>
      <c r="C351" s="19" t="n"/>
      <c r="D351" s="19" t="n"/>
      <c r="E351" s="21" t="n"/>
      <c r="F351" s="19" t="n"/>
      <c r="G351" s="29" t="n"/>
      <c r="H351" s="29" t="n"/>
      <c r="I351" s="30">
        <f>IF(OR(A351="",B351=""),"",IF(H351&lt;&gt;"",H351-B351,TODAY()-B351))</f>
        <v/>
      </c>
      <c r="J351" s="19">
        <f>IF(A351="","",IF(AND(OR(F351="Enviado",F351="Em negociação"),G351&lt;&gt;"",G351&lt;TODAY()),"VENCIDO",""))</f>
        <v/>
      </c>
    </row>
    <row r="352">
      <c r="A352" s="19" t="n"/>
      <c r="B352" s="29" t="n"/>
      <c r="C352" s="19" t="n"/>
      <c r="D352" s="19" t="n"/>
      <c r="E352" s="21" t="n"/>
      <c r="F352" s="19" t="n"/>
      <c r="G352" s="29" t="n"/>
      <c r="H352" s="29" t="n"/>
      <c r="I352" s="30">
        <f>IF(OR(A352="",B352=""),"",IF(H352&lt;&gt;"",H352-B352,TODAY()-B352))</f>
        <v/>
      </c>
      <c r="J352" s="19">
        <f>IF(A352="","",IF(AND(OR(F352="Enviado",F352="Em negociação"),G352&lt;&gt;"",G352&lt;TODAY()),"VENCIDO",""))</f>
        <v/>
      </c>
    </row>
    <row r="353">
      <c r="A353" s="19" t="n"/>
      <c r="B353" s="29" t="n"/>
      <c r="C353" s="19" t="n"/>
      <c r="D353" s="19" t="n"/>
      <c r="E353" s="21" t="n"/>
      <c r="F353" s="19" t="n"/>
      <c r="G353" s="29" t="n"/>
      <c r="H353" s="29" t="n"/>
      <c r="I353" s="30">
        <f>IF(OR(A353="",B353=""),"",IF(H353&lt;&gt;"",H353-B353,TODAY()-B353))</f>
        <v/>
      </c>
      <c r="J353" s="19">
        <f>IF(A353="","",IF(AND(OR(F353="Enviado",F353="Em negociação"),G353&lt;&gt;"",G353&lt;TODAY()),"VENCIDO",""))</f>
        <v/>
      </c>
    </row>
    <row r="354">
      <c r="A354" s="19" t="n"/>
      <c r="B354" s="29" t="n"/>
      <c r="C354" s="19" t="n"/>
      <c r="D354" s="19" t="n"/>
      <c r="E354" s="21" t="n"/>
      <c r="F354" s="19" t="n"/>
      <c r="G354" s="29" t="n"/>
      <c r="H354" s="29" t="n"/>
      <c r="I354" s="30">
        <f>IF(OR(A354="",B354=""),"",IF(H354&lt;&gt;"",H354-B354,TODAY()-B354))</f>
        <v/>
      </c>
      <c r="J354" s="19">
        <f>IF(A354="","",IF(AND(OR(F354="Enviado",F354="Em negociação"),G354&lt;&gt;"",G354&lt;TODAY()),"VENCIDO",""))</f>
        <v/>
      </c>
    </row>
    <row r="355">
      <c r="A355" s="19" t="n"/>
      <c r="B355" s="29" t="n"/>
      <c r="C355" s="19" t="n"/>
      <c r="D355" s="19" t="n"/>
      <c r="E355" s="21" t="n"/>
      <c r="F355" s="19" t="n"/>
      <c r="G355" s="29" t="n"/>
      <c r="H355" s="29" t="n"/>
      <c r="I355" s="30">
        <f>IF(OR(A355="",B355=""),"",IF(H355&lt;&gt;"",H355-B355,TODAY()-B355))</f>
        <v/>
      </c>
      <c r="J355" s="19">
        <f>IF(A355="","",IF(AND(OR(F355="Enviado",F355="Em negociação"),G355&lt;&gt;"",G355&lt;TODAY()),"VENCIDO",""))</f>
        <v/>
      </c>
    </row>
    <row r="356">
      <c r="A356" s="19" t="n"/>
      <c r="B356" s="29" t="n"/>
      <c r="C356" s="19" t="n"/>
      <c r="D356" s="19" t="n"/>
      <c r="E356" s="21" t="n"/>
      <c r="F356" s="19" t="n"/>
      <c r="G356" s="29" t="n"/>
      <c r="H356" s="29" t="n"/>
      <c r="I356" s="30">
        <f>IF(OR(A356="",B356=""),"",IF(H356&lt;&gt;"",H356-B356,TODAY()-B356))</f>
        <v/>
      </c>
      <c r="J356" s="19">
        <f>IF(A356="","",IF(AND(OR(F356="Enviado",F356="Em negociação"),G356&lt;&gt;"",G356&lt;TODAY()),"VENCIDO",""))</f>
        <v/>
      </c>
    </row>
    <row r="357">
      <c r="A357" s="19" t="n"/>
      <c r="B357" s="29" t="n"/>
      <c r="C357" s="19" t="n"/>
      <c r="D357" s="19" t="n"/>
      <c r="E357" s="21" t="n"/>
      <c r="F357" s="19" t="n"/>
      <c r="G357" s="29" t="n"/>
      <c r="H357" s="29" t="n"/>
      <c r="I357" s="30">
        <f>IF(OR(A357="",B357=""),"",IF(H357&lt;&gt;"",H357-B357,TODAY()-B357))</f>
        <v/>
      </c>
      <c r="J357" s="19">
        <f>IF(A357="","",IF(AND(OR(F357="Enviado",F357="Em negociação"),G357&lt;&gt;"",G357&lt;TODAY()),"VENCIDO",""))</f>
        <v/>
      </c>
    </row>
    <row r="358">
      <c r="A358" s="19" t="n"/>
      <c r="B358" s="29" t="n"/>
      <c r="C358" s="19" t="n"/>
      <c r="D358" s="19" t="n"/>
      <c r="E358" s="21" t="n"/>
      <c r="F358" s="19" t="n"/>
      <c r="G358" s="29" t="n"/>
      <c r="H358" s="29" t="n"/>
      <c r="I358" s="30">
        <f>IF(OR(A358="",B358=""),"",IF(H358&lt;&gt;"",H358-B358,TODAY()-B358))</f>
        <v/>
      </c>
      <c r="J358" s="19">
        <f>IF(A358="","",IF(AND(OR(F358="Enviado",F358="Em negociação"),G358&lt;&gt;"",G358&lt;TODAY()),"VENCIDO",""))</f>
        <v/>
      </c>
    </row>
    <row r="359">
      <c r="A359" s="19" t="n"/>
      <c r="B359" s="29" t="n"/>
      <c r="C359" s="19" t="n"/>
      <c r="D359" s="19" t="n"/>
      <c r="E359" s="21" t="n"/>
      <c r="F359" s="19" t="n"/>
      <c r="G359" s="29" t="n"/>
      <c r="H359" s="29" t="n"/>
      <c r="I359" s="30">
        <f>IF(OR(A359="",B359=""),"",IF(H359&lt;&gt;"",H359-B359,TODAY()-B359))</f>
        <v/>
      </c>
      <c r="J359" s="19">
        <f>IF(A359="","",IF(AND(OR(F359="Enviado",F359="Em negociação"),G359&lt;&gt;"",G359&lt;TODAY()),"VENCIDO",""))</f>
        <v/>
      </c>
    </row>
    <row r="360">
      <c r="A360" s="19" t="n"/>
      <c r="B360" s="29" t="n"/>
      <c r="C360" s="19" t="n"/>
      <c r="D360" s="19" t="n"/>
      <c r="E360" s="21" t="n"/>
      <c r="F360" s="19" t="n"/>
      <c r="G360" s="29" t="n"/>
      <c r="H360" s="29" t="n"/>
      <c r="I360" s="30">
        <f>IF(OR(A360="",B360=""),"",IF(H360&lt;&gt;"",H360-B360,TODAY()-B360))</f>
        <v/>
      </c>
      <c r="J360" s="19">
        <f>IF(A360="","",IF(AND(OR(F360="Enviado",F360="Em negociação"),G360&lt;&gt;"",G360&lt;TODAY()),"VENCIDO",""))</f>
        <v/>
      </c>
    </row>
    <row r="361">
      <c r="A361" s="19" t="n"/>
      <c r="B361" s="29" t="n"/>
      <c r="C361" s="19" t="n"/>
      <c r="D361" s="19" t="n"/>
      <c r="E361" s="21" t="n"/>
      <c r="F361" s="19" t="n"/>
      <c r="G361" s="29" t="n"/>
      <c r="H361" s="29" t="n"/>
      <c r="I361" s="30">
        <f>IF(OR(A361="",B361=""),"",IF(H361&lt;&gt;"",H361-B361,TODAY()-B361))</f>
        <v/>
      </c>
      <c r="J361" s="19">
        <f>IF(A361="","",IF(AND(OR(F361="Enviado",F361="Em negociação"),G361&lt;&gt;"",G361&lt;TODAY()),"VENCIDO",""))</f>
        <v/>
      </c>
    </row>
    <row r="362">
      <c r="A362" s="19" t="n"/>
      <c r="B362" s="29" t="n"/>
      <c r="C362" s="19" t="n"/>
      <c r="D362" s="19" t="n"/>
      <c r="E362" s="21" t="n"/>
      <c r="F362" s="19" t="n"/>
      <c r="G362" s="29" t="n"/>
      <c r="H362" s="29" t="n"/>
      <c r="I362" s="30">
        <f>IF(OR(A362="",B362=""),"",IF(H362&lt;&gt;"",H362-B362,TODAY()-B362))</f>
        <v/>
      </c>
      <c r="J362" s="19">
        <f>IF(A362="","",IF(AND(OR(F362="Enviado",F362="Em negociação"),G362&lt;&gt;"",G362&lt;TODAY()),"VENCIDO",""))</f>
        <v/>
      </c>
    </row>
    <row r="363">
      <c r="A363" s="19" t="n"/>
      <c r="B363" s="29" t="n"/>
      <c r="C363" s="19" t="n"/>
      <c r="D363" s="19" t="n"/>
      <c r="E363" s="21" t="n"/>
      <c r="F363" s="19" t="n"/>
      <c r="G363" s="29" t="n"/>
      <c r="H363" s="29" t="n"/>
      <c r="I363" s="30">
        <f>IF(OR(A363="",B363=""),"",IF(H363&lt;&gt;"",H363-B363,TODAY()-B363))</f>
        <v/>
      </c>
      <c r="J363" s="19">
        <f>IF(A363="","",IF(AND(OR(F363="Enviado",F363="Em negociação"),G363&lt;&gt;"",G363&lt;TODAY()),"VENCIDO",""))</f>
        <v/>
      </c>
    </row>
    <row r="364">
      <c r="A364" s="19" t="n"/>
      <c r="B364" s="29" t="n"/>
      <c r="C364" s="19" t="n"/>
      <c r="D364" s="19" t="n"/>
      <c r="E364" s="21" t="n"/>
      <c r="F364" s="19" t="n"/>
      <c r="G364" s="29" t="n"/>
      <c r="H364" s="29" t="n"/>
      <c r="I364" s="30">
        <f>IF(OR(A364="",B364=""),"",IF(H364&lt;&gt;"",H364-B364,TODAY()-B364))</f>
        <v/>
      </c>
      <c r="J364" s="19">
        <f>IF(A364="","",IF(AND(OR(F364="Enviado",F364="Em negociação"),G364&lt;&gt;"",G364&lt;TODAY()),"VENCIDO",""))</f>
        <v/>
      </c>
    </row>
    <row r="365">
      <c r="A365" s="19" t="n"/>
      <c r="B365" s="29" t="n"/>
      <c r="C365" s="19" t="n"/>
      <c r="D365" s="19" t="n"/>
      <c r="E365" s="21" t="n"/>
      <c r="F365" s="19" t="n"/>
      <c r="G365" s="29" t="n"/>
      <c r="H365" s="29" t="n"/>
      <c r="I365" s="30">
        <f>IF(OR(A365="",B365=""),"",IF(H365&lt;&gt;"",H365-B365,TODAY()-B365))</f>
        <v/>
      </c>
      <c r="J365" s="19">
        <f>IF(A365="","",IF(AND(OR(F365="Enviado",F365="Em negociação"),G365&lt;&gt;"",G365&lt;TODAY()),"VENCIDO",""))</f>
        <v/>
      </c>
    </row>
    <row r="366">
      <c r="A366" s="19" t="n"/>
      <c r="B366" s="29" t="n"/>
      <c r="C366" s="19" t="n"/>
      <c r="D366" s="19" t="n"/>
      <c r="E366" s="21" t="n"/>
      <c r="F366" s="19" t="n"/>
      <c r="G366" s="29" t="n"/>
      <c r="H366" s="29" t="n"/>
      <c r="I366" s="30">
        <f>IF(OR(A366="",B366=""),"",IF(H366&lt;&gt;"",H366-B366,TODAY()-B366))</f>
        <v/>
      </c>
      <c r="J366" s="19">
        <f>IF(A366="","",IF(AND(OR(F366="Enviado",F366="Em negociação"),G366&lt;&gt;"",G366&lt;TODAY()),"VENCIDO",""))</f>
        <v/>
      </c>
    </row>
    <row r="367">
      <c r="A367" s="19" t="n"/>
      <c r="B367" s="29" t="n"/>
      <c r="C367" s="19" t="n"/>
      <c r="D367" s="19" t="n"/>
      <c r="E367" s="21" t="n"/>
      <c r="F367" s="19" t="n"/>
      <c r="G367" s="29" t="n"/>
      <c r="H367" s="29" t="n"/>
      <c r="I367" s="30">
        <f>IF(OR(A367="",B367=""),"",IF(H367&lt;&gt;"",H367-B367,TODAY()-B367))</f>
        <v/>
      </c>
      <c r="J367" s="19">
        <f>IF(A367="","",IF(AND(OR(F367="Enviado",F367="Em negociação"),G367&lt;&gt;"",G367&lt;TODAY()),"VENCIDO",""))</f>
        <v/>
      </c>
    </row>
    <row r="368">
      <c r="A368" s="19" t="n"/>
      <c r="B368" s="29" t="n"/>
      <c r="C368" s="19" t="n"/>
      <c r="D368" s="19" t="n"/>
      <c r="E368" s="21" t="n"/>
      <c r="F368" s="19" t="n"/>
      <c r="G368" s="29" t="n"/>
      <c r="H368" s="29" t="n"/>
      <c r="I368" s="30">
        <f>IF(OR(A368="",B368=""),"",IF(H368&lt;&gt;"",H368-B368,TODAY()-B368))</f>
        <v/>
      </c>
      <c r="J368" s="19">
        <f>IF(A368="","",IF(AND(OR(F368="Enviado",F368="Em negociação"),G368&lt;&gt;"",G368&lt;TODAY()),"VENCIDO",""))</f>
        <v/>
      </c>
    </row>
    <row r="369">
      <c r="A369" s="19" t="n"/>
      <c r="B369" s="29" t="n"/>
      <c r="C369" s="19" t="n"/>
      <c r="D369" s="19" t="n"/>
      <c r="E369" s="21" t="n"/>
      <c r="F369" s="19" t="n"/>
      <c r="G369" s="29" t="n"/>
      <c r="H369" s="29" t="n"/>
      <c r="I369" s="30">
        <f>IF(OR(A369="",B369=""),"",IF(H369&lt;&gt;"",H369-B369,TODAY()-B369))</f>
        <v/>
      </c>
      <c r="J369" s="19">
        <f>IF(A369="","",IF(AND(OR(F369="Enviado",F369="Em negociação"),G369&lt;&gt;"",G369&lt;TODAY()),"VENCIDO",""))</f>
        <v/>
      </c>
    </row>
    <row r="370">
      <c r="A370" s="19" t="n"/>
      <c r="B370" s="29" t="n"/>
      <c r="C370" s="19" t="n"/>
      <c r="D370" s="19" t="n"/>
      <c r="E370" s="21" t="n"/>
      <c r="F370" s="19" t="n"/>
      <c r="G370" s="29" t="n"/>
      <c r="H370" s="29" t="n"/>
      <c r="I370" s="30">
        <f>IF(OR(A370="",B370=""),"",IF(H370&lt;&gt;"",H370-B370,TODAY()-B370))</f>
        <v/>
      </c>
      <c r="J370" s="19">
        <f>IF(A370="","",IF(AND(OR(F370="Enviado",F370="Em negociação"),G370&lt;&gt;"",G370&lt;TODAY()),"VENCIDO",""))</f>
        <v/>
      </c>
    </row>
    <row r="371">
      <c r="A371" s="19" t="n"/>
      <c r="B371" s="29" t="n"/>
      <c r="C371" s="19" t="n"/>
      <c r="D371" s="19" t="n"/>
      <c r="E371" s="21" t="n"/>
      <c r="F371" s="19" t="n"/>
      <c r="G371" s="29" t="n"/>
      <c r="H371" s="29" t="n"/>
      <c r="I371" s="30">
        <f>IF(OR(A371="",B371=""),"",IF(H371&lt;&gt;"",H371-B371,TODAY()-B371))</f>
        <v/>
      </c>
      <c r="J371" s="19">
        <f>IF(A371="","",IF(AND(OR(F371="Enviado",F371="Em negociação"),G371&lt;&gt;"",G371&lt;TODAY()),"VENCIDO",""))</f>
        <v/>
      </c>
    </row>
    <row r="372">
      <c r="A372" s="19" t="n"/>
      <c r="B372" s="29" t="n"/>
      <c r="C372" s="19" t="n"/>
      <c r="D372" s="19" t="n"/>
      <c r="E372" s="21" t="n"/>
      <c r="F372" s="19" t="n"/>
      <c r="G372" s="29" t="n"/>
      <c r="H372" s="29" t="n"/>
      <c r="I372" s="30">
        <f>IF(OR(A372="",B372=""),"",IF(H372&lt;&gt;"",H372-B372,TODAY()-B372))</f>
        <v/>
      </c>
      <c r="J372" s="19">
        <f>IF(A372="","",IF(AND(OR(F372="Enviado",F372="Em negociação"),G372&lt;&gt;"",G372&lt;TODAY()),"VENCIDO",""))</f>
        <v/>
      </c>
    </row>
    <row r="373">
      <c r="A373" s="19" t="n"/>
      <c r="B373" s="29" t="n"/>
      <c r="C373" s="19" t="n"/>
      <c r="D373" s="19" t="n"/>
      <c r="E373" s="21" t="n"/>
      <c r="F373" s="19" t="n"/>
      <c r="G373" s="29" t="n"/>
      <c r="H373" s="29" t="n"/>
      <c r="I373" s="30">
        <f>IF(OR(A373="",B373=""),"",IF(H373&lt;&gt;"",H373-B373,TODAY()-B373))</f>
        <v/>
      </c>
      <c r="J373" s="19">
        <f>IF(A373="","",IF(AND(OR(F373="Enviado",F373="Em negociação"),G373&lt;&gt;"",G373&lt;TODAY()),"VENCIDO",""))</f>
        <v/>
      </c>
    </row>
    <row r="374">
      <c r="A374" s="19" t="n"/>
      <c r="B374" s="29" t="n"/>
      <c r="C374" s="19" t="n"/>
      <c r="D374" s="19" t="n"/>
      <c r="E374" s="21" t="n"/>
      <c r="F374" s="19" t="n"/>
      <c r="G374" s="29" t="n"/>
      <c r="H374" s="29" t="n"/>
      <c r="I374" s="30">
        <f>IF(OR(A374="",B374=""),"",IF(H374&lt;&gt;"",H374-B374,TODAY()-B374))</f>
        <v/>
      </c>
      <c r="J374" s="19">
        <f>IF(A374="","",IF(AND(OR(F374="Enviado",F374="Em negociação"),G374&lt;&gt;"",G374&lt;TODAY()),"VENCIDO",""))</f>
        <v/>
      </c>
    </row>
    <row r="375">
      <c r="A375" s="19" t="n"/>
      <c r="B375" s="29" t="n"/>
      <c r="C375" s="19" t="n"/>
      <c r="D375" s="19" t="n"/>
      <c r="E375" s="21" t="n"/>
      <c r="F375" s="19" t="n"/>
      <c r="G375" s="29" t="n"/>
      <c r="H375" s="29" t="n"/>
      <c r="I375" s="30">
        <f>IF(OR(A375="",B375=""),"",IF(H375&lt;&gt;"",H375-B375,TODAY()-B375))</f>
        <v/>
      </c>
      <c r="J375" s="19">
        <f>IF(A375="","",IF(AND(OR(F375="Enviado",F375="Em negociação"),G375&lt;&gt;"",G375&lt;TODAY()),"VENCIDO",""))</f>
        <v/>
      </c>
    </row>
    <row r="376">
      <c r="A376" s="19" t="n"/>
      <c r="B376" s="29" t="n"/>
      <c r="C376" s="19" t="n"/>
      <c r="D376" s="19" t="n"/>
      <c r="E376" s="21" t="n"/>
      <c r="F376" s="19" t="n"/>
      <c r="G376" s="29" t="n"/>
      <c r="H376" s="29" t="n"/>
      <c r="I376" s="30">
        <f>IF(OR(A376="",B376=""),"",IF(H376&lt;&gt;"",H376-B376,TODAY()-B376))</f>
        <v/>
      </c>
      <c r="J376" s="19">
        <f>IF(A376="","",IF(AND(OR(F376="Enviado",F376="Em negociação"),G376&lt;&gt;"",G376&lt;TODAY()),"VENCIDO",""))</f>
        <v/>
      </c>
    </row>
    <row r="377">
      <c r="A377" s="19" t="n"/>
      <c r="B377" s="29" t="n"/>
      <c r="C377" s="19" t="n"/>
      <c r="D377" s="19" t="n"/>
      <c r="E377" s="21" t="n"/>
      <c r="F377" s="19" t="n"/>
      <c r="G377" s="29" t="n"/>
      <c r="H377" s="29" t="n"/>
      <c r="I377" s="30">
        <f>IF(OR(A377="",B377=""),"",IF(H377&lt;&gt;"",H377-B377,TODAY()-B377))</f>
        <v/>
      </c>
      <c r="J377" s="19">
        <f>IF(A377="","",IF(AND(OR(F377="Enviado",F377="Em negociação"),G377&lt;&gt;"",G377&lt;TODAY()),"VENCIDO",""))</f>
        <v/>
      </c>
    </row>
    <row r="378">
      <c r="A378" s="19" t="n"/>
      <c r="B378" s="29" t="n"/>
      <c r="C378" s="19" t="n"/>
      <c r="D378" s="19" t="n"/>
      <c r="E378" s="21" t="n"/>
      <c r="F378" s="19" t="n"/>
      <c r="G378" s="29" t="n"/>
      <c r="H378" s="29" t="n"/>
      <c r="I378" s="30">
        <f>IF(OR(A378="",B378=""),"",IF(H378&lt;&gt;"",H378-B378,TODAY()-B378))</f>
        <v/>
      </c>
      <c r="J378" s="19">
        <f>IF(A378="","",IF(AND(OR(F378="Enviado",F378="Em negociação"),G378&lt;&gt;"",G378&lt;TODAY()),"VENCIDO",""))</f>
        <v/>
      </c>
    </row>
    <row r="379">
      <c r="A379" s="19" t="n"/>
      <c r="B379" s="29" t="n"/>
      <c r="C379" s="19" t="n"/>
      <c r="D379" s="19" t="n"/>
      <c r="E379" s="21" t="n"/>
      <c r="F379" s="19" t="n"/>
      <c r="G379" s="29" t="n"/>
      <c r="H379" s="29" t="n"/>
      <c r="I379" s="30">
        <f>IF(OR(A379="",B379=""),"",IF(H379&lt;&gt;"",H379-B379,TODAY()-B379))</f>
        <v/>
      </c>
      <c r="J379" s="19">
        <f>IF(A379="","",IF(AND(OR(F379="Enviado",F379="Em negociação"),G379&lt;&gt;"",G379&lt;TODAY()),"VENCIDO",""))</f>
        <v/>
      </c>
    </row>
    <row r="380">
      <c r="A380" s="19" t="n"/>
      <c r="B380" s="29" t="n"/>
      <c r="C380" s="19" t="n"/>
      <c r="D380" s="19" t="n"/>
      <c r="E380" s="21" t="n"/>
      <c r="F380" s="19" t="n"/>
      <c r="G380" s="29" t="n"/>
      <c r="H380" s="29" t="n"/>
      <c r="I380" s="30">
        <f>IF(OR(A380="",B380=""),"",IF(H380&lt;&gt;"",H380-B380,TODAY()-B380))</f>
        <v/>
      </c>
      <c r="J380" s="19">
        <f>IF(A380="","",IF(AND(OR(F380="Enviado",F380="Em negociação"),G380&lt;&gt;"",G380&lt;TODAY()),"VENCIDO",""))</f>
        <v/>
      </c>
    </row>
    <row r="381">
      <c r="A381" s="19" t="n"/>
      <c r="B381" s="29" t="n"/>
      <c r="C381" s="19" t="n"/>
      <c r="D381" s="19" t="n"/>
      <c r="E381" s="21" t="n"/>
      <c r="F381" s="19" t="n"/>
      <c r="G381" s="29" t="n"/>
      <c r="H381" s="29" t="n"/>
      <c r="I381" s="30">
        <f>IF(OR(A381="",B381=""),"",IF(H381&lt;&gt;"",H381-B381,TODAY()-B381))</f>
        <v/>
      </c>
      <c r="J381" s="19">
        <f>IF(A381="","",IF(AND(OR(F381="Enviado",F381="Em negociação"),G381&lt;&gt;"",G381&lt;TODAY()),"VENCIDO",""))</f>
        <v/>
      </c>
    </row>
    <row r="382">
      <c r="A382" s="19" t="n"/>
      <c r="B382" s="29" t="n"/>
      <c r="C382" s="19" t="n"/>
      <c r="D382" s="19" t="n"/>
      <c r="E382" s="21" t="n"/>
      <c r="F382" s="19" t="n"/>
      <c r="G382" s="29" t="n"/>
      <c r="H382" s="29" t="n"/>
      <c r="I382" s="30">
        <f>IF(OR(A382="",B382=""),"",IF(H382&lt;&gt;"",H382-B382,TODAY()-B382))</f>
        <v/>
      </c>
      <c r="J382" s="19">
        <f>IF(A382="","",IF(AND(OR(F382="Enviado",F382="Em negociação"),G382&lt;&gt;"",G382&lt;TODAY()),"VENCIDO",""))</f>
        <v/>
      </c>
    </row>
    <row r="383">
      <c r="A383" s="19" t="n"/>
      <c r="B383" s="29" t="n"/>
      <c r="C383" s="19" t="n"/>
      <c r="D383" s="19" t="n"/>
      <c r="E383" s="21" t="n"/>
      <c r="F383" s="19" t="n"/>
      <c r="G383" s="29" t="n"/>
      <c r="H383" s="29" t="n"/>
      <c r="I383" s="30">
        <f>IF(OR(A383="",B383=""),"",IF(H383&lt;&gt;"",H383-B383,TODAY()-B383))</f>
        <v/>
      </c>
      <c r="J383" s="19">
        <f>IF(A383="","",IF(AND(OR(F383="Enviado",F383="Em negociação"),G383&lt;&gt;"",G383&lt;TODAY()),"VENCIDO",""))</f>
        <v/>
      </c>
    </row>
    <row r="384">
      <c r="A384" s="19" t="n"/>
      <c r="B384" s="29" t="n"/>
      <c r="C384" s="19" t="n"/>
      <c r="D384" s="19" t="n"/>
      <c r="E384" s="21" t="n"/>
      <c r="F384" s="19" t="n"/>
      <c r="G384" s="29" t="n"/>
      <c r="H384" s="29" t="n"/>
      <c r="I384" s="30">
        <f>IF(OR(A384="",B384=""),"",IF(H384&lt;&gt;"",H384-B384,TODAY()-B384))</f>
        <v/>
      </c>
      <c r="J384" s="19">
        <f>IF(A384="","",IF(AND(OR(F384="Enviado",F384="Em negociação"),G384&lt;&gt;"",G384&lt;TODAY()),"VENCIDO",""))</f>
        <v/>
      </c>
    </row>
    <row r="385">
      <c r="A385" s="19" t="n"/>
      <c r="B385" s="29" t="n"/>
      <c r="C385" s="19" t="n"/>
      <c r="D385" s="19" t="n"/>
      <c r="E385" s="21" t="n"/>
      <c r="F385" s="19" t="n"/>
      <c r="G385" s="29" t="n"/>
      <c r="H385" s="29" t="n"/>
      <c r="I385" s="30">
        <f>IF(OR(A385="",B385=""),"",IF(H385&lt;&gt;"",H385-B385,TODAY()-B385))</f>
        <v/>
      </c>
      <c r="J385" s="19">
        <f>IF(A385="","",IF(AND(OR(F385="Enviado",F385="Em negociação"),G385&lt;&gt;"",G385&lt;TODAY()),"VENCIDO",""))</f>
        <v/>
      </c>
    </row>
    <row r="386">
      <c r="A386" s="19" t="n"/>
      <c r="B386" s="29" t="n"/>
      <c r="C386" s="19" t="n"/>
      <c r="D386" s="19" t="n"/>
      <c r="E386" s="21" t="n"/>
      <c r="F386" s="19" t="n"/>
      <c r="G386" s="29" t="n"/>
      <c r="H386" s="29" t="n"/>
      <c r="I386" s="30">
        <f>IF(OR(A386="",B386=""),"",IF(H386&lt;&gt;"",H386-B386,TODAY()-B386))</f>
        <v/>
      </c>
      <c r="J386" s="19">
        <f>IF(A386="","",IF(AND(OR(F386="Enviado",F386="Em negociação"),G386&lt;&gt;"",G386&lt;TODAY()),"VENCIDO",""))</f>
        <v/>
      </c>
    </row>
    <row r="387">
      <c r="A387" s="19" t="n"/>
      <c r="B387" s="29" t="n"/>
      <c r="C387" s="19" t="n"/>
      <c r="D387" s="19" t="n"/>
      <c r="E387" s="21" t="n"/>
      <c r="F387" s="19" t="n"/>
      <c r="G387" s="29" t="n"/>
      <c r="H387" s="29" t="n"/>
      <c r="I387" s="30">
        <f>IF(OR(A387="",B387=""),"",IF(H387&lt;&gt;"",H387-B387,TODAY()-B387))</f>
        <v/>
      </c>
      <c r="J387" s="19">
        <f>IF(A387="","",IF(AND(OR(F387="Enviado",F387="Em negociação"),G387&lt;&gt;"",G387&lt;TODAY()),"VENCIDO",""))</f>
        <v/>
      </c>
    </row>
    <row r="388">
      <c r="A388" s="19" t="n"/>
      <c r="B388" s="29" t="n"/>
      <c r="C388" s="19" t="n"/>
      <c r="D388" s="19" t="n"/>
      <c r="E388" s="21" t="n"/>
      <c r="F388" s="19" t="n"/>
      <c r="G388" s="29" t="n"/>
      <c r="H388" s="29" t="n"/>
      <c r="I388" s="30">
        <f>IF(OR(A388="",B388=""),"",IF(H388&lt;&gt;"",H388-B388,TODAY()-B388))</f>
        <v/>
      </c>
      <c r="J388" s="19">
        <f>IF(A388="","",IF(AND(OR(F388="Enviado",F388="Em negociação"),G388&lt;&gt;"",G388&lt;TODAY()),"VENCIDO",""))</f>
        <v/>
      </c>
    </row>
    <row r="389">
      <c r="A389" s="19" t="n"/>
      <c r="B389" s="29" t="n"/>
      <c r="C389" s="19" t="n"/>
      <c r="D389" s="19" t="n"/>
      <c r="E389" s="21" t="n"/>
      <c r="F389" s="19" t="n"/>
      <c r="G389" s="29" t="n"/>
      <c r="H389" s="29" t="n"/>
      <c r="I389" s="30">
        <f>IF(OR(A389="",B389=""),"",IF(H389&lt;&gt;"",H389-B389,TODAY()-B389))</f>
        <v/>
      </c>
      <c r="J389" s="19">
        <f>IF(A389="","",IF(AND(OR(F389="Enviado",F389="Em negociação"),G389&lt;&gt;"",G389&lt;TODAY()),"VENCIDO",""))</f>
        <v/>
      </c>
    </row>
    <row r="390">
      <c r="A390" s="19" t="n"/>
      <c r="B390" s="29" t="n"/>
      <c r="C390" s="19" t="n"/>
      <c r="D390" s="19" t="n"/>
      <c r="E390" s="21" t="n"/>
      <c r="F390" s="19" t="n"/>
      <c r="G390" s="29" t="n"/>
      <c r="H390" s="29" t="n"/>
      <c r="I390" s="30">
        <f>IF(OR(A390="",B390=""),"",IF(H390&lt;&gt;"",H390-B390,TODAY()-B390))</f>
        <v/>
      </c>
      <c r="J390" s="19">
        <f>IF(A390="","",IF(AND(OR(F390="Enviado",F390="Em negociação"),G390&lt;&gt;"",G390&lt;TODAY()),"VENCIDO",""))</f>
        <v/>
      </c>
    </row>
    <row r="391">
      <c r="A391" s="19" t="n"/>
      <c r="B391" s="29" t="n"/>
      <c r="C391" s="19" t="n"/>
      <c r="D391" s="19" t="n"/>
      <c r="E391" s="21" t="n"/>
      <c r="F391" s="19" t="n"/>
      <c r="G391" s="29" t="n"/>
      <c r="H391" s="29" t="n"/>
      <c r="I391" s="30">
        <f>IF(OR(A391="",B391=""),"",IF(H391&lt;&gt;"",H391-B391,TODAY()-B391))</f>
        <v/>
      </c>
      <c r="J391" s="19">
        <f>IF(A391="","",IF(AND(OR(F391="Enviado",F391="Em negociação"),G391&lt;&gt;"",G391&lt;TODAY()),"VENCIDO",""))</f>
        <v/>
      </c>
    </row>
    <row r="392">
      <c r="A392" s="19" t="n"/>
      <c r="B392" s="29" t="n"/>
      <c r="C392" s="19" t="n"/>
      <c r="D392" s="19" t="n"/>
      <c r="E392" s="21" t="n"/>
      <c r="F392" s="19" t="n"/>
      <c r="G392" s="29" t="n"/>
      <c r="H392" s="29" t="n"/>
      <c r="I392" s="30">
        <f>IF(OR(A392="",B392=""),"",IF(H392&lt;&gt;"",H392-B392,TODAY()-B392))</f>
        <v/>
      </c>
      <c r="J392" s="19">
        <f>IF(A392="","",IF(AND(OR(F392="Enviado",F392="Em negociação"),G392&lt;&gt;"",G392&lt;TODAY()),"VENCIDO",""))</f>
        <v/>
      </c>
    </row>
    <row r="393">
      <c r="A393" s="19" t="n"/>
      <c r="B393" s="29" t="n"/>
      <c r="C393" s="19" t="n"/>
      <c r="D393" s="19" t="n"/>
      <c r="E393" s="21" t="n"/>
      <c r="F393" s="19" t="n"/>
      <c r="G393" s="29" t="n"/>
      <c r="H393" s="29" t="n"/>
      <c r="I393" s="30">
        <f>IF(OR(A393="",B393=""),"",IF(H393&lt;&gt;"",H393-B393,TODAY()-B393))</f>
        <v/>
      </c>
      <c r="J393" s="19">
        <f>IF(A393="","",IF(AND(OR(F393="Enviado",F393="Em negociação"),G393&lt;&gt;"",G393&lt;TODAY()),"VENCIDO",""))</f>
        <v/>
      </c>
    </row>
    <row r="394">
      <c r="A394" s="19" t="n"/>
      <c r="B394" s="29" t="n"/>
      <c r="C394" s="19" t="n"/>
      <c r="D394" s="19" t="n"/>
      <c r="E394" s="21" t="n"/>
      <c r="F394" s="19" t="n"/>
      <c r="G394" s="29" t="n"/>
      <c r="H394" s="29" t="n"/>
      <c r="I394" s="30">
        <f>IF(OR(A394="",B394=""),"",IF(H394&lt;&gt;"",H394-B394,TODAY()-B394))</f>
        <v/>
      </c>
      <c r="J394" s="19">
        <f>IF(A394="","",IF(AND(OR(F394="Enviado",F394="Em negociação"),G394&lt;&gt;"",G394&lt;TODAY()),"VENCIDO",""))</f>
        <v/>
      </c>
    </row>
    <row r="395">
      <c r="A395" s="19" t="n"/>
      <c r="B395" s="29" t="n"/>
      <c r="C395" s="19" t="n"/>
      <c r="D395" s="19" t="n"/>
      <c r="E395" s="21" t="n"/>
      <c r="F395" s="19" t="n"/>
      <c r="G395" s="29" t="n"/>
      <c r="H395" s="29" t="n"/>
      <c r="I395" s="30">
        <f>IF(OR(A395="",B395=""),"",IF(H395&lt;&gt;"",H395-B395,TODAY()-B395))</f>
        <v/>
      </c>
      <c r="J395" s="19">
        <f>IF(A395="","",IF(AND(OR(F395="Enviado",F395="Em negociação"),G395&lt;&gt;"",G395&lt;TODAY()),"VENCIDO",""))</f>
        <v/>
      </c>
    </row>
    <row r="396">
      <c r="A396" s="19" t="n"/>
      <c r="B396" s="29" t="n"/>
      <c r="C396" s="19" t="n"/>
      <c r="D396" s="19" t="n"/>
      <c r="E396" s="21" t="n"/>
      <c r="F396" s="19" t="n"/>
      <c r="G396" s="29" t="n"/>
      <c r="H396" s="29" t="n"/>
      <c r="I396" s="30">
        <f>IF(OR(A396="",B396=""),"",IF(H396&lt;&gt;"",H396-B396,TODAY()-B396))</f>
        <v/>
      </c>
      <c r="J396" s="19">
        <f>IF(A396="","",IF(AND(OR(F396="Enviado",F396="Em negociação"),G396&lt;&gt;"",G396&lt;TODAY()),"VENCIDO",""))</f>
        <v/>
      </c>
    </row>
    <row r="397">
      <c r="A397" s="19" t="n"/>
      <c r="B397" s="29" t="n"/>
      <c r="C397" s="19" t="n"/>
      <c r="D397" s="19" t="n"/>
      <c r="E397" s="21" t="n"/>
      <c r="F397" s="19" t="n"/>
      <c r="G397" s="29" t="n"/>
      <c r="H397" s="29" t="n"/>
      <c r="I397" s="30">
        <f>IF(OR(A397="",B397=""),"",IF(H397&lt;&gt;"",H397-B397,TODAY()-B397))</f>
        <v/>
      </c>
      <c r="J397" s="19">
        <f>IF(A397="","",IF(AND(OR(F397="Enviado",F397="Em negociação"),G397&lt;&gt;"",G397&lt;TODAY()),"VENCIDO",""))</f>
        <v/>
      </c>
    </row>
    <row r="398">
      <c r="A398" s="19" t="n"/>
      <c r="B398" s="29" t="n"/>
      <c r="C398" s="19" t="n"/>
      <c r="D398" s="19" t="n"/>
      <c r="E398" s="21" t="n"/>
      <c r="F398" s="19" t="n"/>
      <c r="G398" s="29" t="n"/>
      <c r="H398" s="29" t="n"/>
      <c r="I398" s="30">
        <f>IF(OR(A398="",B398=""),"",IF(H398&lt;&gt;"",H398-B398,TODAY()-B398))</f>
        <v/>
      </c>
      <c r="J398" s="19">
        <f>IF(A398="","",IF(AND(OR(F398="Enviado",F398="Em negociação"),G398&lt;&gt;"",G398&lt;TODAY()),"VENCIDO",""))</f>
        <v/>
      </c>
    </row>
    <row r="399">
      <c r="A399" s="19" t="n"/>
      <c r="B399" s="29" t="n"/>
      <c r="C399" s="19" t="n"/>
      <c r="D399" s="19" t="n"/>
      <c r="E399" s="21" t="n"/>
      <c r="F399" s="19" t="n"/>
      <c r="G399" s="29" t="n"/>
      <c r="H399" s="29" t="n"/>
      <c r="I399" s="30">
        <f>IF(OR(A399="",B399=""),"",IF(H399&lt;&gt;"",H399-B399,TODAY()-B399))</f>
        <v/>
      </c>
      <c r="J399" s="19">
        <f>IF(A399="","",IF(AND(OR(F399="Enviado",F399="Em negociação"),G399&lt;&gt;"",G399&lt;TODAY()),"VENCIDO",""))</f>
        <v/>
      </c>
    </row>
    <row r="400">
      <c r="A400" s="19" t="n"/>
      <c r="B400" s="29" t="n"/>
      <c r="C400" s="19" t="n"/>
      <c r="D400" s="19" t="n"/>
      <c r="E400" s="21" t="n"/>
      <c r="F400" s="19" t="n"/>
      <c r="G400" s="29" t="n"/>
      <c r="H400" s="29" t="n"/>
      <c r="I400" s="30">
        <f>IF(OR(A400="",B400=""),"",IF(H400&lt;&gt;"",H400-B400,TODAY()-B400))</f>
        <v/>
      </c>
      <c r="J400" s="19">
        <f>IF(A400="","",IF(AND(OR(F400="Enviado",F400="Em negociação"),G400&lt;&gt;"",G400&lt;TODAY()),"VENCIDO",""))</f>
        <v/>
      </c>
    </row>
    <row r="401">
      <c r="A401" s="19" t="n"/>
      <c r="B401" s="29" t="n"/>
      <c r="C401" s="19" t="n"/>
      <c r="D401" s="19" t="n"/>
      <c r="E401" s="21" t="n"/>
      <c r="F401" s="19" t="n"/>
      <c r="G401" s="29" t="n"/>
      <c r="H401" s="29" t="n"/>
      <c r="I401" s="30">
        <f>IF(OR(A401="",B401=""),"",IF(H401&lt;&gt;"",H401-B401,TODAY()-B401))</f>
        <v/>
      </c>
      <c r="J401" s="19">
        <f>IF(A401="","",IF(AND(OR(F401="Enviado",F401="Em negociação"),G401&lt;&gt;"",G401&lt;TODAY()),"VENCIDO",""))</f>
        <v/>
      </c>
    </row>
    <row r="402">
      <c r="A402" s="19" t="n"/>
      <c r="B402" s="29" t="n"/>
      <c r="C402" s="19" t="n"/>
      <c r="D402" s="19" t="n"/>
      <c r="E402" s="21" t="n"/>
      <c r="F402" s="19" t="n"/>
      <c r="G402" s="29" t="n"/>
      <c r="H402" s="29" t="n"/>
      <c r="I402" s="30">
        <f>IF(OR(A402="",B402=""),"",IF(H402&lt;&gt;"",H402-B402,TODAY()-B402))</f>
        <v/>
      </c>
      <c r="J402" s="19">
        <f>IF(A402="","",IF(AND(OR(F402="Enviado",F402="Em negociação"),G402&lt;&gt;"",G402&lt;TODAY()),"VENCIDO",""))</f>
        <v/>
      </c>
    </row>
    <row r="403">
      <c r="A403" s="19" t="n"/>
      <c r="B403" s="29" t="n"/>
      <c r="C403" s="19" t="n"/>
      <c r="D403" s="19" t="n"/>
      <c r="E403" s="21" t="n"/>
      <c r="F403" s="19" t="n"/>
      <c r="G403" s="29" t="n"/>
      <c r="H403" s="29" t="n"/>
      <c r="I403" s="30">
        <f>IF(OR(A403="",B403=""),"",IF(H403&lt;&gt;"",H403-B403,TODAY()-B403))</f>
        <v/>
      </c>
      <c r="J403" s="19">
        <f>IF(A403="","",IF(AND(OR(F403="Enviado",F403="Em negociação"),G403&lt;&gt;"",G403&lt;TODAY()),"VENCIDO",""))</f>
        <v/>
      </c>
    </row>
    <row r="404">
      <c r="A404" s="19" t="n"/>
      <c r="B404" s="29" t="n"/>
      <c r="C404" s="19" t="n"/>
      <c r="D404" s="19" t="n"/>
      <c r="E404" s="21" t="n"/>
      <c r="F404" s="19" t="n"/>
      <c r="G404" s="29" t="n"/>
      <c r="H404" s="29" t="n"/>
      <c r="I404" s="30">
        <f>IF(OR(A404="",B404=""),"",IF(H404&lt;&gt;"",H404-B404,TODAY()-B404))</f>
        <v/>
      </c>
      <c r="J404" s="19">
        <f>IF(A404="","",IF(AND(OR(F404="Enviado",F404="Em negociação"),G404&lt;&gt;"",G404&lt;TODAY()),"VENCIDO",""))</f>
        <v/>
      </c>
    </row>
    <row r="405">
      <c r="A405" s="19" t="n"/>
      <c r="B405" s="29" t="n"/>
      <c r="C405" s="19" t="n"/>
      <c r="D405" s="19" t="n"/>
      <c r="E405" s="21" t="n"/>
      <c r="F405" s="19" t="n"/>
      <c r="G405" s="29" t="n"/>
      <c r="H405" s="29" t="n"/>
      <c r="I405" s="30">
        <f>IF(OR(A405="",B405=""),"",IF(H405&lt;&gt;"",H405-B405,TODAY()-B405))</f>
        <v/>
      </c>
      <c r="J405" s="19">
        <f>IF(A405="","",IF(AND(OR(F405="Enviado",F405="Em negociação"),G405&lt;&gt;"",G405&lt;TODAY()),"VENCIDO",""))</f>
        <v/>
      </c>
    </row>
    <row r="406">
      <c r="A406" s="19" t="n"/>
      <c r="B406" s="29" t="n"/>
      <c r="C406" s="19" t="n"/>
      <c r="D406" s="19" t="n"/>
      <c r="E406" s="21" t="n"/>
      <c r="F406" s="19" t="n"/>
      <c r="G406" s="29" t="n"/>
      <c r="H406" s="29" t="n"/>
      <c r="I406" s="30">
        <f>IF(OR(A406="",B406=""),"",IF(H406&lt;&gt;"",H406-B406,TODAY()-B406))</f>
        <v/>
      </c>
      <c r="J406" s="19">
        <f>IF(A406="","",IF(AND(OR(F406="Enviado",F406="Em negociação"),G406&lt;&gt;"",G406&lt;TODAY()),"VENCIDO",""))</f>
        <v/>
      </c>
    </row>
    <row r="407">
      <c r="A407" s="19" t="n"/>
      <c r="B407" s="29" t="n"/>
      <c r="C407" s="19" t="n"/>
      <c r="D407" s="19" t="n"/>
      <c r="E407" s="21" t="n"/>
      <c r="F407" s="19" t="n"/>
      <c r="G407" s="29" t="n"/>
      <c r="H407" s="29" t="n"/>
      <c r="I407" s="30">
        <f>IF(OR(A407="",B407=""),"",IF(H407&lt;&gt;"",H407-B407,TODAY()-B407))</f>
        <v/>
      </c>
      <c r="J407" s="19">
        <f>IF(A407="","",IF(AND(OR(F407="Enviado",F407="Em negociação"),G407&lt;&gt;"",G407&lt;TODAY()),"VENCIDO",""))</f>
        <v/>
      </c>
    </row>
    <row r="408">
      <c r="A408" s="19" t="n"/>
      <c r="B408" s="29" t="n"/>
      <c r="C408" s="19" t="n"/>
      <c r="D408" s="19" t="n"/>
      <c r="E408" s="21" t="n"/>
      <c r="F408" s="19" t="n"/>
      <c r="G408" s="29" t="n"/>
      <c r="H408" s="29" t="n"/>
      <c r="I408" s="30">
        <f>IF(OR(A408="",B408=""),"",IF(H408&lt;&gt;"",H408-B408,TODAY()-B408))</f>
        <v/>
      </c>
      <c r="J408" s="19">
        <f>IF(A408="","",IF(AND(OR(F408="Enviado",F408="Em negociação"),G408&lt;&gt;"",G408&lt;TODAY()),"VENCIDO",""))</f>
        <v/>
      </c>
    </row>
    <row r="409">
      <c r="A409" s="19" t="n"/>
      <c r="B409" s="29" t="n"/>
      <c r="C409" s="19" t="n"/>
      <c r="D409" s="19" t="n"/>
      <c r="E409" s="21" t="n"/>
      <c r="F409" s="19" t="n"/>
      <c r="G409" s="29" t="n"/>
      <c r="H409" s="29" t="n"/>
      <c r="I409" s="30">
        <f>IF(OR(A409="",B409=""),"",IF(H409&lt;&gt;"",H409-B409,TODAY()-B409))</f>
        <v/>
      </c>
      <c r="J409" s="19">
        <f>IF(A409="","",IF(AND(OR(F409="Enviado",F409="Em negociação"),G409&lt;&gt;"",G409&lt;TODAY()),"VENCIDO",""))</f>
        <v/>
      </c>
    </row>
    <row r="410">
      <c r="A410" s="19" t="n"/>
      <c r="B410" s="29" t="n"/>
      <c r="C410" s="19" t="n"/>
      <c r="D410" s="19" t="n"/>
      <c r="E410" s="21" t="n"/>
      <c r="F410" s="19" t="n"/>
      <c r="G410" s="29" t="n"/>
      <c r="H410" s="29" t="n"/>
      <c r="I410" s="30">
        <f>IF(OR(A410="",B410=""),"",IF(H410&lt;&gt;"",H410-B410,TODAY()-B410))</f>
        <v/>
      </c>
      <c r="J410" s="19">
        <f>IF(A410="","",IF(AND(OR(F410="Enviado",F410="Em negociação"),G410&lt;&gt;"",G410&lt;TODAY()),"VENCIDO",""))</f>
        <v/>
      </c>
    </row>
    <row r="411">
      <c r="A411" s="19" t="n"/>
      <c r="B411" s="29" t="n"/>
      <c r="C411" s="19" t="n"/>
      <c r="D411" s="19" t="n"/>
      <c r="E411" s="21" t="n"/>
      <c r="F411" s="19" t="n"/>
      <c r="G411" s="29" t="n"/>
      <c r="H411" s="29" t="n"/>
      <c r="I411" s="30">
        <f>IF(OR(A411="",B411=""),"",IF(H411&lt;&gt;"",H411-B411,TODAY()-B411))</f>
        <v/>
      </c>
      <c r="J411" s="19">
        <f>IF(A411="","",IF(AND(OR(F411="Enviado",F411="Em negociação"),G411&lt;&gt;"",G411&lt;TODAY()),"VENCIDO",""))</f>
        <v/>
      </c>
    </row>
    <row r="412">
      <c r="A412" s="19" t="n"/>
      <c r="B412" s="29" t="n"/>
      <c r="C412" s="19" t="n"/>
      <c r="D412" s="19" t="n"/>
      <c r="E412" s="21" t="n"/>
      <c r="F412" s="19" t="n"/>
      <c r="G412" s="29" t="n"/>
      <c r="H412" s="29" t="n"/>
      <c r="I412" s="30">
        <f>IF(OR(A412="",B412=""),"",IF(H412&lt;&gt;"",H412-B412,TODAY()-B412))</f>
        <v/>
      </c>
      <c r="J412" s="19">
        <f>IF(A412="","",IF(AND(OR(F412="Enviado",F412="Em negociação"),G412&lt;&gt;"",G412&lt;TODAY()),"VENCIDO",""))</f>
        <v/>
      </c>
    </row>
    <row r="413">
      <c r="A413" s="19" t="n"/>
      <c r="B413" s="29" t="n"/>
      <c r="C413" s="19" t="n"/>
      <c r="D413" s="19" t="n"/>
      <c r="E413" s="21" t="n"/>
      <c r="F413" s="19" t="n"/>
      <c r="G413" s="29" t="n"/>
      <c r="H413" s="29" t="n"/>
      <c r="I413" s="30">
        <f>IF(OR(A413="",B413=""),"",IF(H413&lt;&gt;"",H413-B413,TODAY()-B413))</f>
        <v/>
      </c>
      <c r="J413" s="19">
        <f>IF(A413="","",IF(AND(OR(F413="Enviado",F413="Em negociação"),G413&lt;&gt;"",G413&lt;TODAY()),"VENCIDO",""))</f>
        <v/>
      </c>
    </row>
    <row r="414">
      <c r="A414" s="19" t="n"/>
      <c r="B414" s="29" t="n"/>
      <c r="C414" s="19" t="n"/>
      <c r="D414" s="19" t="n"/>
      <c r="E414" s="21" t="n"/>
      <c r="F414" s="19" t="n"/>
      <c r="G414" s="29" t="n"/>
      <c r="H414" s="29" t="n"/>
      <c r="I414" s="30">
        <f>IF(OR(A414="",B414=""),"",IF(H414&lt;&gt;"",H414-B414,TODAY()-B414))</f>
        <v/>
      </c>
      <c r="J414" s="19">
        <f>IF(A414="","",IF(AND(OR(F414="Enviado",F414="Em negociação"),G414&lt;&gt;"",G414&lt;TODAY()),"VENCIDO",""))</f>
        <v/>
      </c>
    </row>
    <row r="415">
      <c r="A415" s="19" t="n"/>
      <c r="B415" s="29" t="n"/>
      <c r="C415" s="19" t="n"/>
      <c r="D415" s="19" t="n"/>
      <c r="E415" s="21" t="n"/>
      <c r="F415" s="19" t="n"/>
      <c r="G415" s="29" t="n"/>
      <c r="H415" s="29" t="n"/>
      <c r="I415" s="30">
        <f>IF(OR(A415="",B415=""),"",IF(H415&lt;&gt;"",H415-B415,TODAY()-B415))</f>
        <v/>
      </c>
      <c r="J415" s="19">
        <f>IF(A415="","",IF(AND(OR(F415="Enviado",F415="Em negociação"),G415&lt;&gt;"",G415&lt;TODAY()),"VENCIDO",""))</f>
        <v/>
      </c>
    </row>
    <row r="416">
      <c r="A416" s="19" t="n"/>
      <c r="B416" s="29" t="n"/>
      <c r="C416" s="19" t="n"/>
      <c r="D416" s="19" t="n"/>
      <c r="E416" s="21" t="n"/>
      <c r="F416" s="19" t="n"/>
      <c r="G416" s="29" t="n"/>
      <c r="H416" s="29" t="n"/>
      <c r="I416" s="30">
        <f>IF(OR(A416="",B416=""),"",IF(H416&lt;&gt;"",H416-B416,TODAY()-B416))</f>
        <v/>
      </c>
      <c r="J416" s="19">
        <f>IF(A416="","",IF(AND(OR(F416="Enviado",F416="Em negociação"),G416&lt;&gt;"",G416&lt;TODAY()),"VENCIDO",""))</f>
        <v/>
      </c>
    </row>
    <row r="417">
      <c r="A417" s="19" t="n"/>
      <c r="B417" s="29" t="n"/>
      <c r="C417" s="19" t="n"/>
      <c r="D417" s="19" t="n"/>
      <c r="E417" s="21" t="n"/>
      <c r="F417" s="19" t="n"/>
      <c r="G417" s="29" t="n"/>
      <c r="H417" s="29" t="n"/>
      <c r="I417" s="30">
        <f>IF(OR(A417="",B417=""),"",IF(H417&lt;&gt;"",H417-B417,TODAY()-B417))</f>
        <v/>
      </c>
      <c r="J417" s="19">
        <f>IF(A417="","",IF(AND(OR(F417="Enviado",F417="Em negociação"),G417&lt;&gt;"",G417&lt;TODAY()),"VENCIDO",""))</f>
        <v/>
      </c>
    </row>
    <row r="418">
      <c r="A418" s="19" t="n"/>
      <c r="B418" s="29" t="n"/>
      <c r="C418" s="19" t="n"/>
      <c r="D418" s="19" t="n"/>
      <c r="E418" s="21" t="n"/>
      <c r="F418" s="19" t="n"/>
      <c r="G418" s="29" t="n"/>
      <c r="H418" s="29" t="n"/>
      <c r="I418" s="30">
        <f>IF(OR(A418="",B418=""),"",IF(H418&lt;&gt;"",H418-B418,TODAY()-B418))</f>
        <v/>
      </c>
      <c r="J418" s="19">
        <f>IF(A418="","",IF(AND(OR(F418="Enviado",F418="Em negociação"),G418&lt;&gt;"",G418&lt;TODAY()),"VENCIDO",""))</f>
        <v/>
      </c>
    </row>
    <row r="419">
      <c r="A419" s="19" t="n"/>
      <c r="B419" s="29" t="n"/>
      <c r="C419" s="19" t="n"/>
      <c r="D419" s="19" t="n"/>
      <c r="E419" s="21" t="n"/>
      <c r="F419" s="19" t="n"/>
      <c r="G419" s="29" t="n"/>
      <c r="H419" s="29" t="n"/>
      <c r="I419" s="30">
        <f>IF(OR(A419="",B419=""),"",IF(H419&lt;&gt;"",H419-B419,TODAY()-B419))</f>
        <v/>
      </c>
      <c r="J419" s="19">
        <f>IF(A419="","",IF(AND(OR(F419="Enviado",F419="Em negociação"),G419&lt;&gt;"",G419&lt;TODAY()),"VENCIDO",""))</f>
        <v/>
      </c>
    </row>
    <row r="420">
      <c r="A420" s="19" t="n"/>
      <c r="B420" s="29" t="n"/>
      <c r="C420" s="19" t="n"/>
      <c r="D420" s="19" t="n"/>
      <c r="E420" s="21" t="n"/>
      <c r="F420" s="19" t="n"/>
      <c r="G420" s="29" t="n"/>
      <c r="H420" s="29" t="n"/>
      <c r="I420" s="30">
        <f>IF(OR(A420="",B420=""),"",IF(H420&lt;&gt;"",H420-B420,TODAY()-B420))</f>
        <v/>
      </c>
      <c r="J420" s="19">
        <f>IF(A420="","",IF(AND(OR(F420="Enviado",F420="Em negociação"),G420&lt;&gt;"",G420&lt;TODAY()),"VENCIDO",""))</f>
        <v/>
      </c>
    </row>
    <row r="421">
      <c r="A421" s="19" t="n"/>
      <c r="B421" s="29" t="n"/>
      <c r="C421" s="19" t="n"/>
      <c r="D421" s="19" t="n"/>
      <c r="E421" s="21" t="n"/>
      <c r="F421" s="19" t="n"/>
      <c r="G421" s="29" t="n"/>
      <c r="H421" s="29" t="n"/>
      <c r="I421" s="30">
        <f>IF(OR(A421="",B421=""),"",IF(H421&lt;&gt;"",H421-B421,TODAY()-B421))</f>
        <v/>
      </c>
      <c r="J421" s="19">
        <f>IF(A421="","",IF(AND(OR(F421="Enviado",F421="Em negociação"),G421&lt;&gt;"",G421&lt;TODAY()),"VENCIDO",""))</f>
        <v/>
      </c>
    </row>
    <row r="422">
      <c r="A422" s="19" t="n"/>
      <c r="B422" s="29" t="n"/>
      <c r="C422" s="19" t="n"/>
      <c r="D422" s="19" t="n"/>
      <c r="E422" s="21" t="n"/>
      <c r="F422" s="19" t="n"/>
      <c r="G422" s="29" t="n"/>
      <c r="H422" s="29" t="n"/>
      <c r="I422" s="30">
        <f>IF(OR(A422="",B422=""),"",IF(H422&lt;&gt;"",H422-B422,TODAY()-B422))</f>
        <v/>
      </c>
      <c r="J422" s="19">
        <f>IF(A422="","",IF(AND(OR(F422="Enviado",F422="Em negociação"),G422&lt;&gt;"",G422&lt;TODAY()),"VENCIDO",""))</f>
        <v/>
      </c>
    </row>
    <row r="423">
      <c r="A423" s="19" t="n"/>
      <c r="B423" s="29" t="n"/>
      <c r="C423" s="19" t="n"/>
      <c r="D423" s="19" t="n"/>
      <c r="E423" s="21" t="n"/>
      <c r="F423" s="19" t="n"/>
      <c r="G423" s="29" t="n"/>
      <c r="H423" s="29" t="n"/>
      <c r="I423" s="30">
        <f>IF(OR(A423="",B423=""),"",IF(H423&lt;&gt;"",H423-B423,TODAY()-B423))</f>
        <v/>
      </c>
      <c r="J423" s="19">
        <f>IF(A423="","",IF(AND(OR(F423="Enviado",F423="Em negociação"),G423&lt;&gt;"",G423&lt;TODAY()),"VENCIDO",""))</f>
        <v/>
      </c>
    </row>
    <row r="424">
      <c r="A424" s="19" t="n"/>
      <c r="B424" s="29" t="n"/>
      <c r="C424" s="19" t="n"/>
      <c r="D424" s="19" t="n"/>
      <c r="E424" s="21" t="n"/>
      <c r="F424" s="19" t="n"/>
      <c r="G424" s="29" t="n"/>
      <c r="H424" s="29" t="n"/>
      <c r="I424" s="30">
        <f>IF(OR(A424="",B424=""),"",IF(H424&lt;&gt;"",H424-B424,TODAY()-B424))</f>
        <v/>
      </c>
      <c r="J424" s="19">
        <f>IF(A424="","",IF(AND(OR(F424="Enviado",F424="Em negociação"),G424&lt;&gt;"",G424&lt;TODAY()),"VENCIDO",""))</f>
        <v/>
      </c>
    </row>
    <row r="425">
      <c r="A425" s="19" t="n"/>
      <c r="B425" s="29" t="n"/>
      <c r="C425" s="19" t="n"/>
      <c r="D425" s="19" t="n"/>
      <c r="E425" s="21" t="n"/>
      <c r="F425" s="19" t="n"/>
      <c r="G425" s="29" t="n"/>
      <c r="H425" s="29" t="n"/>
      <c r="I425" s="30">
        <f>IF(OR(A425="",B425=""),"",IF(H425&lt;&gt;"",H425-B425,TODAY()-B425))</f>
        <v/>
      </c>
      <c r="J425" s="19">
        <f>IF(A425="","",IF(AND(OR(F425="Enviado",F425="Em negociação"),G425&lt;&gt;"",G425&lt;TODAY()),"VENCIDO",""))</f>
        <v/>
      </c>
    </row>
    <row r="426">
      <c r="A426" s="19" t="n"/>
      <c r="B426" s="29" t="n"/>
      <c r="C426" s="19" t="n"/>
      <c r="D426" s="19" t="n"/>
      <c r="E426" s="21" t="n"/>
      <c r="F426" s="19" t="n"/>
      <c r="G426" s="29" t="n"/>
      <c r="H426" s="29" t="n"/>
      <c r="I426" s="30">
        <f>IF(OR(A426="",B426=""),"",IF(H426&lt;&gt;"",H426-B426,TODAY()-B426))</f>
        <v/>
      </c>
      <c r="J426" s="19">
        <f>IF(A426="","",IF(AND(OR(F426="Enviado",F426="Em negociação"),G426&lt;&gt;"",G426&lt;TODAY()),"VENCIDO",""))</f>
        <v/>
      </c>
    </row>
    <row r="427">
      <c r="A427" s="19" t="n"/>
      <c r="B427" s="29" t="n"/>
      <c r="C427" s="19" t="n"/>
      <c r="D427" s="19" t="n"/>
      <c r="E427" s="21" t="n"/>
      <c r="F427" s="19" t="n"/>
      <c r="G427" s="29" t="n"/>
      <c r="H427" s="29" t="n"/>
      <c r="I427" s="30">
        <f>IF(OR(A427="",B427=""),"",IF(H427&lt;&gt;"",H427-B427,TODAY()-B427))</f>
        <v/>
      </c>
      <c r="J427" s="19">
        <f>IF(A427="","",IF(AND(OR(F427="Enviado",F427="Em negociação"),G427&lt;&gt;"",G427&lt;TODAY()),"VENCIDO",""))</f>
        <v/>
      </c>
    </row>
    <row r="428">
      <c r="A428" s="19" t="n"/>
      <c r="B428" s="29" t="n"/>
      <c r="C428" s="19" t="n"/>
      <c r="D428" s="19" t="n"/>
      <c r="E428" s="21" t="n"/>
      <c r="F428" s="19" t="n"/>
      <c r="G428" s="29" t="n"/>
      <c r="H428" s="29" t="n"/>
      <c r="I428" s="30">
        <f>IF(OR(A428="",B428=""),"",IF(H428&lt;&gt;"",H428-B428,TODAY()-B428))</f>
        <v/>
      </c>
      <c r="J428" s="19">
        <f>IF(A428="","",IF(AND(OR(F428="Enviado",F428="Em negociação"),G428&lt;&gt;"",G428&lt;TODAY()),"VENCIDO",""))</f>
        <v/>
      </c>
    </row>
    <row r="429">
      <c r="A429" s="19" t="n"/>
      <c r="B429" s="29" t="n"/>
      <c r="C429" s="19" t="n"/>
      <c r="D429" s="19" t="n"/>
      <c r="E429" s="21" t="n"/>
      <c r="F429" s="19" t="n"/>
      <c r="G429" s="29" t="n"/>
      <c r="H429" s="29" t="n"/>
      <c r="I429" s="30">
        <f>IF(OR(A429="",B429=""),"",IF(H429&lt;&gt;"",H429-B429,TODAY()-B429))</f>
        <v/>
      </c>
      <c r="J429" s="19">
        <f>IF(A429="","",IF(AND(OR(F429="Enviado",F429="Em negociação"),G429&lt;&gt;"",G429&lt;TODAY()),"VENCIDO",""))</f>
        <v/>
      </c>
    </row>
    <row r="430">
      <c r="A430" s="19" t="n"/>
      <c r="B430" s="29" t="n"/>
      <c r="C430" s="19" t="n"/>
      <c r="D430" s="19" t="n"/>
      <c r="E430" s="21" t="n"/>
      <c r="F430" s="19" t="n"/>
      <c r="G430" s="29" t="n"/>
      <c r="H430" s="29" t="n"/>
      <c r="I430" s="30">
        <f>IF(OR(A430="",B430=""),"",IF(H430&lt;&gt;"",H430-B430,TODAY()-B430))</f>
        <v/>
      </c>
      <c r="J430" s="19">
        <f>IF(A430="","",IF(AND(OR(F430="Enviado",F430="Em negociação"),G430&lt;&gt;"",G430&lt;TODAY()),"VENCIDO",""))</f>
        <v/>
      </c>
    </row>
    <row r="431">
      <c r="A431" s="19" t="n"/>
      <c r="B431" s="29" t="n"/>
      <c r="C431" s="19" t="n"/>
      <c r="D431" s="19" t="n"/>
      <c r="E431" s="21" t="n"/>
      <c r="F431" s="19" t="n"/>
      <c r="G431" s="29" t="n"/>
      <c r="H431" s="29" t="n"/>
      <c r="I431" s="30">
        <f>IF(OR(A431="",B431=""),"",IF(H431&lt;&gt;"",H431-B431,TODAY()-B431))</f>
        <v/>
      </c>
      <c r="J431" s="19">
        <f>IF(A431="","",IF(AND(OR(F431="Enviado",F431="Em negociação"),G431&lt;&gt;"",G431&lt;TODAY()),"VENCIDO",""))</f>
        <v/>
      </c>
    </row>
    <row r="432">
      <c r="A432" s="19" t="n"/>
      <c r="B432" s="29" t="n"/>
      <c r="C432" s="19" t="n"/>
      <c r="D432" s="19" t="n"/>
      <c r="E432" s="21" t="n"/>
      <c r="F432" s="19" t="n"/>
      <c r="G432" s="29" t="n"/>
      <c r="H432" s="29" t="n"/>
      <c r="I432" s="30">
        <f>IF(OR(A432="",B432=""),"",IF(H432&lt;&gt;"",H432-B432,TODAY()-B432))</f>
        <v/>
      </c>
      <c r="J432" s="19">
        <f>IF(A432="","",IF(AND(OR(F432="Enviado",F432="Em negociação"),G432&lt;&gt;"",G432&lt;TODAY()),"VENCIDO",""))</f>
        <v/>
      </c>
    </row>
    <row r="433">
      <c r="A433" s="19" t="n"/>
      <c r="B433" s="29" t="n"/>
      <c r="C433" s="19" t="n"/>
      <c r="D433" s="19" t="n"/>
      <c r="E433" s="21" t="n"/>
      <c r="F433" s="19" t="n"/>
      <c r="G433" s="29" t="n"/>
      <c r="H433" s="29" t="n"/>
      <c r="I433" s="30">
        <f>IF(OR(A433="",B433=""),"",IF(H433&lt;&gt;"",H433-B433,TODAY()-B433))</f>
        <v/>
      </c>
      <c r="J433" s="19">
        <f>IF(A433="","",IF(AND(OR(F433="Enviado",F433="Em negociação"),G433&lt;&gt;"",G433&lt;TODAY()),"VENCIDO",""))</f>
        <v/>
      </c>
    </row>
    <row r="434">
      <c r="A434" s="19" t="n"/>
      <c r="B434" s="29" t="n"/>
      <c r="C434" s="19" t="n"/>
      <c r="D434" s="19" t="n"/>
      <c r="E434" s="21" t="n"/>
      <c r="F434" s="19" t="n"/>
      <c r="G434" s="29" t="n"/>
      <c r="H434" s="29" t="n"/>
      <c r="I434" s="30">
        <f>IF(OR(A434="",B434=""),"",IF(H434&lt;&gt;"",H434-B434,TODAY()-B434))</f>
        <v/>
      </c>
      <c r="J434" s="19">
        <f>IF(A434="","",IF(AND(OR(F434="Enviado",F434="Em negociação"),G434&lt;&gt;"",G434&lt;TODAY()),"VENCIDO",""))</f>
        <v/>
      </c>
    </row>
    <row r="435">
      <c r="A435" s="19" t="n"/>
      <c r="B435" s="29" t="n"/>
      <c r="C435" s="19" t="n"/>
      <c r="D435" s="19" t="n"/>
      <c r="E435" s="21" t="n"/>
      <c r="F435" s="19" t="n"/>
      <c r="G435" s="29" t="n"/>
      <c r="H435" s="29" t="n"/>
      <c r="I435" s="30">
        <f>IF(OR(A435="",B435=""),"",IF(H435&lt;&gt;"",H435-B435,TODAY()-B435))</f>
        <v/>
      </c>
      <c r="J435" s="19">
        <f>IF(A435="","",IF(AND(OR(F435="Enviado",F435="Em negociação"),G435&lt;&gt;"",G435&lt;TODAY()),"VENCIDO",""))</f>
        <v/>
      </c>
    </row>
    <row r="436">
      <c r="A436" s="19" t="n"/>
      <c r="B436" s="29" t="n"/>
      <c r="C436" s="19" t="n"/>
      <c r="D436" s="19" t="n"/>
      <c r="E436" s="21" t="n"/>
      <c r="F436" s="19" t="n"/>
      <c r="G436" s="29" t="n"/>
      <c r="H436" s="29" t="n"/>
      <c r="I436" s="30">
        <f>IF(OR(A436="",B436=""),"",IF(H436&lt;&gt;"",H436-B436,TODAY()-B436))</f>
        <v/>
      </c>
      <c r="J436" s="19">
        <f>IF(A436="","",IF(AND(OR(F436="Enviado",F436="Em negociação"),G436&lt;&gt;"",G436&lt;TODAY()),"VENCIDO",""))</f>
        <v/>
      </c>
    </row>
    <row r="437">
      <c r="A437" s="19" t="n"/>
      <c r="B437" s="29" t="n"/>
      <c r="C437" s="19" t="n"/>
      <c r="D437" s="19" t="n"/>
      <c r="E437" s="21" t="n"/>
      <c r="F437" s="19" t="n"/>
      <c r="G437" s="29" t="n"/>
      <c r="H437" s="29" t="n"/>
      <c r="I437" s="30">
        <f>IF(OR(A437="",B437=""),"",IF(H437&lt;&gt;"",H437-B437,TODAY()-B437))</f>
        <v/>
      </c>
      <c r="J437" s="19">
        <f>IF(A437="","",IF(AND(OR(F437="Enviado",F437="Em negociação"),G437&lt;&gt;"",G437&lt;TODAY()),"VENCIDO",""))</f>
        <v/>
      </c>
    </row>
    <row r="438">
      <c r="A438" s="19" t="n"/>
      <c r="B438" s="29" t="n"/>
      <c r="C438" s="19" t="n"/>
      <c r="D438" s="19" t="n"/>
      <c r="E438" s="21" t="n"/>
      <c r="F438" s="19" t="n"/>
      <c r="G438" s="29" t="n"/>
      <c r="H438" s="29" t="n"/>
      <c r="I438" s="30">
        <f>IF(OR(A438="",B438=""),"",IF(H438&lt;&gt;"",H438-B438,TODAY()-B438))</f>
        <v/>
      </c>
      <c r="J438" s="19">
        <f>IF(A438="","",IF(AND(OR(F438="Enviado",F438="Em negociação"),G438&lt;&gt;"",G438&lt;TODAY()),"VENCIDO",""))</f>
        <v/>
      </c>
    </row>
    <row r="439">
      <c r="A439" s="19" t="n"/>
      <c r="B439" s="29" t="n"/>
      <c r="C439" s="19" t="n"/>
      <c r="D439" s="19" t="n"/>
      <c r="E439" s="21" t="n"/>
      <c r="F439" s="19" t="n"/>
      <c r="G439" s="29" t="n"/>
      <c r="H439" s="29" t="n"/>
      <c r="I439" s="30">
        <f>IF(OR(A439="",B439=""),"",IF(H439&lt;&gt;"",H439-B439,TODAY()-B439))</f>
        <v/>
      </c>
      <c r="J439" s="19">
        <f>IF(A439="","",IF(AND(OR(F439="Enviado",F439="Em negociação"),G439&lt;&gt;"",G439&lt;TODAY()),"VENCIDO",""))</f>
        <v/>
      </c>
    </row>
    <row r="440">
      <c r="A440" s="19" t="n"/>
      <c r="B440" s="29" t="n"/>
      <c r="C440" s="19" t="n"/>
      <c r="D440" s="19" t="n"/>
      <c r="E440" s="21" t="n"/>
      <c r="F440" s="19" t="n"/>
      <c r="G440" s="29" t="n"/>
      <c r="H440" s="29" t="n"/>
      <c r="I440" s="30">
        <f>IF(OR(A440="",B440=""),"",IF(H440&lt;&gt;"",H440-B440,TODAY()-B440))</f>
        <v/>
      </c>
      <c r="J440" s="19">
        <f>IF(A440="","",IF(AND(OR(F440="Enviado",F440="Em negociação"),G440&lt;&gt;"",G440&lt;TODAY()),"VENCIDO",""))</f>
        <v/>
      </c>
    </row>
    <row r="441">
      <c r="A441" s="19" t="n"/>
      <c r="B441" s="29" t="n"/>
      <c r="C441" s="19" t="n"/>
      <c r="D441" s="19" t="n"/>
      <c r="E441" s="21" t="n"/>
      <c r="F441" s="19" t="n"/>
      <c r="G441" s="29" t="n"/>
      <c r="H441" s="29" t="n"/>
      <c r="I441" s="30">
        <f>IF(OR(A441="",B441=""),"",IF(H441&lt;&gt;"",H441-B441,TODAY()-B441))</f>
        <v/>
      </c>
      <c r="J441" s="19">
        <f>IF(A441="","",IF(AND(OR(F441="Enviado",F441="Em negociação"),G441&lt;&gt;"",G441&lt;TODAY()),"VENCIDO",""))</f>
        <v/>
      </c>
    </row>
    <row r="442">
      <c r="A442" s="19" t="n"/>
      <c r="B442" s="29" t="n"/>
      <c r="C442" s="19" t="n"/>
      <c r="D442" s="19" t="n"/>
      <c r="E442" s="21" t="n"/>
      <c r="F442" s="19" t="n"/>
      <c r="G442" s="29" t="n"/>
      <c r="H442" s="29" t="n"/>
      <c r="I442" s="30">
        <f>IF(OR(A442="",B442=""),"",IF(H442&lt;&gt;"",H442-B442,TODAY()-B442))</f>
        <v/>
      </c>
      <c r="J442" s="19">
        <f>IF(A442="","",IF(AND(OR(F442="Enviado",F442="Em negociação"),G442&lt;&gt;"",G442&lt;TODAY()),"VENCIDO",""))</f>
        <v/>
      </c>
    </row>
    <row r="443">
      <c r="A443" s="19" t="n"/>
      <c r="B443" s="29" t="n"/>
      <c r="C443" s="19" t="n"/>
      <c r="D443" s="19" t="n"/>
      <c r="E443" s="21" t="n"/>
      <c r="F443" s="19" t="n"/>
      <c r="G443" s="29" t="n"/>
      <c r="H443" s="29" t="n"/>
      <c r="I443" s="30">
        <f>IF(OR(A443="",B443=""),"",IF(H443&lt;&gt;"",H443-B443,TODAY()-B443))</f>
        <v/>
      </c>
      <c r="J443" s="19">
        <f>IF(A443="","",IF(AND(OR(F443="Enviado",F443="Em negociação"),G443&lt;&gt;"",G443&lt;TODAY()),"VENCIDO",""))</f>
        <v/>
      </c>
    </row>
    <row r="444">
      <c r="A444" s="19" t="n"/>
      <c r="B444" s="29" t="n"/>
      <c r="C444" s="19" t="n"/>
      <c r="D444" s="19" t="n"/>
      <c r="E444" s="21" t="n"/>
      <c r="F444" s="19" t="n"/>
      <c r="G444" s="29" t="n"/>
      <c r="H444" s="29" t="n"/>
      <c r="I444" s="30">
        <f>IF(OR(A444="",B444=""),"",IF(H444&lt;&gt;"",H444-B444,TODAY()-B444))</f>
        <v/>
      </c>
      <c r="J444" s="19">
        <f>IF(A444="","",IF(AND(OR(F444="Enviado",F444="Em negociação"),G444&lt;&gt;"",G444&lt;TODAY()),"VENCIDO",""))</f>
        <v/>
      </c>
    </row>
    <row r="445">
      <c r="A445" s="19" t="n"/>
      <c r="B445" s="29" t="n"/>
      <c r="C445" s="19" t="n"/>
      <c r="D445" s="19" t="n"/>
      <c r="E445" s="21" t="n"/>
      <c r="F445" s="19" t="n"/>
      <c r="G445" s="29" t="n"/>
      <c r="H445" s="29" t="n"/>
      <c r="I445" s="30">
        <f>IF(OR(A445="",B445=""),"",IF(H445&lt;&gt;"",H445-B445,TODAY()-B445))</f>
        <v/>
      </c>
      <c r="J445" s="19">
        <f>IF(A445="","",IF(AND(OR(F445="Enviado",F445="Em negociação"),G445&lt;&gt;"",G445&lt;TODAY()),"VENCIDO",""))</f>
        <v/>
      </c>
    </row>
    <row r="446">
      <c r="A446" s="19" t="n"/>
      <c r="B446" s="29" t="n"/>
      <c r="C446" s="19" t="n"/>
      <c r="D446" s="19" t="n"/>
      <c r="E446" s="21" t="n"/>
      <c r="F446" s="19" t="n"/>
      <c r="G446" s="29" t="n"/>
      <c r="H446" s="29" t="n"/>
      <c r="I446" s="30">
        <f>IF(OR(A446="",B446=""),"",IF(H446&lt;&gt;"",H446-B446,TODAY()-B446))</f>
        <v/>
      </c>
      <c r="J446" s="19">
        <f>IF(A446="","",IF(AND(OR(F446="Enviado",F446="Em negociação"),G446&lt;&gt;"",G446&lt;TODAY()),"VENCIDO",""))</f>
        <v/>
      </c>
    </row>
    <row r="447">
      <c r="A447" s="19" t="n"/>
      <c r="B447" s="29" t="n"/>
      <c r="C447" s="19" t="n"/>
      <c r="D447" s="19" t="n"/>
      <c r="E447" s="21" t="n"/>
      <c r="F447" s="19" t="n"/>
      <c r="G447" s="29" t="n"/>
      <c r="H447" s="29" t="n"/>
      <c r="I447" s="30">
        <f>IF(OR(A447="",B447=""),"",IF(H447&lt;&gt;"",H447-B447,TODAY()-B447))</f>
        <v/>
      </c>
      <c r="J447" s="19">
        <f>IF(A447="","",IF(AND(OR(F447="Enviado",F447="Em negociação"),G447&lt;&gt;"",G447&lt;TODAY()),"VENCIDO",""))</f>
        <v/>
      </c>
    </row>
    <row r="448">
      <c r="A448" s="19" t="n"/>
      <c r="B448" s="29" t="n"/>
      <c r="C448" s="19" t="n"/>
      <c r="D448" s="19" t="n"/>
      <c r="E448" s="21" t="n"/>
      <c r="F448" s="19" t="n"/>
      <c r="G448" s="29" t="n"/>
      <c r="H448" s="29" t="n"/>
      <c r="I448" s="30">
        <f>IF(OR(A448="",B448=""),"",IF(H448&lt;&gt;"",H448-B448,TODAY()-B448))</f>
        <v/>
      </c>
      <c r="J448" s="19">
        <f>IF(A448="","",IF(AND(OR(F448="Enviado",F448="Em negociação"),G448&lt;&gt;"",G448&lt;TODAY()),"VENCIDO",""))</f>
        <v/>
      </c>
    </row>
    <row r="449">
      <c r="A449" s="19" t="n"/>
      <c r="B449" s="29" t="n"/>
      <c r="C449" s="19" t="n"/>
      <c r="D449" s="19" t="n"/>
      <c r="E449" s="21" t="n"/>
      <c r="F449" s="19" t="n"/>
      <c r="G449" s="29" t="n"/>
      <c r="H449" s="29" t="n"/>
      <c r="I449" s="30">
        <f>IF(OR(A449="",B449=""),"",IF(H449&lt;&gt;"",H449-B449,TODAY()-B449))</f>
        <v/>
      </c>
      <c r="J449" s="19">
        <f>IF(A449="","",IF(AND(OR(F449="Enviado",F449="Em negociação"),G449&lt;&gt;"",G449&lt;TODAY()),"VENCIDO",""))</f>
        <v/>
      </c>
    </row>
    <row r="450">
      <c r="A450" s="19" t="n"/>
      <c r="B450" s="29" t="n"/>
      <c r="C450" s="19" t="n"/>
      <c r="D450" s="19" t="n"/>
      <c r="E450" s="21" t="n"/>
      <c r="F450" s="19" t="n"/>
      <c r="G450" s="29" t="n"/>
      <c r="H450" s="29" t="n"/>
      <c r="I450" s="30">
        <f>IF(OR(A450="",B450=""),"",IF(H450&lt;&gt;"",H450-B450,TODAY()-B450))</f>
        <v/>
      </c>
      <c r="J450" s="19">
        <f>IF(A450="","",IF(AND(OR(F450="Enviado",F450="Em negociação"),G450&lt;&gt;"",G450&lt;TODAY()),"VENCIDO",""))</f>
        <v/>
      </c>
    </row>
    <row r="451">
      <c r="A451" s="19" t="n"/>
      <c r="B451" s="29" t="n"/>
      <c r="C451" s="19" t="n"/>
      <c r="D451" s="19" t="n"/>
      <c r="E451" s="21" t="n"/>
      <c r="F451" s="19" t="n"/>
      <c r="G451" s="29" t="n"/>
      <c r="H451" s="29" t="n"/>
      <c r="I451" s="30">
        <f>IF(OR(A451="",B451=""),"",IF(H451&lt;&gt;"",H451-B451,TODAY()-B451))</f>
        <v/>
      </c>
      <c r="J451" s="19">
        <f>IF(A451="","",IF(AND(OR(F451="Enviado",F451="Em negociação"),G451&lt;&gt;"",G451&lt;TODAY()),"VENCIDO",""))</f>
        <v/>
      </c>
    </row>
    <row r="452">
      <c r="A452" s="19" t="n"/>
      <c r="B452" s="29" t="n"/>
      <c r="C452" s="19" t="n"/>
      <c r="D452" s="19" t="n"/>
      <c r="E452" s="21" t="n"/>
      <c r="F452" s="19" t="n"/>
      <c r="G452" s="29" t="n"/>
      <c r="H452" s="29" t="n"/>
      <c r="I452" s="30">
        <f>IF(OR(A452="",B452=""),"",IF(H452&lt;&gt;"",H452-B452,TODAY()-B452))</f>
        <v/>
      </c>
      <c r="J452" s="19">
        <f>IF(A452="","",IF(AND(OR(F452="Enviado",F452="Em negociação"),G452&lt;&gt;"",G452&lt;TODAY()),"VENCIDO",""))</f>
        <v/>
      </c>
    </row>
    <row r="453">
      <c r="A453" s="19" t="n"/>
      <c r="B453" s="29" t="n"/>
      <c r="C453" s="19" t="n"/>
      <c r="D453" s="19" t="n"/>
      <c r="E453" s="21" t="n"/>
      <c r="F453" s="19" t="n"/>
      <c r="G453" s="29" t="n"/>
      <c r="H453" s="29" t="n"/>
      <c r="I453" s="30">
        <f>IF(OR(A453="",B453=""),"",IF(H453&lt;&gt;"",H453-B453,TODAY()-B453))</f>
        <v/>
      </c>
      <c r="J453" s="19">
        <f>IF(A453="","",IF(AND(OR(F453="Enviado",F453="Em negociação"),G453&lt;&gt;"",G453&lt;TODAY()),"VENCIDO",""))</f>
        <v/>
      </c>
    </row>
    <row r="454">
      <c r="A454" s="19" t="n"/>
      <c r="B454" s="29" t="n"/>
      <c r="C454" s="19" t="n"/>
      <c r="D454" s="19" t="n"/>
      <c r="E454" s="21" t="n"/>
      <c r="F454" s="19" t="n"/>
      <c r="G454" s="29" t="n"/>
      <c r="H454" s="29" t="n"/>
      <c r="I454" s="30">
        <f>IF(OR(A454="",B454=""),"",IF(H454&lt;&gt;"",H454-B454,TODAY()-B454))</f>
        <v/>
      </c>
      <c r="J454" s="19">
        <f>IF(A454="","",IF(AND(OR(F454="Enviado",F454="Em negociação"),G454&lt;&gt;"",G454&lt;TODAY()),"VENCIDO",""))</f>
        <v/>
      </c>
    </row>
    <row r="455">
      <c r="A455" s="19" t="n"/>
      <c r="B455" s="29" t="n"/>
      <c r="C455" s="19" t="n"/>
      <c r="D455" s="19" t="n"/>
      <c r="E455" s="21" t="n"/>
      <c r="F455" s="19" t="n"/>
      <c r="G455" s="29" t="n"/>
      <c r="H455" s="29" t="n"/>
      <c r="I455" s="30">
        <f>IF(OR(A455="",B455=""),"",IF(H455&lt;&gt;"",H455-B455,TODAY()-B455))</f>
        <v/>
      </c>
      <c r="J455" s="19">
        <f>IF(A455="","",IF(AND(OR(F455="Enviado",F455="Em negociação"),G455&lt;&gt;"",G455&lt;TODAY()),"VENCIDO",""))</f>
        <v/>
      </c>
    </row>
    <row r="456">
      <c r="A456" s="19" t="n"/>
      <c r="B456" s="29" t="n"/>
      <c r="C456" s="19" t="n"/>
      <c r="D456" s="19" t="n"/>
      <c r="E456" s="21" t="n"/>
      <c r="F456" s="19" t="n"/>
      <c r="G456" s="29" t="n"/>
      <c r="H456" s="29" t="n"/>
      <c r="I456" s="30">
        <f>IF(OR(A456="",B456=""),"",IF(H456&lt;&gt;"",H456-B456,TODAY()-B456))</f>
        <v/>
      </c>
      <c r="J456" s="19">
        <f>IF(A456="","",IF(AND(OR(F456="Enviado",F456="Em negociação"),G456&lt;&gt;"",G456&lt;TODAY()),"VENCIDO",""))</f>
        <v/>
      </c>
    </row>
    <row r="457">
      <c r="A457" s="19" t="n"/>
      <c r="B457" s="29" t="n"/>
      <c r="C457" s="19" t="n"/>
      <c r="D457" s="19" t="n"/>
      <c r="E457" s="21" t="n"/>
      <c r="F457" s="19" t="n"/>
      <c r="G457" s="29" t="n"/>
      <c r="H457" s="29" t="n"/>
      <c r="I457" s="30">
        <f>IF(OR(A457="",B457=""),"",IF(H457&lt;&gt;"",H457-B457,TODAY()-B457))</f>
        <v/>
      </c>
      <c r="J457" s="19">
        <f>IF(A457="","",IF(AND(OR(F457="Enviado",F457="Em negociação"),G457&lt;&gt;"",G457&lt;TODAY()),"VENCIDO",""))</f>
        <v/>
      </c>
    </row>
    <row r="458">
      <c r="A458" s="19" t="n"/>
      <c r="B458" s="29" t="n"/>
      <c r="C458" s="19" t="n"/>
      <c r="D458" s="19" t="n"/>
      <c r="E458" s="21" t="n"/>
      <c r="F458" s="19" t="n"/>
      <c r="G458" s="29" t="n"/>
      <c r="H458" s="29" t="n"/>
      <c r="I458" s="30">
        <f>IF(OR(A458="",B458=""),"",IF(H458&lt;&gt;"",H458-B458,TODAY()-B458))</f>
        <v/>
      </c>
      <c r="J458" s="19">
        <f>IF(A458="","",IF(AND(OR(F458="Enviado",F458="Em negociação"),G458&lt;&gt;"",G458&lt;TODAY()),"VENCIDO",""))</f>
        <v/>
      </c>
    </row>
    <row r="459">
      <c r="A459" s="19" t="n"/>
      <c r="B459" s="29" t="n"/>
      <c r="C459" s="19" t="n"/>
      <c r="D459" s="19" t="n"/>
      <c r="E459" s="21" t="n"/>
      <c r="F459" s="19" t="n"/>
      <c r="G459" s="29" t="n"/>
      <c r="H459" s="29" t="n"/>
      <c r="I459" s="30">
        <f>IF(OR(A459="",B459=""),"",IF(H459&lt;&gt;"",H459-B459,TODAY()-B459))</f>
        <v/>
      </c>
      <c r="J459" s="19">
        <f>IF(A459="","",IF(AND(OR(F459="Enviado",F459="Em negociação"),G459&lt;&gt;"",G459&lt;TODAY()),"VENCIDO",""))</f>
        <v/>
      </c>
    </row>
    <row r="460">
      <c r="A460" s="19" t="n"/>
      <c r="B460" s="29" t="n"/>
      <c r="C460" s="19" t="n"/>
      <c r="D460" s="19" t="n"/>
      <c r="E460" s="21" t="n"/>
      <c r="F460" s="19" t="n"/>
      <c r="G460" s="29" t="n"/>
      <c r="H460" s="29" t="n"/>
      <c r="I460" s="30">
        <f>IF(OR(A460="",B460=""),"",IF(H460&lt;&gt;"",H460-B460,TODAY()-B460))</f>
        <v/>
      </c>
      <c r="J460" s="19">
        <f>IF(A460="","",IF(AND(OR(F460="Enviado",F460="Em negociação"),G460&lt;&gt;"",G460&lt;TODAY()),"VENCIDO",""))</f>
        <v/>
      </c>
    </row>
    <row r="461">
      <c r="A461" s="19" t="n"/>
      <c r="B461" s="29" t="n"/>
      <c r="C461" s="19" t="n"/>
      <c r="D461" s="19" t="n"/>
      <c r="E461" s="21" t="n"/>
      <c r="F461" s="19" t="n"/>
      <c r="G461" s="29" t="n"/>
      <c r="H461" s="29" t="n"/>
      <c r="I461" s="30">
        <f>IF(OR(A461="",B461=""),"",IF(H461&lt;&gt;"",H461-B461,TODAY()-B461))</f>
        <v/>
      </c>
      <c r="J461" s="19">
        <f>IF(A461="","",IF(AND(OR(F461="Enviado",F461="Em negociação"),G461&lt;&gt;"",G461&lt;TODAY()),"VENCIDO",""))</f>
        <v/>
      </c>
    </row>
    <row r="462">
      <c r="A462" s="19" t="n"/>
      <c r="B462" s="29" t="n"/>
      <c r="C462" s="19" t="n"/>
      <c r="D462" s="19" t="n"/>
      <c r="E462" s="21" t="n"/>
      <c r="F462" s="19" t="n"/>
      <c r="G462" s="29" t="n"/>
      <c r="H462" s="29" t="n"/>
      <c r="I462" s="30">
        <f>IF(OR(A462="",B462=""),"",IF(H462&lt;&gt;"",H462-B462,TODAY()-B462))</f>
        <v/>
      </c>
      <c r="J462" s="19">
        <f>IF(A462="","",IF(AND(OR(F462="Enviado",F462="Em negociação"),G462&lt;&gt;"",G462&lt;TODAY()),"VENCIDO",""))</f>
        <v/>
      </c>
    </row>
    <row r="463">
      <c r="A463" s="19" t="n"/>
      <c r="B463" s="29" t="n"/>
      <c r="C463" s="19" t="n"/>
      <c r="D463" s="19" t="n"/>
      <c r="E463" s="21" t="n"/>
      <c r="F463" s="19" t="n"/>
      <c r="G463" s="29" t="n"/>
      <c r="H463" s="29" t="n"/>
      <c r="I463" s="30">
        <f>IF(OR(A463="",B463=""),"",IF(H463&lt;&gt;"",H463-B463,TODAY()-B463))</f>
        <v/>
      </c>
      <c r="J463" s="19">
        <f>IF(A463="","",IF(AND(OR(F463="Enviado",F463="Em negociação"),G463&lt;&gt;"",G463&lt;TODAY()),"VENCIDO",""))</f>
        <v/>
      </c>
    </row>
    <row r="464">
      <c r="A464" s="19" t="n"/>
      <c r="B464" s="29" t="n"/>
      <c r="C464" s="19" t="n"/>
      <c r="D464" s="19" t="n"/>
      <c r="E464" s="21" t="n"/>
      <c r="F464" s="19" t="n"/>
      <c r="G464" s="29" t="n"/>
      <c r="H464" s="29" t="n"/>
      <c r="I464" s="30">
        <f>IF(OR(A464="",B464=""),"",IF(H464&lt;&gt;"",H464-B464,TODAY()-B464))</f>
        <v/>
      </c>
      <c r="J464" s="19">
        <f>IF(A464="","",IF(AND(OR(F464="Enviado",F464="Em negociação"),G464&lt;&gt;"",G464&lt;TODAY()),"VENCIDO",""))</f>
        <v/>
      </c>
    </row>
    <row r="465">
      <c r="A465" s="19" t="n"/>
      <c r="B465" s="29" t="n"/>
      <c r="C465" s="19" t="n"/>
      <c r="D465" s="19" t="n"/>
      <c r="E465" s="21" t="n"/>
      <c r="F465" s="19" t="n"/>
      <c r="G465" s="29" t="n"/>
      <c r="H465" s="29" t="n"/>
      <c r="I465" s="30">
        <f>IF(OR(A465="",B465=""),"",IF(H465&lt;&gt;"",H465-B465,TODAY()-B465))</f>
        <v/>
      </c>
      <c r="J465" s="19">
        <f>IF(A465="","",IF(AND(OR(F465="Enviado",F465="Em negociação"),G465&lt;&gt;"",G465&lt;TODAY()),"VENCIDO",""))</f>
        <v/>
      </c>
    </row>
    <row r="466">
      <c r="A466" s="19" t="n"/>
      <c r="B466" s="29" t="n"/>
      <c r="C466" s="19" t="n"/>
      <c r="D466" s="19" t="n"/>
      <c r="E466" s="21" t="n"/>
      <c r="F466" s="19" t="n"/>
      <c r="G466" s="29" t="n"/>
      <c r="H466" s="29" t="n"/>
      <c r="I466" s="30">
        <f>IF(OR(A466="",B466=""),"",IF(H466&lt;&gt;"",H466-B466,TODAY()-B466))</f>
        <v/>
      </c>
      <c r="J466" s="19">
        <f>IF(A466="","",IF(AND(OR(F466="Enviado",F466="Em negociação"),G466&lt;&gt;"",G466&lt;TODAY()),"VENCIDO",""))</f>
        <v/>
      </c>
    </row>
    <row r="467">
      <c r="A467" s="19" t="n"/>
      <c r="B467" s="29" t="n"/>
      <c r="C467" s="19" t="n"/>
      <c r="D467" s="19" t="n"/>
      <c r="E467" s="21" t="n"/>
      <c r="F467" s="19" t="n"/>
      <c r="G467" s="29" t="n"/>
      <c r="H467" s="29" t="n"/>
      <c r="I467" s="30">
        <f>IF(OR(A467="",B467=""),"",IF(H467&lt;&gt;"",H467-B467,TODAY()-B467))</f>
        <v/>
      </c>
      <c r="J467" s="19">
        <f>IF(A467="","",IF(AND(OR(F467="Enviado",F467="Em negociação"),G467&lt;&gt;"",G467&lt;TODAY()),"VENCIDO",""))</f>
        <v/>
      </c>
    </row>
    <row r="468">
      <c r="A468" s="19" t="n"/>
      <c r="B468" s="29" t="n"/>
      <c r="C468" s="19" t="n"/>
      <c r="D468" s="19" t="n"/>
      <c r="E468" s="21" t="n"/>
      <c r="F468" s="19" t="n"/>
      <c r="G468" s="29" t="n"/>
      <c r="H468" s="29" t="n"/>
      <c r="I468" s="30">
        <f>IF(OR(A468="",B468=""),"",IF(H468&lt;&gt;"",H468-B468,TODAY()-B468))</f>
        <v/>
      </c>
      <c r="J468" s="19">
        <f>IF(A468="","",IF(AND(OR(F468="Enviado",F468="Em negociação"),G468&lt;&gt;"",G468&lt;TODAY()),"VENCIDO",""))</f>
        <v/>
      </c>
    </row>
    <row r="469">
      <c r="A469" s="19" t="n"/>
      <c r="B469" s="29" t="n"/>
      <c r="C469" s="19" t="n"/>
      <c r="D469" s="19" t="n"/>
      <c r="E469" s="21" t="n"/>
      <c r="F469" s="19" t="n"/>
      <c r="G469" s="29" t="n"/>
      <c r="H469" s="29" t="n"/>
      <c r="I469" s="30">
        <f>IF(OR(A469="",B469=""),"",IF(H469&lt;&gt;"",H469-B469,TODAY()-B469))</f>
        <v/>
      </c>
      <c r="J469" s="19">
        <f>IF(A469="","",IF(AND(OR(F469="Enviado",F469="Em negociação"),G469&lt;&gt;"",G469&lt;TODAY()),"VENCIDO",""))</f>
        <v/>
      </c>
    </row>
    <row r="470">
      <c r="A470" s="19" t="n"/>
      <c r="B470" s="29" t="n"/>
      <c r="C470" s="19" t="n"/>
      <c r="D470" s="19" t="n"/>
      <c r="E470" s="21" t="n"/>
      <c r="F470" s="19" t="n"/>
      <c r="G470" s="29" t="n"/>
      <c r="H470" s="29" t="n"/>
      <c r="I470" s="30">
        <f>IF(OR(A470="",B470=""),"",IF(H470&lt;&gt;"",H470-B470,TODAY()-B470))</f>
        <v/>
      </c>
      <c r="J470" s="19">
        <f>IF(A470="","",IF(AND(OR(F470="Enviado",F470="Em negociação"),G470&lt;&gt;"",G470&lt;TODAY()),"VENCIDO",""))</f>
        <v/>
      </c>
    </row>
    <row r="471">
      <c r="A471" s="19" t="n"/>
      <c r="B471" s="29" t="n"/>
      <c r="C471" s="19" t="n"/>
      <c r="D471" s="19" t="n"/>
      <c r="E471" s="21" t="n"/>
      <c r="F471" s="19" t="n"/>
      <c r="G471" s="29" t="n"/>
      <c r="H471" s="29" t="n"/>
      <c r="I471" s="30">
        <f>IF(OR(A471="",B471=""),"",IF(H471&lt;&gt;"",H471-B471,TODAY()-B471))</f>
        <v/>
      </c>
      <c r="J471" s="19">
        <f>IF(A471="","",IF(AND(OR(F471="Enviado",F471="Em negociação"),G471&lt;&gt;"",G471&lt;TODAY()),"VENCIDO",""))</f>
        <v/>
      </c>
    </row>
    <row r="472">
      <c r="A472" s="19" t="n"/>
      <c r="B472" s="29" t="n"/>
      <c r="C472" s="19" t="n"/>
      <c r="D472" s="19" t="n"/>
      <c r="E472" s="21" t="n"/>
      <c r="F472" s="19" t="n"/>
      <c r="G472" s="29" t="n"/>
      <c r="H472" s="29" t="n"/>
      <c r="I472" s="30">
        <f>IF(OR(A472="",B472=""),"",IF(H472&lt;&gt;"",H472-B472,TODAY()-B472))</f>
        <v/>
      </c>
      <c r="J472" s="19">
        <f>IF(A472="","",IF(AND(OR(F472="Enviado",F472="Em negociação"),G472&lt;&gt;"",G472&lt;TODAY()),"VENCIDO",""))</f>
        <v/>
      </c>
    </row>
    <row r="473">
      <c r="A473" s="19" t="n"/>
      <c r="B473" s="29" t="n"/>
      <c r="C473" s="19" t="n"/>
      <c r="D473" s="19" t="n"/>
      <c r="E473" s="21" t="n"/>
      <c r="F473" s="19" t="n"/>
      <c r="G473" s="29" t="n"/>
      <c r="H473" s="29" t="n"/>
      <c r="I473" s="30">
        <f>IF(OR(A473="",B473=""),"",IF(H473&lt;&gt;"",H473-B473,TODAY()-B473))</f>
        <v/>
      </c>
      <c r="J473" s="19">
        <f>IF(A473="","",IF(AND(OR(F473="Enviado",F473="Em negociação"),G473&lt;&gt;"",G473&lt;TODAY()),"VENCIDO",""))</f>
        <v/>
      </c>
    </row>
    <row r="474">
      <c r="A474" s="19" t="n"/>
      <c r="B474" s="29" t="n"/>
      <c r="C474" s="19" t="n"/>
      <c r="D474" s="19" t="n"/>
      <c r="E474" s="21" t="n"/>
      <c r="F474" s="19" t="n"/>
      <c r="G474" s="29" t="n"/>
      <c r="H474" s="29" t="n"/>
      <c r="I474" s="30">
        <f>IF(OR(A474="",B474=""),"",IF(H474&lt;&gt;"",H474-B474,TODAY()-B474))</f>
        <v/>
      </c>
      <c r="J474" s="19">
        <f>IF(A474="","",IF(AND(OR(F474="Enviado",F474="Em negociação"),G474&lt;&gt;"",G474&lt;TODAY()),"VENCIDO",""))</f>
        <v/>
      </c>
    </row>
    <row r="475">
      <c r="A475" s="19" t="n"/>
      <c r="B475" s="29" t="n"/>
      <c r="C475" s="19" t="n"/>
      <c r="D475" s="19" t="n"/>
      <c r="E475" s="21" t="n"/>
      <c r="F475" s="19" t="n"/>
      <c r="G475" s="29" t="n"/>
      <c r="H475" s="29" t="n"/>
      <c r="I475" s="30">
        <f>IF(OR(A475="",B475=""),"",IF(H475&lt;&gt;"",H475-B475,TODAY()-B475))</f>
        <v/>
      </c>
      <c r="J475" s="19">
        <f>IF(A475="","",IF(AND(OR(F475="Enviado",F475="Em negociação"),G475&lt;&gt;"",G475&lt;TODAY()),"VENCIDO",""))</f>
        <v/>
      </c>
    </row>
    <row r="476">
      <c r="A476" s="19" t="n"/>
      <c r="B476" s="29" t="n"/>
      <c r="C476" s="19" t="n"/>
      <c r="D476" s="19" t="n"/>
      <c r="E476" s="21" t="n"/>
      <c r="F476" s="19" t="n"/>
      <c r="G476" s="29" t="n"/>
      <c r="H476" s="29" t="n"/>
      <c r="I476" s="30">
        <f>IF(OR(A476="",B476=""),"",IF(H476&lt;&gt;"",H476-B476,TODAY()-B476))</f>
        <v/>
      </c>
      <c r="J476" s="19">
        <f>IF(A476="","",IF(AND(OR(F476="Enviado",F476="Em negociação"),G476&lt;&gt;"",G476&lt;TODAY()),"VENCIDO",""))</f>
        <v/>
      </c>
    </row>
    <row r="477">
      <c r="A477" s="19" t="n"/>
      <c r="B477" s="29" t="n"/>
      <c r="C477" s="19" t="n"/>
      <c r="D477" s="19" t="n"/>
      <c r="E477" s="21" t="n"/>
      <c r="F477" s="19" t="n"/>
      <c r="G477" s="29" t="n"/>
      <c r="H477" s="29" t="n"/>
      <c r="I477" s="30">
        <f>IF(OR(A477="",B477=""),"",IF(H477&lt;&gt;"",H477-B477,TODAY()-B477))</f>
        <v/>
      </c>
      <c r="J477" s="19">
        <f>IF(A477="","",IF(AND(OR(F477="Enviado",F477="Em negociação"),G477&lt;&gt;"",G477&lt;TODAY()),"VENCIDO",""))</f>
        <v/>
      </c>
    </row>
    <row r="478">
      <c r="A478" s="19" t="n"/>
      <c r="B478" s="29" t="n"/>
      <c r="C478" s="19" t="n"/>
      <c r="D478" s="19" t="n"/>
      <c r="E478" s="21" t="n"/>
      <c r="F478" s="19" t="n"/>
      <c r="G478" s="29" t="n"/>
      <c r="H478" s="29" t="n"/>
      <c r="I478" s="30">
        <f>IF(OR(A478="",B478=""),"",IF(H478&lt;&gt;"",H478-B478,TODAY()-B478))</f>
        <v/>
      </c>
      <c r="J478" s="19">
        <f>IF(A478="","",IF(AND(OR(F478="Enviado",F478="Em negociação"),G478&lt;&gt;"",G478&lt;TODAY()),"VENCIDO",""))</f>
        <v/>
      </c>
    </row>
    <row r="479">
      <c r="A479" s="19" t="n"/>
      <c r="B479" s="29" t="n"/>
      <c r="C479" s="19" t="n"/>
      <c r="D479" s="19" t="n"/>
      <c r="E479" s="21" t="n"/>
      <c r="F479" s="19" t="n"/>
      <c r="G479" s="29" t="n"/>
      <c r="H479" s="29" t="n"/>
      <c r="I479" s="30">
        <f>IF(OR(A479="",B479=""),"",IF(H479&lt;&gt;"",H479-B479,TODAY()-B479))</f>
        <v/>
      </c>
      <c r="J479" s="19">
        <f>IF(A479="","",IF(AND(OR(F479="Enviado",F479="Em negociação"),G479&lt;&gt;"",G479&lt;TODAY()),"VENCIDO",""))</f>
        <v/>
      </c>
    </row>
    <row r="480">
      <c r="A480" s="19" t="n"/>
      <c r="B480" s="29" t="n"/>
      <c r="C480" s="19" t="n"/>
      <c r="D480" s="19" t="n"/>
      <c r="E480" s="21" t="n"/>
      <c r="F480" s="19" t="n"/>
      <c r="G480" s="29" t="n"/>
      <c r="H480" s="29" t="n"/>
      <c r="I480" s="30">
        <f>IF(OR(A480="",B480=""),"",IF(H480&lt;&gt;"",H480-B480,TODAY()-B480))</f>
        <v/>
      </c>
      <c r="J480" s="19">
        <f>IF(A480="","",IF(AND(OR(F480="Enviado",F480="Em negociação"),G480&lt;&gt;"",G480&lt;TODAY()),"VENCIDO",""))</f>
        <v/>
      </c>
    </row>
    <row r="481">
      <c r="A481" s="19" t="n"/>
      <c r="B481" s="29" t="n"/>
      <c r="C481" s="19" t="n"/>
      <c r="D481" s="19" t="n"/>
      <c r="E481" s="21" t="n"/>
      <c r="F481" s="19" t="n"/>
      <c r="G481" s="29" t="n"/>
      <c r="H481" s="29" t="n"/>
      <c r="I481" s="30">
        <f>IF(OR(A481="",B481=""),"",IF(H481&lt;&gt;"",H481-B481,TODAY()-B481))</f>
        <v/>
      </c>
      <c r="J481" s="19">
        <f>IF(A481="","",IF(AND(OR(F481="Enviado",F481="Em negociação"),G481&lt;&gt;"",G481&lt;TODAY()),"VENCIDO",""))</f>
        <v/>
      </c>
    </row>
    <row r="482">
      <c r="A482" s="19" t="n"/>
      <c r="B482" s="29" t="n"/>
      <c r="C482" s="19" t="n"/>
      <c r="D482" s="19" t="n"/>
      <c r="E482" s="21" t="n"/>
      <c r="F482" s="19" t="n"/>
      <c r="G482" s="29" t="n"/>
      <c r="H482" s="29" t="n"/>
      <c r="I482" s="30">
        <f>IF(OR(A482="",B482=""),"",IF(H482&lt;&gt;"",H482-B482,TODAY()-B482))</f>
        <v/>
      </c>
      <c r="J482" s="19">
        <f>IF(A482="","",IF(AND(OR(F482="Enviado",F482="Em negociação"),G482&lt;&gt;"",G482&lt;TODAY()),"VENCIDO",""))</f>
        <v/>
      </c>
    </row>
    <row r="483">
      <c r="A483" s="19" t="n"/>
      <c r="B483" s="29" t="n"/>
      <c r="C483" s="19" t="n"/>
      <c r="D483" s="19" t="n"/>
      <c r="E483" s="21" t="n"/>
      <c r="F483" s="19" t="n"/>
      <c r="G483" s="29" t="n"/>
      <c r="H483" s="29" t="n"/>
      <c r="I483" s="30">
        <f>IF(OR(A483="",B483=""),"",IF(H483&lt;&gt;"",H483-B483,TODAY()-B483))</f>
        <v/>
      </c>
      <c r="J483" s="19">
        <f>IF(A483="","",IF(AND(OR(F483="Enviado",F483="Em negociação"),G483&lt;&gt;"",G483&lt;TODAY()),"VENCIDO",""))</f>
        <v/>
      </c>
    </row>
    <row r="484">
      <c r="A484" s="19" t="n"/>
      <c r="B484" s="29" t="n"/>
      <c r="C484" s="19" t="n"/>
      <c r="D484" s="19" t="n"/>
      <c r="E484" s="21" t="n"/>
      <c r="F484" s="19" t="n"/>
      <c r="G484" s="29" t="n"/>
      <c r="H484" s="29" t="n"/>
      <c r="I484" s="30">
        <f>IF(OR(A484="",B484=""),"",IF(H484&lt;&gt;"",H484-B484,TODAY()-B484))</f>
        <v/>
      </c>
      <c r="J484" s="19">
        <f>IF(A484="","",IF(AND(OR(F484="Enviado",F484="Em negociação"),G484&lt;&gt;"",G484&lt;TODAY()),"VENCIDO",""))</f>
        <v/>
      </c>
    </row>
    <row r="485">
      <c r="A485" s="19" t="n"/>
      <c r="B485" s="29" t="n"/>
      <c r="C485" s="19" t="n"/>
      <c r="D485" s="19" t="n"/>
      <c r="E485" s="21" t="n"/>
      <c r="F485" s="19" t="n"/>
      <c r="G485" s="29" t="n"/>
      <c r="H485" s="29" t="n"/>
      <c r="I485" s="30">
        <f>IF(OR(A485="",B485=""),"",IF(H485&lt;&gt;"",H485-B485,TODAY()-B485))</f>
        <v/>
      </c>
      <c r="J485" s="19">
        <f>IF(A485="","",IF(AND(OR(F485="Enviado",F485="Em negociação"),G485&lt;&gt;"",G485&lt;TODAY()),"VENCIDO",""))</f>
        <v/>
      </c>
    </row>
    <row r="486">
      <c r="A486" s="19" t="n"/>
      <c r="B486" s="29" t="n"/>
      <c r="C486" s="19" t="n"/>
      <c r="D486" s="19" t="n"/>
      <c r="E486" s="21" t="n"/>
      <c r="F486" s="19" t="n"/>
      <c r="G486" s="29" t="n"/>
      <c r="H486" s="29" t="n"/>
      <c r="I486" s="30">
        <f>IF(OR(A486="",B486=""),"",IF(H486&lt;&gt;"",H486-B486,TODAY()-B486))</f>
        <v/>
      </c>
      <c r="J486" s="19">
        <f>IF(A486="","",IF(AND(OR(F486="Enviado",F486="Em negociação"),G486&lt;&gt;"",G486&lt;TODAY()),"VENCIDO",""))</f>
        <v/>
      </c>
    </row>
    <row r="487">
      <c r="A487" s="19" t="n"/>
      <c r="B487" s="29" t="n"/>
      <c r="C487" s="19" t="n"/>
      <c r="D487" s="19" t="n"/>
      <c r="E487" s="21" t="n"/>
      <c r="F487" s="19" t="n"/>
      <c r="G487" s="29" t="n"/>
      <c r="H487" s="29" t="n"/>
      <c r="I487" s="30">
        <f>IF(OR(A487="",B487=""),"",IF(H487&lt;&gt;"",H487-B487,TODAY()-B487))</f>
        <v/>
      </c>
      <c r="J487" s="19">
        <f>IF(A487="","",IF(AND(OR(F487="Enviado",F487="Em negociação"),G487&lt;&gt;"",G487&lt;TODAY()),"VENCIDO",""))</f>
        <v/>
      </c>
    </row>
    <row r="488">
      <c r="A488" s="19" t="n"/>
      <c r="B488" s="29" t="n"/>
      <c r="C488" s="19" t="n"/>
      <c r="D488" s="19" t="n"/>
      <c r="E488" s="21" t="n"/>
      <c r="F488" s="19" t="n"/>
      <c r="G488" s="29" t="n"/>
      <c r="H488" s="29" t="n"/>
      <c r="I488" s="30">
        <f>IF(OR(A488="",B488=""),"",IF(H488&lt;&gt;"",H488-B488,TODAY()-B488))</f>
        <v/>
      </c>
      <c r="J488" s="19">
        <f>IF(A488="","",IF(AND(OR(F488="Enviado",F488="Em negociação"),G488&lt;&gt;"",G488&lt;TODAY()),"VENCIDO",""))</f>
        <v/>
      </c>
    </row>
    <row r="489">
      <c r="A489" s="19" t="n"/>
      <c r="B489" s="29" t="n"/>
      <c r="C489" s="19" t="n"/>
      <c r="D489" s="19" t="n"/>
      <c r="E489" s="21" t="n"/>
      <c r="F489" s="19" t="n"/>
      <c r="G489" s="29" t="n"/>
      <c r="H489" s="29" t="n"/>
      <c r="I489" s="30">
        <f>IF(OR(A489="",B489=""),"",IF(H489&lt;&gt;"",H489-B489,TODAY()-B489))</f>
        <v/>
      </c>
      <c r="J489" s="19">
        <f>IF(A489="","",IF(AND(OR(F489="Enviado",F489="Em negociação"),G489&lt;&gt;"",G489&lt;TODAY()),"VENCIDO",""))</f>
        <v/>
      </c>
    </row>
    <row r="490">
      <c r="A490" s="19" t="n"/>
      <c r="B490" s="29" t="n"/>
      <c r="C490" s="19" t="n"/>
      <c r="D490" s="19" t="n"/>
      <c r="E490" s="21" t="n"/>
      <c r="F490" s="19" t="n"/>
      <c r="G490" s="29" t="n"/>
      <c r="H490" s="29" t="n"/>
      <c r="I490" s="30">
        <f>IF(OR(A490="",B490=""),"",IF(H490&lt;&gt;"",H490-B490,TODAY()-B490))</f>
        <v/>
      </c>
      <c r="J490" s="19">
        <f>IF(A490="","",IF(AND(OR(F490="Enviado",F490="Em negociação"),G490&lt;&gt;"",G490&lt;TODAY()),"VENCIDO",""))</f>
        <v/>
      </c>
    </row>
    <row r="491">
      <c r="A491" s="19" t="n"/>
      <c r="B491" s="29" t="n"/>
      <c r="C491" s="19" t="n"/>
      <c r="D491" s="19" t="n"/>
      <c r="E491" s="21" t="n"/>
      <c r="F491" s="19" t="n"/>
      <c r="G491" s="29" t="n"/>
      <c r="H491" s="29" t="n"/>
      <c r="I491" s="30">
        <f>IF(OR(A491="",B491=""),"",IF(H491&lt;&gt;"",H491-B491,TODAY()-B491))</f>
        <v/>
      </c>
      <c r="J491" s="19">
        <f>IF(A491="","",IF(AND(OR(F491="Enviado",F491="Em negociação"),G491&lt;&gt;"",G491&lt;TODAY()),"VENCIDO",""))</f>
        <v/>
      </c>
    </row>
    <row r="492">
      <c r="A492" s="19" t="n"/>
      <c r="B492" s="29" t="n"/>
      <c r="C492" s="19" t="n"/>
      <c r="D492" s="19" t="n"/>
      <c r="E492" s="21" t="n"/>
      <c r="F492" s="19" t="n"/>
      <c r="G492" s="29" t="n"/>
      <c r="H492" s="29" t="n"/>
      <c r="I492" s="30">
        <f>IF(OR(A492="",B492=""),"",IF(H492&lt;&gt;"",H492-B492,TODAY()-B492))</f>
        <v/>
      </c>
      <c r="J492" s="19">
        <f>IF(A492="","",IF(AND(OR(F492="Enviado",F492="Em negociação"),G492&lt;&gt;"",G492&lt;TODAY()),"VENCIDO",""))</f>
        <v/>
      </c>
    </row>
    <row r="493">
      <c r="A493" s="19" t="n"/>
      <c r="B493" s="29" t="n"/>
      <c r="C493" s="19" t="n"/>
      <c r="D493" s="19" t="n"/>
      <c r="E493" s="21" t="n"/>
      <c r="F493" s="19" t="n"/>
      <c r="G493" s="29" t="n"/>
      <c r="H493" s="29" t="n"/>
      <c r="I493" s="30">
        <f>IF(OR(A493="",B493=""),"",IF(H493&lt;&gt;"",H493-B493,TODAY()-B493))</f>
        <v/>
      </c>
      <c r="J493" s="19">
        <f>IF(A493="","",IF(AND(OR(F493="Enviado",F493="Em negociação"),G493&lt;&gt;"",G493&lt;TODAY()),"VENCIDO",""))</f>
        <v/>
      </c>
    </row>
    <row r="494">
      <c r="A494" s="19" t="n"/>
      <c r="B494" s="29" t="n"/>
      <c r="C494" s="19" t="n"/>
      <c r="D494" s="19" t="n"/>
      <c r="E494" s="21" t="n"/>
      <c r="F494" s="19" t="n"/>
      <c r="G494" s="29" t="n"/>
      <c r="H494" s="29" t="n"/>
      <c r="I494" s="30">
        <f>IF(OR(A494="",B494=""),"",IF(H494&lt;&gt;"",H494-B494,TODAY()-B494))</f>
        <v/>
      </c>
      <c r="J494" s="19">
        <f>IF(A494="","",IF(AND(OR(F494="Enviado",F494="Em negociação"),G494&lt;&gt;"",G494&lt;TODAY()),"VENCIDO",""))</f>
        <v/>
      </c>
    </row>
    <row r="495">
      <c r="A495" s="19" t="n"/>
      <c r="B495" s="29" t="n"/>
      <c r="C495" s="19" t="n"/>
      <c r="D495" s="19" t="n"/>
      <c r="E495" s="21" t="n"/>
      <c r="F495" s="19" t="n"/>
      <c r="G495" s="29" t="n"/>
      <c r="H495" s="29" t="n"/>
      <c r="I495" s="30">
        <f>IF(OR(A495="",B495=""),"",IF(H495&lt;&gt;"",H495-B495,TODAY()-B495))</f>
        <v/>
      </c>
      <c r="J495" s="19">
        <f>IF(A495="","",IF(AND(OR(F495="Enviado",F495="Em negociação"),G495&lt;&gt;"",G495&lt;TODAY()),"VENCIDO",""))</f>
        <v/>
      </c>
    </row>
    <row r="496">
      <c r="A496" s="19" t="n"/>
      <c r="B496" s="29" t="n"/>
      <c r="C496" s="19" t="n"/>
      <c r="D496" s="19" t="n"/>
      <c r="E496" s="21" t="n"/>
      <c r="F496" s="19" t="n"/>
      <c r="G496" s="29" t="n"/>
      <c r="H496" s="29" t="n"/>
      <c r="I496" s="30">
        <f>IF(OR(A496="",B496=""),"",IF(H496&lt;&gt;"",H496-B496,TODAY()-B496))</f>
        <v/>
      </c>
      <c r="J496" s="19">
        <f>IF(A496="","",IF(AND(OR(F496="Enviado",F496="Em negociação"),G496&lt;&gt;"",G496&lt;TODAY()),"VENCIDO",""))</f>
        <v/>
      </c>
    </row>
    <row r="497">
      <c r="A497" s="19" t="n"/>
      <c r="B497" s="29" t="n"/>
      <c r="C497" s="19" t="n"/>
      <c r="D497" s="19" t="n"/>
      <c r="E497" s="21" t="n"/>
      <c r="F497" s="19" t="n"/>
      <c r="G497" s="29" t="n"/>
      <c r="H497" s="29" t="n"/>
      <c r="I497" s="30">
        <f>IF(OR(A497="",B497=""),"",IF(H497&lt;&gt;"",H497-B497,TODAY()-B497))</f>
        <v/>
      </c>
      <c r="J497" s="19">
        <f>IF(A497="","",IF(AND(OR(F497="Enviado",F497="Em negociação"),G497&lt;&gt;"",G497&lt;TODAY()),"VENCIDO",""))</f>
        <v/>
      </c>
    </row>
    <row r="498">
      <c r="A498" s="19" t="n"/>
      <c r="B498" s="29" t="n"/>
      <c r="C498" s="19" t="n"/>
      <c r="D498" s="19" t="n"/>
      <c r="E498" s="21" t="n"/>
      <c r="F498" s="19" t="n"/>
      <c r="G498" s="29" t="n"/>
      <c r="H498" s="29" t="n"/>
      <c r="I498" s="30">
        <f>IF(OR(A498="",B498=""),"",IF(H498&lt;&gt;"",H498-B498,TODAY()-B498))</f>
        <v/>
      </c>
      <c r="J498" s="19">
        <f>IF(A498="","",IF(AND(OR(F498="Enviado",F498="Em negociação"),G498&lt;&gt;"",G498&lt;TODAY()),"VENCIDO",""))</f>
        <v/>
      </c>
    </row>
    <row r="499">
      <c r="A499" s="19" t="n"/>
      <c r="B499" s="29" t="n"/>
      <c r="C499" s="19" t="n"/>
      <c r="D499" s="19" t="n"/>
      <c r="E499" s="21" t="n"/>
      <c r="F499" s="19" t="n"/>
      <c r="G499" s="29" t="n"/>
      <c r="H499" s="29" t="n"/>
      <c r="I499" s="30">
        <f>IF(OR(A499="",B499=""),"",IF(H499&lt;&gt;"",H499-B499,TODAY()-B499))</f>
        <v/>
      </c>
      <c r="J499" s="19">
        <f>IF(A499="","",IF(AND(OR(F499="Enviado",F499="Em negociação"),G499&lt;&gt;"",G499&lt;TODAY()),"VENCIDO",""))</f>
        <v/>
      </c>
    </row>
    <row r="500">
      <c r="A500" s="19" t="n"/>
      <c r="B500" s="29" t="n"/>
      <c r="C500" s="19" t="n"/>
      <c r="D500" s="19" t="n"/>
      <c r="E500" s="21" t="n"/>
      <c r="F500" s="19" t="n"/>
      <c r="G500" s="29" t="n"/>
      <c r="H500" s="29" t="n"/>
      <c r="I500" s="30">
        <f>IF(OR(A500="",B500=""),"",IF(H500&lt;&gt;"",H500-B500,TODAY()-B500))</f>
        <v/>
      </c>
      <c r="J500" s="19">
        <f>IF(A500="","",IF(AND(OR(F500="Enviado",F500="Em negociação"),G500&lt;&gt;"",G500&lt;TODAY()),"VENCIDO",""))</f>
        <v/>
      </c>
    </row>
    <row r="501">
      <c r="A501" s="19" t="n"/>
      <c r="B501" s="29" t="n"/>
      <c r="C501" s="19" t="n"/>
      <c r="D501" s="19" t="n"/>
      <c r="E501" s="21" t="n"/>
      <c r="F501" s="19" t="n"/>
      <c r="G501" s="29" t="n"/>
      <c r="H501" s="29" t="n"/>
      <c r="I501" s="30">
        <f>IF(OR(A501="",B501=""),"",IF(H501&lt;&gt;"",H501-B501,TODAY()-B501))</f>
        <v/>
      </c>
      <c r="J501" s="19">
        <f>IF(A501="","",IF(AND(OR(F501="Enviado",F501="Em negociação"),G501&lt;&gt;"",G501&lt;TODAY()),"VENCIDO",""))</f>
        <v/>
      </c>
    </row>
    <row r="502">
      <c r="A502" s="19" t="n"/>
      <c r="B502" s="29" t="n"/>
      <c r="C502" s="19" t="n"/>
      <c r="D502" s="19" t="n"/>
      <c r="E502" s="21" t="n"/>
      <c r="F502" s="19" t="n"/>
      <c r="G502" s="29" t="n"/>
      <c r="H502" s="29" t="n"/>
      <c r="I502" s="30">
        <f>IF(OR(A502="",B502=""),"",IF(H502&lt;&gt;"",H502-B502,TODAY()-B502))</f>
        <v/>
      </c>
      <c r="J502" s="19">
        <f>IF(A502="","",IF(AND(OR(F502="Enviado",F502="Em negociação"),G502&lt;&gt;"",G502&lt;TODAY()),"VENCIDO",""))</f>
        <v/>
      </c>
    </row>
    <row r="503">
      <c r="A503" s="19" t="n"/>
      <c r="B503" s="29" t="n"/>
      <c r="C503" s="19" t="n"/>
      <c r="D503" s="19" t="n"/>
      <c r="E503" s="21" t="n"/>
      <c r="F503" s="19" t="n"/>
      <c r="G503" s="29" t="n"/>
      <c r="H503" s="29" t="n"/>
      <c r="I503" s="30">
        <f>IF(OR(A503="",B503=""),"",IF(H503&lt;&gt;"",H503-B503,TODAY()-B503))</f>
        <v/>
      </c>
      <c r="J503" s="19">
        <f>IF(A503="","",IF(AND(OR(F503="Enviado",F503="Em negociação"),G503&lt;&gt;"",G503&lt;TODAY()),"VENCIDO",""))</f>
        <v/>
      </c>
    </row>
    <row r="504">
      <c r="A504" s="19" t="n"/>
      <c r="B504" s="29" t="n"/>
      <c r="C504" s="19" t="n"/>
      <c r="D504" s="19" t="n"/>
      <c r="E504" s="21" t="n"/>
      <c r="F504" s="19" t="n"/>
      <c r="G504" s="29" t="n"/>
      <c r="H504" s="29" t="n"/>
      <c r="I504" s="30">
        <f>IF(OR(A504="",B504=""),"",IF(H504&lt;&gt;"",H504-B504,TODAY()-B504))</f>
        <v/>
      </c>
      <c r="J504" s="19">
        <f>IF(A504="","",IF(AND(OR(F504="Enviado",F504="Em negociação"),G504&lt;&gt;"",G504&lt;TODAY()),"VENCIDO",""))</f>
        <v/>
      </c>
    </row>
    <row r="505">
      <c r="A505" s="19" t="n"/>
      <c r="B505" s="29" t="n"/>
      <c r="C505" s="19" t="n"/>
      <c r="D505" s="19" t="n"/>
      <c r="E505" s="21" t="n"/>
      <c r="F505" s="19" t="n"/>
      <c r="G505" s="29" t="n"/>
      <c r="H505" s="29" t="n"/>
      <c r="I505" s="30">
        <f>IF(OR(A505="",B505=""),"",IF(H505&lt;&gt;"",H505-B505,TODAY()-B505))</f>
        <v/>
      </c>
      <c r="J505" s="19">
        <f>IF(A505="","",IF(AND(OR(F505="Enviado",F505="Em negociação"),G505&lt;&gt;"",G505&lt;TODAY()),"VENCIDO",""))</f>
        <v/>
      </c>
    </row>
  </sheetData>
  <autoFilter ref="A5:J505"/>
  <conditionalFormatting sqref="J6:J505">
    <cfRule type="expression" priority="1" dxfId="0">
      <formula>J6="VENCIDO"</formula>
    </cfRule>
  </conditionalFormatting>
  <conditionalFormatting sqref="F6:F505">
    <cfRule type="expression" priority="2" dxfId="1">
      <formula>F6="Aprovado"</formula>
    </cfRule>
  </conditionalFormatting>
  <dataValidations count="1">
    <dataValidation sqref="F6:F505" showDropDown="0" showInputMessage="0" showErrorMessage="1" allowBlank="1" errorTitle="Valor fora da lista" error="Escolha um valor da lista." type="list">
      <formula1>Listas!$C$6:$C$45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31" t="inlineStr">
        <is>
          <t>Tipo do item</t>
        </is>
      </c>
      <c r="B5" s="31" t="inlineStr">
        <is>
          <t>Unidade</t>
        </is>
      </c>
      <c r="C5" s="31" t="inlineStr">
        <is>
          <t>Status do orçamento</t>
        </is>
      </c>
    </row>
    <row r="6">
      <c r="A6" s="19" t="inlineStr">
        <is>
          <t>Mão de obra</t>
        </is>
      </c>
      <c r="B6" s="19" t="inlineStr">
        <is>
          <t>h</t>
        </is>
      </c>
      <c r="C6" s="19" t="inlineStr">
        <is>
          <t>Enviado</t>
        </is>
      </c>
    </row>
    <row r="7">
      <c r="A7" s="19" t="inlineStr">
        <is>
          <t>Material</t>
        </is>
      </c>
      <c r="B7" s="19" t="inlineStr">
        <is>
          <t>m²</t>
        </is>
      </c>
      <c r="C7" s="19" t="inlineStr">
        <is>
          <t>Em negociação</t>
        </is>
      </c>
    </row>
    <row r="8">
      <c r="A8" s="19" t="inlineStr">
        <is>
          <t>Deslocamento</t>
        </is>
      </c>
      <c r="B8" s="19" t="inlineStr">
        <is>
          <t>m</t>
        </is>
      </c>
      <c r="C8" s="19" t="inlineStr">
        <is>
          <t>Aprovado</t>
        </is>
      </c>
    </row>
    <row r="9">
      <c r="A9" s="19" t="inlineStr">
        <is>
          <t>Outro</t>
        </is>
      </c>
      <c r="B9" s="19" t="inlineStr">
        <is>
          <t>un</t>
        </is>
      </c>
      <c r="C9" s="19" t="inlineStr">
        <is>
          <t>Recusado</t>
        </is>
      </c>
    </row>
    <row r="10">
      <c r="B10" s="19" t="inlineStr">
        <is>
          <t>km</t>
        </is>
      </c>
      <c r="C10" s="19" t="inlineStr">
        <is>
          <t>Cancelado</t>
        </is>
      </c>
    </row>
    <row r="11">
      <c r="B11" s="19" t="inlineStr">
        <is>
          <t>diária</t>
        </is>
      </c>
    </row>
    <row r="12">
      <c r="B12" s="19" t="inlineStr">
        <is>
          <t>verba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Modelo de orçamento de serviço</dc:title>
  <dcterms:created xmlns:dcterms="http://purl.org/dc/terms/" xmlns:xsi="http://www.w3.org/2001/XMLSchema-instance" xsi:type="dcterms:W3CDTF">2026-10-02T21:26:11Z</dcterms:created>
  <dcterms:modified xmlns:dcterms="http://purl.org/dc/terms/" xmlns:xsi="http://www.w3.org/2001/XMLSchema-instance" xsi:type="dcterms:W3CDTF">2026-10-02T21:26:11Z</dcterms:modified>
</cp:coreProperties>
</file>