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Dados" sheetId="2" state="visible" r:id="rId2"/>
    <sheet xmlns:r="http://schemas.openxmlformats.org/officeDocument/2006/relationships" name="Notas" sheetId="3" state="visible" r:id="rId3"/>
    <sheet xmlns:r="http://schemas.openxmlformats.org/officeDocument/2006/relationships" name="Extenso" sheetId="4" state="hidden" r:id="rId4"/>
  </sheets>
  <definedNames>
    <definedName name="_xlnm.Print_Area" localSheetId="2">'Notas'!$A$1:$F$180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;[Red]-&quot;R$&quot; #,##0.00"/>
  </numFmts>
  <fonts count="14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001741"/>
      <sz val="10"/>
    </font>
    <font>
      <b val="1"/>
      <color rgb="00FFFFFF"/>
    </font>
    <font>
      <b val="1"/>
      <color rgb="00001741"/>
    </font>
    <font>
      <b val="1"/>
    </font>
    <font>
      <b val="1"/>
      <color rgb="00001741"/>
      <sz val="15"/>
    </font>
    <font>
      <b val="1"/>
      <sz val="13"/>
    </font>
    <font>
      <color rgb="005B6B86"/>
      <sz val="9"/>
    </font>
  </fonts>
  <fills count="6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FFF4CC"/>
      </patternFill>
    </fill>
    <fill>
      <patternFill patternType="solid">
        <fgColor rgb="005B6B86"/>
      </patternFill>
    </fill>
    <fill>
      <patternFill patternType="solid">
        <fgColor rgb="00001741"/>
      </patternFill>
    </fill>
  </fills>
  <borders count="11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  <border>
      <left style="medium">
        <color rgb="00001741"/>
      </left>
      <right/>
      <top style="medium">
        <color rgb="00001741"/>
      </top>
      <bottom/>
    </border>
    <border>
      <left/>
      <right/>
      <top style="medium">
        <color rgb="00001741"/>
      </top>
      <bottom/>
    </border>
    <border>
      <left style="thin">
        <color rgb="00D0D7E2"/>
      </left>
      <right style="medium">
        <color rgb="00001741"/>
      </right>
      <top style="medium">
        <color rgb="00001741"/>
      </top>
      <bottom style="thin">
        <color rgb="00D0D7E2"/>
      </bottom>
    </border>
    <border>
      <left style="medium">
        <color rgb="00001741"/>
      </left>
      <right/>
      <top/>
      <bottom/>
    </border>
    <border>
      <left/>
      <right/>
      <top/>
      <bottom/>
    </border>
    <border>
      <left/>
      <right style="medium">
        <color rgb="00001741"/>
      </right>
      <top/>
      <bottom/>
    </border>
    <border>
      <left style="medium">
        <color rgb="00001741"/>
      </left>
      <right/>
      <top/>
      <bottom style="medium">
        <color rgb="00001741"/>
      </bottom>
    </border>
    <border>
      <left/>
      <right/>
      <top/>
      <bottom style="medium">
        <color rgb="00001741"/>
      </bottom>
    </border>
    <border>
      <left/>
      <right style="medium">
        <color rgb="00001741"/>
      </right>
      <top/>
      <bottom style="medium">
        <color rgb="00001741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4" borderId="1" applyAlignment="1" pivotButton="0" quotePrefix="0" xfId="0">
      <alignment horizontal="center"/>
    </xf>
    <xf numFmtId="0" fontId="8" fillId="5" borderId="1" applyAlignment="1" pivotButton="0" quotePrefix="0" xfId="0">
      <alignment horizontal="center"/>
    </xf>
    <xf numFmtId="0" fontId="7" fillId="0" borderId="0" pivotButton="0" quotePrefix="0" xfId="0"/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5" fontId="0" fillId="3" borderId="1" applyAlignment="1" pivotButton="0" quotePrefix="0" xfId="0">
      <alignment vertical="top" wrapText="1"/>
    </xf>
    <xf numFmtId="166" fontId="0" fillId="3" borderId="1" applyAlignment="1" pivotButton="0" quotePrefix="0" xfId="0">
      <alignment vertical="top" wrapText="1"/>
    </xf>
    <xf numFmtId="1" fontId="0" fillId="3" borderId="1" applyAlignment="1" pivotButton="0" quotePrefix="0" xfId="0">
      <alignment vertical="top" wrapText="1"/>
    </xf>
    <xf numFmtId="0" fontId="9" fillId="0" borderId="0" pivotButton="0" quotePrefix="0" xfId="0"/>
    <xf numFmtId="166" fontId="10" fillId="0" borderId="0" pivotButton="0" quotePrefix="0" xfId="0"/>
    <xf numFmtId="0" fontId="11" fillId="0" borderId="2" pivotButton="0" quotePrefix="0" xfId="0"/>
    <xf numFmtId="0" fontId="0" fillId="0" borderId="3" pivotButton="0" quotePrefix="0" xfId="0"/>
    <xf numFmtId="0" fontId="10" fillId="0" borderId="3" pivotButton="0" quotePrefix="0" xfId="0"/>
    <xf numFmtId="0" fontId="9" fillId="0" borderId="3" applyAlignment="1" pivotButton="0" quotePrefix="0" xfId="0">
      <alignment horizontal="right"/>
    </xf>
    <xf numFmtId="166" fontId="12" fillId="0" borderId="4" pivotButton="0" quotePrefix="0" xfId="0"/>
    <xf numFmtId="0" fontId="1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5" applyAlignment="1" pivotButton="0" quotePrefix="0" xfId="0">
      <alignment vertical="top" wrapText="1"/>
    </xf>
    <xf numFmtId="0" fontId="0" fillId="0" borderId="5" pivotButton="0" quotePrefix="0" xfId="0"/>
    <xf numFmtId="0" fontId="0" fillId="0" borderId="5" applyAlignment="1" pivotButton="0" quotePrefix="0" xfId="0">
      <alignment horizontal="center" wrapText="1"/>
    </xf>
    <xf numFmtId="0" fontId="0" fillId="0" borderId="6" applyAlignment="1" pivotButton="0" quotePrefix="0" xfId="0">
      <alignment horizontal="center" wrapText="1"/>
    </xf>
    <xf numFmtId="0" fontId="13" fillId="0" borderId="5" applyAlignment="1" pivotButton="0" quotePrefix="0" xfId="0">
      <alignment horizontal="center" wrapText="1"/>
    </xf>
    <xf numFmtId="0" fontId="13" fillId="0" borderId="6" applyAlignment="1" pivotButton="0" quotePrefix="0" xfId="0">
      <alignment horizont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Modelo de nota promissória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Informe na aba "Dados" quem promete pagar (emitente), a quem (beneficiário), o valor total, o número de parcelas e o primeiro vencimento. A aba "Notas" monta uma nota por parcela, com valor e vencimento por extenso, três por folha A4. Nota promissória é título de crédito: em caso de dúvida, consulte um advogado.</t>
        </is>
      </c>
    </row>
    <row r="6">
      <c r="B6" s="4" t="inlineStr">
        <is>
          <t>Como usar</t>
        </is>
      </c>
    </row>
    <row r="7" ht="32" customHeight="1">
      <c r="B7" s="3" t="inlineStr">
        <is>
          <t>1. Na aba "Dados", preencha emitente, beneficiário, cidade e data de emissão e a praça (cidade) de pagamento.</t>
        </is>
      </c>
    </row>
    <row r="8" ht="32" customHeight="1">
      <c r="B8" s="3" t="inlineStr">
        <is>
          <t>2. Informe o valor total, o número de parcelas (1 a 12), o primeiro vencimento e o intervalo em meses. A tabela de parcelas é calculada; os centavos que sobram da divisão vão para a última parcela.</t>
        </is>
      </c>
    </row>
    <row r="9" ht="32" customHeight="1">
      <c r="B9" s="3" t="inlineStr">
        <is>
          <t>3. Confira a aba "Notas": cada parcela vira uma nota com o valor por extenso. Notas além do número de parcelas ficam em branco.</t>
        </is>
      </c>
    </row>
    <row r="10" ht="32" customHeight="1">
      <c r="B10" s="3" t="inlineStr">
        <is>
          <t>4. Imprima a aba "Notas" (três notas por folha A4), recorte e colha a assinatura do emitente, de próprio punho, em cada nota. O avalista, se houver, assina no campo dele.</t>
        </is>
      </c>
    </row>
    <row r="11" ht="18" customHeight="1">
      <c r="B11" s="3" t="inlineStr">
        <is>
          <t>5. Entregue as notas ao beneficiário e anote os pagamentos na coluna "Pago em" da aba "Dados".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32" customHeight="1">
      <c r="B20" s="3" t="inlineStr">
        <is>
          <t>• O modelo não substitui orientação jurídica: dúvidas sobre cobrança, protesto ou aval vão para um advogado.</t>
        </is>
      </c>
    </row>
    <row r="21" ht="18" customHeight="1">
      <c r="B21" s="3" t="inlineStr">
        <is>
          <t>• Juros, multa e correção não são calculados: o valor de cada nota é o que estiver na tabela.</t>
        </is>
      </c>
    </row>
    <row r="22" ht="18" customHeight="1">
      <c r="B22" s="3" t="inlineStr">
        <is>
          <t>• Comporta até 12 parcelas por arquivo.</t>
        </is>
      </c>
    </row>
    <row r="23" ht="18" customHeight="1">
      <c r="B23" s="3" t="inlineStr">
        <is>
          <t>• O valor por extenso cobre até R$ 999.999.999,99.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você vende parcelado para muitos clientes e precisa saber quem está em dia.</t>
        </is>
      </c>
    </row>
    <row r="27" ht="18" customHeight="1">
      <c r="B27" s="3" t="inlineStr">
        <is>
          <t>• Quando as parcelas precisam virar contas a receber com data de vencimento controlada.</t>
        </is>
      </c>
    </row>
    <row r="28" ht="18" customHeight="1">
      <c r="B28" s="3" t="inlineStr">
        <is>
          <t>• Quando o recebimento por Pix ou boleto já resolve e o controle em papel só atrapalha.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tabSelected="0" workbookViewId="0">
      <selection activeCell="A1" sqref="A1"/>
    </sheetView>
  </sheetViews>
  <sheetFormatPr baseColWidth="8" defaultRowHeight="15"/>
  <cols>
    <col width="32" customWidth="1" min="1" max="1"/>
    <col width="46" customWidth="1" min="2" max="2"/>
    <col width="4" customWidth="1" min="3" max="3"/>
    <col width="10" customWidth="1" min="4" max="4"/>
    <col width="14" customWidth="1" min="5" max="5"/>
    <col width="16" customWidth="1" min="6" max="6"/>
    <col width="14" customWidth="1" min="7" max="7"/>
  </cols>
  <sheetData>
    <row r="1" ht="26" customHeight="1">
      <c r="A1" s="6" t="inlineStr">
        <is>
          <t>Dados da nota promissória</t>
        </is>
      </c>
    </row>
    <row r="2">
      <c r="A2" s="2" t="inlineStr">
        <is>
          <t>Modelo gratuito Beevix · beevix.com.br</t>
        </is>
      </c>
    </row>
    <row r="3">
      <c r="A3" s="7" t="inlineStr">
        <is>
          <t>Campos em amarelo têm dados de EXEMPLO: troque pelos seus.</t>
        </is>
      </c>
    </row>
    <row r="4">
      <c r="D4" s="8" t="inlineStr">
        <is>
          <t>Parcela</t>
        </is>
      </c>
      <c r="E4" s="8" t="inlineStr">
        <is>
          <t>Vencimento</t>
        </is>
      </c>
      <c r="F4" s="8" t="inlineStr">
        <is>
          <t>Valor</t>
        </is>
      </c>
      <c r="G4" s="9" t="inlineStr">
        <is>
          <t>Pago em</t>
        </is>
      </c>
    </row>
    <row r="5">
      <c r="A5" s="10" t="inlineStr">
        <is>
          <t>Emitente (quem promete pagar)</t>
        </is>
      </c>
      <c r="B5" s="11" t="inlineStr">
        <is>
          <t>Cliente Exemplo da Silva</t>
        </is>
      </c>
      <c r="D5" s="12">
        <f>IF(1&gt;$B$14,"",1&amp;"/"&amp;$B$14)</f>
        <v/>
      </c>
      <c r="E5" s="13">
        <f>IF(1&gt;$B$14,"",EDATE($B$15,0*$B$16))</f>
        <v/>
      </c>
      <c r="F5" s="14">
        <f>IF(1&gt;$B$14,"",IF(1=$B$14,$B$13-ROUND($B$13/$B$14,2)*($B$14-1),ROUND($B$13/$B$14,2)))</f>
        <v/>
      </c>
      <c r="G5" s="13" t="n"/>
    </row>
    <row r="6">
      <c r="A6" s="10" t="inlineStr">
        <is>
          <t>CPF / CNPJ do emitente</t>
        </is>
      </c>
      <c r="B6" s="11" t="inlineStr">
        <is>
          <t>000.000.000-00</t>
        </is>
      </c>
      <c r="D6" s="12">
        <f>IF(2&gt;$B$14,"",2&amp;"/"&amp;$B$14)</f>
        <v/>
      </c>
      <c r="E6" s="13">
        <f>IF(2&gt;$B$14,"",EDATE($B$15,1*$B$16))</f>
        <v/>
      </c>
      <c r="F6" s="14">
        <f>IF(2&gt;$B$14,"",IF(2=$B$14,$B$13-ROUND($B$13/$B$14,2)*($B$14-1),ROUND($B$13/$B$14,2)))</f>
        <v/>
      </c>
      <c r="G6" s="13" t="n"/>
    </row>
    <row r="7">
      <c r="A7" s="10" t="inlineStr">
        <is>
          <t>Endereço do emitente</t>
        </is>
      </c>
      <c r="B7" s="11" t="inlineStr">
        <is>
          <t>Rua Exemplo, 100 - Centro - Cidade Exemplo/UF</t>
        </is>
      </c>
      <c r="D7" s="12">
        <f>IF(3&gt;$B$14,"",3&amp;"/"&amp;$B$14)</f>
        <v/>
      </c>
      <c r="E7" s="13">
        <f>IF(3&gt;$B$14,"",EDATE($B$15,2*$B$16))</f>
        <v/>
      </c>
      <c r="F7" s="14">
        <f>IF(3&gt;$B$14,"",IF(3=$B$14,$B$13-ROUND($B$13/$B$14,2)*($B$14-1),ROUND($B$13/$B$14,2)))</f>
        <v/>
      </c>
      <c r="G7" s="13" t="n"/>
    </row>
    <row r="8">
      <c r="A8" s="10" t="inlineStr">
        <is>
          <t>Beneficiário (a quem pagar)</t>
        </is>
      </c>
      <c r="B8" s="11" t="inlineStr">
        <is>
          <t>Empresa Exemplo Ltda</t>
        </is>
      </c>
      <c r="D8" s="12">
        <f>IF(4&gt;$B$14,"",4&amp;"/"&amp;$B$14)</f>
        <v/>
      </c>
      <c r="E8" s="13">
        <f>IF(4&gt;$B$14,"",EDATE($B$15,3*$B$16))</f>
        <v/>
      </c>
      <c r="F8" s="14">
        <f>IF(4&gt;$B$14,"",IF(4=$B$14,$B$13-ROUND($B$13/$B$14,2)*($B$14-1),ROUND($B$13/$B$14,2)))</f>
        <v/>
      </c>
      <c r="G8" s="13" t="n"/>
    </row>
    <row r="9">
      <c r="A9" s="10" t="inlineStr">
        <is>
          <t>CPF / CNPJ do beneficiário</t>
        </is>
      </c>
      <c r="B9" s="11" t="inlineStr">
        <is>
          <t>00.000.000/0001-00</t>
        </is>
      </c>
      <c r="D9" s="12">
        <f>IF(5&gt;$B$14,"",5&amp;"/"&amp;$B$14)</f>
        <v/>
      </c>
      <c r="E9" s="13">
        <f>IF(5&gt;$B$14,"",EDATE($B$15,4*$B$16))</f>
        <v/>
      </c>
      <c r="F9" s="14">
        <f>IF(5&gt;$B$14,"",IF(5=$B$14,$B$13-ROUND($B$13/$B$14,2)*($B$14-1),ROUND($B$13/$B$14,2)))</f>
        <v/>
      </c>
      <c r="G9" s="13" t="n"/>
    </row>
    <row r="10">
      <c r="A10" s="10" t="inlineStr">
        <is>
          <t>Praça de pagamento (cidade/UF)</t>
        </is>
      </c>
      <c r="B10" s="11" t="inlineStr">
        <is>
          <t>Cidade Exemplo/UF</t>
        </is>
      </c>
      <c r="D10" s="12">
        <f>IF(6&gt;$B$14,"",6&amp;"/"&amp;$B$14)</f>
        <v/>
      </c>
      <c r="E10" s="13">
        <f>IF(6&gt;$B$14,"",EDATE($B$15,5*$B$16))</f>
        <v/>
      </c>
      <c r="F10" s="14">
        <f>IF(6&gt;$B$14,"",IF(6=$B$14,$B$13-ROUND($B$13/$B$14,2)*($B$14-1),ROUND($B$13/$B$14,2)))</f>
        <v/>
      </c>
      <c r="G10" s="13" t="n"/>
    </row>
    <row r="11">
      <c r="A11" s="10" t="inlineStr">
        <is>
          <t>Cidade de emissão</t>
        </is>
      </c>
      <c r="B11" s="11" t="inlineStr">
        <is>
          <t>Cidade Exemplo</t>
        </is>
      </c>
      <c r="D11" s="12">
        <f>IF(7&gt;$B$14,"",7&amp;"/"&amp;$B$14)</f>
        <v/>
      </c>
      <c r="E11" s="13">
        <f>IF(7&gt;$B$14,"",EDATE($B$15,6*$B$16))</f>
        <v/>
      </c>
      <c r="F11" s="14">
        <f>IF(7&gt;$B$14,"",IF(7=$B$14,$B$13-ROUND($B$13/$B$14,2)*($B$14-1),ROUND($B$13/$B$14,2)))</f>
        <v/>
      </c>
      <c r="G11" s="13" t="n"/>
    </row>
    <row r="12">
      <c r="A12" s="10" t="inlineStr">
        <is>
          <t>Data de emissão</t>
        </is>
      </c>
      <c r="B12" s="15" t="n">
        <v>46297</v>
      </c>
      <c r="D12" s="12">
        <f>IF(8&gt;$B$14,"",8&amp;"/"&amp;$B$14)</f>
        <v/>
      </c>
      <c r="E12" s="13">
        <f>IF(8&gt;$B$14,"",EDATE($B$15,7*$B$16))</f>
        <v/>
      </c>
      <c r="F12" s="14">
        <f>IF(8&gt;$B$14,"",IF(8=$B$14,$B$13-ROUND($B$13/$B$14,2)*($B$14-1),ROUND($B$13/$B$14,2)))</f>
        <v/>
      </c>
      <c r="G12" s="13" t="n"/>
    </row>
    <row r="13">
      <c r="A13" s="10" t="inlineStr">
        <is>
          <t>Valor total</t>
        </is>
      </c>
      <c r="B13" s="16" t="n">
        <v>1800</v>
      </c>
      <c r="D13" s="12">
        <f>IF(9&gt;$B$14,"",9&amp;"/"&amp;$B$14)</f>
        <v/>
      </c>
      <c r="E13" s="13">
        <f>IF(9&gt;$B$14,"",EDATE($B$15,8*$B$16))</f>
        <v/>
      </c>
      <c r="F13" s="14">
        <f>IF(9&gt;$B$14,"",IF(9=$B$14,$B$13-ROUND($B$13/$B$14,2)*($B$14-1),ROUND($B$13/$B$14,2)))</f>
        <v/>
      </c>
      <c r="G13" s="13" t="n"/>
    </row>
    <row r="14">
      <c r="A14" s="10" t="inlineStr">
        <is>
          <t>Número de parcelas (1 a 12)</t>
        </is>
      </c>
      <c r="B14" s="17" t="n">
        <v>3</v>
      </c>
      <c r="D14" s="12">
        <f>IF(10&gt;$B$14,"",10&amp;"/"&amp;$B$14)</f>
        <v/>
      </c>
      <c r="E14" s="13">
        <f>IF(10&gt;$B$14,"",EDATE($B$15,9*$B$16))</f>
        <v/>
      </c>
      <c r="F14" s="14">
        <f>IF(10&gt;$B$14,"",IF(10=$B$14,$B$13-ROUND($B$13/$B$14,2)*($B$14-1),ROUND($B$13/$B$14,2)))</f>
        <v/>
      </c>
      <c r="G14" s="13" t="n"/>
    </row>
    <row r="15">
      <c r="A15" s="10" t="inlineStr">
        <is>
          <t>1º vencimento</t>
        </is>
      </c>
      <c r="B15" s="15" t="n">
        <v>46328</v>
      </c>
      <c r="D15" s="12">
        <f>IF(11&gt;$B$14,"",11&amp;"/"&amp;$B$14)</f>
        <v/>
      </c>
      <c r="E15" s="13">
        <f>IF(11&gt;$B$14,"",EDATE($B$15,10*$B$16))</f>
        <v/>
      </c>
      <c r="F15" s="14">
        <f>IF(11&gt;$B$14,"",IF(11=$B$14,$B$13-ROUND($B$13/$B$14,2)*($B$14-1),ROUND($B$13/$B$14,2)))</f>
        <v/>
      </c>
      <c r="G15" s="13" t="n"/>
    </row>
    <row r="16">
      <c r="A16" s="10" t="inlineStr">
        <is>
          <t>Intervalo entre parcelas (meses)</t>
        </is>
      </c>
      <c r="B16" s="17" t="n">
        <v>1</v>
      </c>
      <c r="D16" s="12">
        <f>IF(12&gt;$B$14,"",12&amp;"/"&amp;$B$14)</f>
        <v/>
      </c>
      <c r="E16" s="13">
        <f>IF(12&gt;$B$14,"",EDATE($B$15,11*$B$16))</f>
        <v/>
      </c>
      <c r="F16" s="14">
        <f>IF(12&gt;$B$14,"",IF(12=$B$14,$B$13-ROUND($B$13/$B$14,2)*($B$14-1),ROUND($B$13/$B$14,2)))</f>
        <v/>
      </c>
      <c r="G16" s="13" t="n"/>
    </row>
    <row r="17">
      <c r="E17" s="18" t="inlineStr">
        <is>
          <t>Soma</t>
        </is>
      </c>
      <c r="F17" s="19">
        <f>SUM(F5:F16)</f>
        <v/>
      </c>
    </row>
  </sheetData>
  <dataValidations count="1">
    <dataValidation sqref="B14" showDropDown="0" showInputMessage="0" showErrorMessage="1" allowBlank="0" error="Use de 1 a 12 parcelas." type="whole" operator="between">
      <formula1>1</formula1>
      <formula2>12</formula2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8"/>
  <sheetViews>
    <sheetView showGridLines="0" tabSelected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6" customWidth="1" min="4" max="4"/>
    <col width="16" customWidth="1" min="5" max="5"/>
    <col width="20" customWidth="1" min="6" max="6"/>
  </cols>
  <sheetData>
    <row r="1" ht="26" customHeight="1">
      <c r="A1" s="20">
        <f>IF(1&lt;=Dados!$B$14,"NOTA PROMISSÓRIA","")</f>
        <v/>
      </c>
      <c r="B1" s="21" t="n"/>
      <c r="C1" s="21" t="n"/>
      <c r="D1" s="22">
        <f>IF(1&lt;=Dados!$B$14,"Nº "&amp;Dados!$D$5,"")</f>
        <v/>
      </c>
      <c r="E1" s="23">
        <f>IF(1&lt;=Dados!$B$14,"Valor","")</f>
        <v/>
      </c>
      <c r="F1" s="24">
        <f>IF(1&lt;=Dados!$B$14,Dados!$F$5,"")</f>
        <v/>
      </c>
    </row>
    <row r="2">
      <c r="A2" s="25">
        <f>IF(1&lt;=Dados!$B$14,"Vencimento: "&amp;IF(Dados!$E$5="","",DAY(Dados!$E$5)&amp;" de "&amp;CHOOSE(MONTH(Dados!$E$5),"janeiro","fevereiro","março","abril","maio","junho","julho","agosto","setembro","outubro","novembro","dezembro")&amp;" de "&amp;YEAR(Dados!$E$5)),"")</f>
        <v/>
      </c>
      <c r="B2" s="26" t="n"/>
      <c r="C2" s="26" t="n"/>
      <c r="D2" s="26" t="n"/>
      <c r="E2" s="26" t="n"/>
      <c r="F2" s="27" t="n"/>
    </row>
    <row r="3" ht="20" customHeight="1">
      <c r="A3" s="28">
        <f>IF(1&lt;=Dados!$B$14,"No dia "&amp;IF(Dados!$E$5="","",DAY(Dados!$E$5)&amp;" de "&amp;CHOOSE(MONTH(Dados!$E$5),"janeiro","fevereiro","março","abril","maio","junho","julho","agosto","setembro","outubro","novembro","dezembro")&amp;" de "&amp;YEAR(Dados!$E$5))&amp;", pagarei por esta única via de NOTA PROMISSÓRIA a "&amp;Dados!$B$8&amp;", CPF/CNPJ "&amp;Dados!$B$9&amp;", ou à sua ordem, a quantia de "&amp;Extenso!$O$2&amp;", em moeda corrente nacional, pagável em "&amp;Dados!$B$10&amp;".","")</f>
        <v/>
      </c>
      <c r="B3" s="26" t="n"/>
      <c r="C3" s="26" t="n"/>
      <c r="D3" s="26" t="n"/>
      <c r="E3" s="26" t="n"/>
      <c r="F3" s="27" t="n"/>
    </row>
    <row r="4" ht="20" customHeight="1">
      <c r="A4" s="29" t="n"/>
      <c r="B4" s="26" t="n"/>
      <c r="C4" s="26" t="n"/>
      <c r="D4" s="26" t="n"/>
      <c r="E4" s="26" t="n"/>
      <c r="F4" s="27" t="n"/>
    </row>
    <row r="5" ht="20" customHeight="1">
      <c r="A5" s="29" t="n"/>
      <c r="B5" s="26" t="n"/>
      <c r="C5" s="26" t="n"/>
      <c r="D5" s="26" t="n"/>
      <c r="E5" s="26" t="n"/>
      <c r="F5" s="27" t="n"/>
    </row>
    <row r="6">
      <c r="A6" s="29" t="n"/>
      <c r="B6" s="26" t="n"/>
      <c r="C6" s="26" t="n"/>
      <c r="D6" s="26" t="n"/>
      <c r="E6" s="26" t="n"/>
      <c r="F6" s="27" t="n"/>
    </row>
    <row r="7">
      <c r="A7" s="29">
        <f>IF(1&lt;=Dados!$B$14,"Emitente: "&amp;Dados!$B$5&amp;"   CPF/CNPJ: "&amp;Dados!$B$6,"")</f>
        <v/>
      </c>
      <c r="B7" s="26" t="n"/>
      <c r="C7" s="26" t="n"/>
      <c r="D7" s="26" t="n"/>
      <c r="E7" s="26" t="n"/>
      <c r="F7" s="27" t="n"/>
    </row>
    <row r="8">
      <c r="A8" s="29">
        <f>IF(1&lt;=Dados!$B$14,"Endereço: "&amp;Dados!$B$7,"")</f>
        <v/>
      </c>
      <c r="B8" s="26" t="n"/>
      <c r="C8" s="26" t="n"/>
      <c r="D8" s="26" t="n"/>
      <c r="E8" s="26" t="n"/>
      <c r="F8" s="27" t="n"/>
    </row>
    <row r="9">
      <c r="A9" s="29">
        <f>IF(1&lt;=Dados!$B$14,"Emitida em "&amp;Dados!$B$11&amp;", "&amp;IF(Dados!$B$12="","",DAY(Dados!$B$12)&amp;" de "&amp;CHOOSE(MONTH(Dados!$B$12),"janeiro","fevereiro","março","abril","maio","junho","julho","agosto","setembro","outubro","novembro","dezembro")&amp;" de "&amp;YEAR(Dados!$B$12)),"")</f>
        <v/>
      </c>
      <c r="B9" s="26" t="n"/>
      <c r="C9" s="26" t="n"/>
      <c r="D9" s="26" t="n"/>
      <c r="E9" s="26" t="n"/>
      <c r="F9" s="27" t="n"/>
    </row>
    <row r="10">
      <c r="A10" s="29" t="n"/>
      <c r="B10" s="26" t="n"/>
      <c r="C10" s="26" t="n"/>
      <c r="D10" s="26" t="n"/>
      <c r="E10" s="26" t="n"/>
      <c r="F10" s="27" t="n"/>
    </row>
    <row r="11">
      <c r="A11" s="30">
        <f>IF(1&lt;=Dados!$B$14,"______________________________","")</f>
        <v/>
      </c>
      <c r="B11" s="26" t="n"/>
      <c r="C11" s="26" t="n"/>
      <c r="D11" s="31">
        <f>IF(1&lt;=Dados!$B$14,"____________________________________","")</f>
        <v/>
      </c>
      <c r="E11" s="26" t="n"/>
      <c r="F11" s="27" t="n"/>
    </row>
    <row r="12">
      <c r="A12" s="32">
        <f>IF(1&lt;=Dados!$B$14,"Avalista (se houver): nome, CPF e assinatura","")</f>
        <v/>
      </c>
      <c r="B12" s="26" t="n"/>
      <c r="C12" s="26" t="n"/>
      <c r="D12" s="33">
        <f>IF(1&lt;=Dados!$B$14,"Assinatura do emitente","")</f>
        <v/>
      </c>
      <c r="E12" s="26" t="n"/>
      <c r="F12" s="27" t="n"/>
    </row>
    <row r="13">
      <c r="A13" s="34" t="n"/>
      <c r="B13" s="35" t="n"/>
      <c r="C13" s="35" t="n"/>
      <c r="D13" s="35" t="n"/>
      <c r="E13" s="35" t="n"/>
      <c r="F13" s="36" t="n"/>
    </row>
    <row r="16" ht="26" customHeight="1">
      <c r="A16" s="20">
        <f>IF(2&lt;=Dados!$B$14,"NOTA PROMISSÓRIA","")</f>
        <v/>
      </c>
      <c r="B16" s="21" t="n"/>
      <c r="C16" s="21" t="n"/>
      <c r="D16" s="22">
        <f>IF(2&lt;=Dados!$B$14,"Nº "&amp;Dados!$D$6,"")</f>
        <v/>
      </c>
      <c r="E16" s="23">
        <f>IF(2&lt;=Dados!$B$14,"Valor","")</f>
        <v/>
      </c>
      <c r="F16" s="24">
        <f>IF(2&lt;=Dados!$B$14,Dados!$F$6,"")</f>
        <v/>
      </c>
    </row>
    <row r="17">
      <c r="A17" s="25">
        <f>IF(2&lt;=Dados!$B$14,"Vencimento: "&amp;IF(Dados!$E$6="","",DAY(Dados!$E$6)&amp;" de "&amp;CHOOSE(MONTH(Dados!$E$6),"janeiro","fevereiro","março","abril","maio","junho","julho","agosto","setembro","outubro","novembro","dezembro")&amp;" de "&amp;YEAR(Dados!$E$6)),"")</f>
        <v/>
      </c>
      <c r="B17" s="26" t="n"/>
      <c r="C17" s="26" t="n"/>
      <c r="D17" s="26" t="n"/>
      <c r="E17" s="26" t="n"/>
      <c r="F17" s="27" t="n"/>
    </row>
    <row r="18" ht="20" customHeight="1">
      <c r="A18" s="28">
        <f>IF(2&lt;=Dados!$B$14,"No dia "&amp;IF(Dados!$E$6="","",DAY(Dados!$E$6)&amp;" de "&amp;CHOOSE(MONTH(Dados!$E$6),"janeiro","fevereiro","março","abril","maio","junho","julho","agosto","setembro","outubro","novembro","dezembro")&amp;" de "&amp;YEAR(Dados!$E$6))&amp;", pagarei por esta única via de NOTA PROMISSÓRIA a "&amp;Dados!$B$8&amp;", CPF/CNPJ "&amp;Dados!$B$9&amp;", ou à sua ordem, a quantia de "&amp;Extenso!$O$3&amp;", em moeda corrente nacional, pagável em "&amp;Dados!$B$10&amp;".","")</f>
        <v/>
      </c>
      <c r="B18" s="26" t="n"/>
      <c r="C18" s="26" t="n"/>
      <c r="D18" s="26" t="n"/>
      <c r="E18" s="26" t="n"/>
      <c r="F18" s="27" t="n"/>
    </row>
    <row r="19" ht="20" customHeight="1">
      <c r="A19" s="29" t="n"/>
      <c r="B19" s="26" t="n"/>
      <c r="C19" s="26" t="n"/>
      <c r="D19" s="26" t="n"/>
      <c r="E19" s="26" t="n"/>
      <c r="F19" s="27" t="n"/>
    </row>
    <row r="20" ht="20" customHeight="1">
      <c r="A20" s="29" t="n"/>
      <c r="B20" s="26" t="n"/>
      <c r="C20" s="26" t="n"/>
      <c r="D20" s="26" t="n"/>
      <c r="E20" s="26" t="n"/>
      <c r="F20" s="27" t="n"/>
    </row>
    <row r="21">
      <c r="A21" s="29" t="n"/>
      <c r="B21" s="26" t="n"/>
      <c r="C21" s="26" t="n"/>
      <c r="D21" s="26" t="n"/>
      <c r="E21" s="26" t="n"/>
      <c r="F21" s="27" t="n"/>
    </row>
    <row r="22">
      <c r="A22" s="29">
        <f>IF(2&lt;=Dados!$B$14,"Emitente: "&amp;Dados!$B$5&amp;"   CPF/CNPJ: "&amp;Dados!$B$6,"")</f>
        <v/>
      </c>
      <c r="B22" s="26" t="n"/>
      <c r="C22" s="26" t="n"/>
      <c r="D22" s="26" t="n"/>
      <c r="E22" s="26" t="n"/>
      <c r="F22" s="27" t="n"/>
    </row>
    <row r="23">
      <c r="A23" s="29">
        <f>IF(2&lt;=Dados!$B$14,"Endereço: "&amp;Dados!$B$7,"")</f>
        <v/>
      </c>
      <c r="B23" s="26" t="n"/>
      <c r="C23" s="26" t="n"/>
      <c r="D23" s="26" t="n"/>
      <c r="E23" s="26" t="n"/>
      <c r="F23" s="27" t="n"/>
    </row>
    <row r="24">
      <c r="A24" s="29">
        <f>IF(2&lt;=Dados!$B$14,"Emitida em "&amp;Dados!$B$11&amp;", "&amp;IF(Dados!$B$12="","",DAY(Dados!$B$12)&amp;" de "&amp;CHOOSE(MONTH(Dados!$B$12),"janeiro","fevereiro","março","abril","maio","junho","julho","agosto","setembro","outubro","novembro","dezembro")&amp;" de "&amp;YEAR(Dados!$B$12)),"")</f>
        <v/>
      </c>
      <c r="B24" s="26" t="n"/>
      <c r="C24" s="26" t="n"/>
      <c r="D24" s="26" t="n"/>
      <c r="E24" s="26" t="n"/>
      <c r="F24" s="27" t="n"/>
    </row>
    <row r="25">
      <c r="A25" s="29" t="n"/>
      <c r="B25" s="26" t="n"/>
      <c r="C25" s="26" t="n"/>
      <c r="D25" s="26" t="n"/>
      <c r="E25" s="26" t="n"/>
      <c r="F25" s="27" t="n"/>
    </row>
    <row r="26">
      <c r="A26" s="30">
        <f>IF(2&lt;=Dados!$B$14,"______________________________","")</f>
        <v/>
      </c>
      <c r="B26" s="26" t="n"/>
      <c r="C26" s="26" t="n"/>
      <c r="D26" s="31">
        <f>IF(2&lt;=Dados!$B$14,"____________________________________","")</f>
        <v/>
      </c>
      <c r="E26" s="26" t="n"/>
      <c r="F26" s="27" t="n"/>
    </row>
    <row r="27">
      <c r="A27" s="32">
        <f>IF(2&lt;=Dados!$B$14,"Avalista (se houver): nome, CPF e assinatura","")</f>
        <v/>
      </c>
      <c r="B27" s="26" t="n"/>
      <c r="C27" s="26" t="n"/>
      <c r="D27" s="33">
        <f>IF(2&lt;=Dados!$B$14,"Assinatura do emitente","")</f>
        <v/>
      </c>
      <c r="E27" s="26" t="n"/>
      <c r="F27" s="27" t="n"/>
    </row>
    <row r="28">
      <c r="A28" s="34" t="n"/>
      <c r="B28" s="35" t="n"/>
      <c r="C28" s="35" t="n"/>
      <c r="D28" s="35" t="n"/>
      <c r="E28" s="35" t="n"/>
      <c r="F28" s="36" t="n"/>
    </row>
    <row r="31" ht="26" customHeight="1">
      <c r="A31" s="20">
        <f>IF(3&lt;=Dados!$B$14,"NOTA PROMISSÓRIA","")</f>
        <v/>
      </c>
      <c r="B31" s="21" t="n"/>
      <c r="C31" s="21" t="n"/>
      <c r="D31" s="22">
        <f>IF(3&lt;=Dados!$B$14,"Nº "&amp;Dados!$D$7,"")</f>
        <v/>
      </c>
      <c r="E31" s="23">
        <f>IF(3&lt;=Dados!$B$14,"Valor","")</f>
        <v/>
      </c>
      <c r="F31" s="24">
        <f>IF(3&lt;=Dados!$B$14,Dados!$F$7,"")</f>
        <v/>
      </c>
    </row>
    <row r="32">
      <c r="A32" s="25">
        <f>IF(3&lt;=Dados!$B$14,"Vencimento: "&amp;IF(Dados!$E$7="","",DAY(Dados!$E$7)&amp;" de "&amp;CHOOSE(MONTH(Dados!$E$7),"janeiro","fevereiro","março","abril","maio","junho","julho","agosto","setembro","outubro","novembro","dezembro")&amp;" de "&amp;YEAR(Dados!$E$7)),"")</f>
        <v/>
      </c>
      <c r="B32" s="26" t="n"/>
      <c r="C32" s="26" t="n"/>
      <c r="D32" s="26" t="n"/>
      <c r="E32" s="26" t="n"/>
      <c r="F32" s="27" t="n"/>
    </row>
    <row r="33" ht="20" customHeight="1">
      <c r="A33" s="28">
        <f>IF(3&lt;=Dados!$B$14,"No dia "&amp;IF(Dados!$E$7="","",DAY(Dados!$E$7)&amp;" de "&amp;CHOOSE(MONTH(Dados!$E$7),"janeiro","fevereiro","março","abril","maio","junho","julho","agosto","setembro","outubro","novembro","dezembro")&amp;" de "&amp;YEAR(Dados!$E$7))&amp;", pagarei por esta única via de NOTA PROMISSÓRIA a "&amp;Dados!$B$8&amp;", CPF/CNPJ "&amp;Dados!$B$9&amp;", ou à sua ordem, a quantia de "&amp;Extenso!$O$4&amp;", em moeda corrente nacional, pagável em "&amp;Dados!$B$10&amp;".","")</f>
        <v/>
      </c>
      <c r="B33" s="26" t="n"/>
      <c r="C33" s="26" t="n"/>
      <c r="D33" s="26" t="n"/>
      <c r="E33" s="26" t="n"/>
      <c r="F33" s="27" t="n"/>
    </row>
    <row r="34" ht="20" customHeight="1">
      <c r="A34" s="29" t="n"/>
      <c r="B34" s="26" t="n"/>
      <c r="C34" s="26" t="n"/>
      <c r="D34" s="26" t="n"/>
      <c r="E34" s="26" t="n"/>
      <c r="F34" s="27" t="n"/>
    </row>
    <row r="35" ht="20" customHeight="1">
      <c r="A35" s="29" t="n"/>
      <c r="B35" s="26" t="n"/>
      <c r="C35" s="26" t="n"/>
      <c r="D35" s="26" t="n"/>
      <c r="E35" s="26" t="n"/>
      <c r="F35" s="27" t="n"/>
    </row>
    <row r="36">
      <c r="A36" s="29" t="n"/>
      <c r="B36" s="26" t="n"/>
      <c r="C36" s="26" t="n"/>
      <c r="D36" s="26" t="n"/>
      <c r="E36" s="26" t="n"/>
      <c r="F36" s="27" t="n"/>
    </row>
    <row r="37">
      <c r="A37" s="29">
        <f>IF(3&lt;=Dados!$B$14,"Emitente: "&amp;Dados!$B$5&amp;"   CPF/CNPJ: "&amp;Dados!$B$6,"")</f>
        <v/>
      </c>
      <c r="B37" s="26" t="n"/>
      <c r="C37" s="26" t="n"/>
      <c r="D37" s="26" t="n"/>
      <c r="E37" s="26" t="n"/>
      <c r="F37" s="27" t="n"/>
    </row>
    <row r="38">
      <c r="A38" s="29">
        <f>IF(3&lt;=Dados!$B$14,"Endereço: "&amp;Dados!$B$7,"")</f>
        <v/>
      </c>
      <c r="B38" s="26" t="n"/>
      <c r="C38" s="26" t="n"/>
      <c r="D38" s="26" t="n"/>
      <c r="E38" s="26" t="n"/>
      <c r="F38" s="27" t="n"/>
    </row>
    <row r="39">
      <c r="A39" s="29">
        <f>IF(3&lt;=Dados!$B$14,"Emitida em "&amp;Dados!$B$11&amp;", "&amp;IF(Dados!$B$12="","",DAY(Dados!$B$12)&amp;" de "&amp;CHOOSE(MONTH(Dados!$B$12),"janeiro","fevereiro","março","abril","maio","junho","julho","agosto","setembro","outubro","novembro","dezembro")&amp;" de "&amp;YEAR(Dados!$B$12)),"")</f>
        <v/>
      </c>
      <c r="B39" s="26" t="n"/>
      <c r="C39" s="26" t="n"/>
      <c r="D39" s="26" t="n"/>
      <c r="E39" s="26" t="n"/>
      <c r="F39" s="27" t="n"/>
    </row>
    <row r="40">
      <c r="A40" s="29" t="n"/>
      <c r="B40" s="26" t="n"/>
      <c r="C40" s="26" t="n"/>
      <c r="D40" s="26" t="n"/>
      <c r="E40" s="26" t="n"/>
      <c r="F40" s="27" t="n"/>
    </row>
    <row r="41">
      <c r="A41" s="30">
        <f>IF(3&lt;=Dados!$B$14,"______________________________","")</f>
        <v/>
      </c>
      <c r="B41" s="26" t="n"/>
      <c r="C41" s="26" t="n"/>
      <c r="D41" s="31">
        <f>IF(3&lt;=Dados!$B$14,"____________________________________","")</f>
        <v/>
      </c>
      <c r="E41" s="26" t="n"/>
      <c r="F41" s="27" t="n"/>
    </row>
    <row r="42">
      <c r="A42" s="32">
        <f>IF(3&lt;=Dados!$B$14,"Avalista (se houver): nome, CPF e assinatura","")</f>
        <v/>
      </c>
      <c r="B42" s="26" t="n"/>
      <c r="C42" s="26" t="n"/>
      <c r="D42" s="33">
        <f>IF(3&lt;=Dados!$B$14,"Assinatura do emitente","")</f>
        <v/>
      </c>
      <c r="E42" s="26" t="n"/>
      <c r="F42" s="27" t="n"/>
    </row>
    <row r="43">
      <c r="A43" s="34" t="n"/>
      <c r="B43" s="35" t="n"/>
      <c r="C43" s="35" t="n"/>
      <c r="D43" s="35" t="n"/>
      <c r="E43" s="35" t="n"/>
      <c r="F43" s="36" t="n"/>
    </row>
    <row r="46" ht="26" customHeight="1">
      <c r="A46" s="20">
        <f>IF(4&lt;=Dados!$B$14,"NOTA PROMISSÓRIA","")</f>
        <v/>
      </c>
      <c r="B46" s="21" t="n"/>
      <c r="C46" s="21" t="n"/>
      <c r="D46" s="22">
        <f>IF(4&lt;=Dados!$B$14,"Nº "&amp;Dados!$D$8,"")</f>
        <v/>
      </c>
      <c r="E46" s="23">
        <f>IF(4&lt;=Dados!$B$14,"Valor","")</f>
        <v/>
      </c>
      <c r="F46" s="24">
        <f>IF(4&lt;=Dados!$B$14,Dados!$F$8,"")</f>
        <v/>
      </c>
    </row>
    <row r="47">
      <c r="A47" s="25">
        <f>IF(4&lt;=Dados!$B$14,"Vencimento: "&amp;IF(Dados!$E$8="","",DAY(Dados!$E$8)&amp;" de "&amp;CHOOSE(MONTH(Dados!$E$8),"janeiro","fevereiro","março","abril","maio","junho","julho","agosto","setembro","outubro","novembro","dezembro")&amp;" de "&amp;YEAR(Dados!$E$8)),"")</f>
        <v/>
      </c>
      <c r="B47" s="26" t="n"/>
      <c r="C47" s="26" t="n"/>
      <c r="D47" s="26" t="n"/>
      <c r="E47" s="26" t="n"/>
      <c r="F47" s="27" t="n"/>
    </row>
    <row r="48" ht="20" customHeight="1">
      <c r="A48" s="28">
        <f>IF(4&lt;=Dados!$B$14,"No dia "&amp;IF(Dados!$E$8="","",DAY(Dados!$E$8)&amp;" de "&amp;CHOOSE(MONTH(Dados!$E$8),"janeiro","fevereiro","março","abril","maio","junho","julho","agosto","setembro","outubro","novembro","dezembro")&amp;" de "&amp;YEAR(Dados!$E$8))&amp;", pagarei por esta única via de NOTA PROMISSÓRIA a "&amp;Dados!$B$8&amp;", CPF/CNPJ "&amp;Dados!$B$9&amp;", ou à sua ordem, a quantia de "&amp;Extenso!$O$5&amp;", em moeda corrente nacional, pagável em "&amp;Dados!$B$10&amp;".","")</f>
        <v/>
      </c>
      <c r="B48" s="26" t="n"/>
      <c r="C48" s="26" t="n"/>
      <c r="D48" s="26" t="n"/>
      <c r="E48" s="26" t="n"/>
      <c r="F48" s="27" t="n"/>
    </row>
    <row r="49" ht="20" customHeight="1">
      <c r="A49" s="29" t="n"/>
      <c r="B49" s="26" t="n"/>
      <c r="C49" s="26" t="n"/>
      <c r="D49" s="26" t="n"/>
      <c r="E49" s="26" t="n"/>
      <c r="F49" s="27" t="n"/>
    </row>
    <row r="50" ht="20" customHeight="1">
      <c r="A50" s="29" t="n"/>
      <c r="B50" s="26" t="n"/>
      <c r="C50" s="26" t="n"/>
      <c r="D50" s="26" t="n"/>
      <c r="E50" s="26" t="n"/>
      <c r="F50" s="27" t="n"/>
    </row>
    <row r="51">
      <c r="A51" s="29" t="n"/>
      <c r="B51" s="26" t="n"/>
      <c r="C51" s="26" t="n"/>
      <c r="D51" s="26" t="n"/>
      <c r="E51" s="26" t="n"/>
      <c r="F51" s="27" t="n"/>
    </row>
    <row r="52">
      <c r="A52" s="29">
        <f>IF(4&lt;=Dados!$B$14,"Emitente: "&amp;Dados!$B$5&amp;"   CPF/CNPJ: "&amp;Dados!$B$6,"")</f>
        <v/>
      </c>
      <c r="B52" s="26" t="n"/>
      <c r="C52" s="26" t="n"/>
      <c r="D52" s="26" t="n"/>
      <c r="E52" s="26" t="n"/>
      <c r="F52" s="27" t="n"/>
    </row>
    <row r="53">
      <c r="A53" s="29">
        <f>IF(4&lt;=Dados!$B$14,"Endereço: "&amp;Dados!$B$7,"")</f>
        <v/>
      </c>
      <c r="B53" s="26" t="n"/>
      <c r="C53" s="26" t="n"/>
      <c r="D53" s="26" t="n"/>
      <c r="E53" s="26" t="n"/>
      <c r="F53" s="27" t="n"/>
    </row>
    <row r="54">
      <c r="A54" s="29">
        <f>IF(4&lt;=Dados!$B$14,"Emitida em "&amp;Dados!$B$11&amp;", "&amp;IF(Dados!$B$12="","",DAY(Dados!$B$12)&amp;" de "&amp;CHOOSE(MONTH(Dados!$B$12),"janeiro","fevereiro","março","abril","maio","junho","julho","agosto","setembro","outubro","novembro","dezembro")&amp;" de "&amp;YEAR(Dados!$B$12)),"")</f>
        <v/>
      </c>
      <c r="B54" s="26" t="n"/>
      <c r="C54" s="26" t="n"/>
      <c r="D54" s="26" t="n"/>
      <c r="E54" s="26" t="n"/>
      <c r="F54" s="27" t="n"/>
    </row>
    <row r="55">
      <c r="A55" s="29" t="n"/>
      <c r="B55" s="26" t="n"/>
      <c r="C55" s="26" t="n"/>
      <c r="D55" s="26" t="n"/>
      <c r="E55" s="26" t="n"/>
      <c r="F55" s="27" t="n"/>
    </row>
    <row r="56">
      <c r="A56" s="30">
        <f>IF(4&lt;=Dados!$B$14,"______________________________","")</f>
        <v/>
      </c>
      <c r="B56" s="26" t="n"/>
      <c r="C56" s="26" t="n"/>
      <c r="D56" s="31">
        <f>IF(4&lt;=Dados!$B$14,"____________________________________","")</f>
        <v/>
      </c>
      <c r="E56" s="26" t="n"/>
      <c r="F56" s="27" t="n"/>
    </row>
    <row r="57">
      <c r="A57" s="32">
        <f>IF(4&lt;=Dados!$B$14,"Avalista (se houver): nome, CPF e assinatura","")</f>
        <v/>
      </c>
      <c r="B57" s="26" t="n"/>
      <c r="C57" s="26" t="n"/>
      <c r="D57" s="33">
        <f>IF(4&lt;=Dados!$B$14,"Assinatura do emitente","")</f>
        <v/>
      </c>
      <c r="E57" s="26" t="n"/>
      <c r="F57" s="27" t="n"/>
    </row>
    <row r="58">
      <c r="A58" s="34" t="n"/>
      <c r="B58" s="35" t="n"/>
      <c r="C58" s="35" t="n"/>
      <c r="D58" s="35" t="n"/>
      <c r="E58" s="35" t="n"/>
      <c r="F58" s="36" t="n"/>
    </row>
    <row r="61" ht="26" customHeight="1">
      <c r="A61" s="20">
        <f>IF(5&lt;=Dados!$B$14,"NOTA PROMISSÓRIA","")</f>
        <v/>
      </c>
      <c r="B61" s="21" t="n"/>
      <c r="C61" s="21" t="n"/>
      <c r="D61" s="22">
        <f>IF(5&lt;=Dados!$B$14,"Nº "&amp;Dados!$D$9,"")</f>
        <v/>
      </c>
      <c r="E61" s="23">
        <f>IF(5&lt;=Dados!$B$14,"Valor","")</f>
        <v/>
      </c>
      <c r="F61" s="24">
        <f>IF(5&lt;=Dados!$B$14,Dados!$F$9,"")</f>
        <v/>
      </c>
    </row>
    <row r="62">
      <c r="A62" s="25">
        <f>IF(5&lt;=Dados!$B$14,"Vencimento: "&amp;IF(Dados!$E$9="","",DAY(Dados!$E$9)&amp;" de "&amp;CHOOSE(MONTH(Dados!$E$9),"janeiro","fevereiro","março","abril","maio","junho","julho","agosto","setembro","outubro","novembro","dezembro")&amp;" de "&amp;YEAR(Dados!$E$9)),"")</f>
        <v/>
      </c>
      <c r="B62" s="26" t="n"/>
      <c r="C62" s="26" t="n"/>
      <c r="D62" s="26" t="n"/>
      <c r="E62" s="26" t="n"/>
      <c r="F62" s="27" t="n"/>
    </row>
    <row r="63" ht="20" customHeight="1">
      <c r="A63" s="28">
        <f>IF(5&lt;=Dados!$B$14,"No dia "&amp;IF(Dados!$E$9="","",DAY(Dados!$E$9)&amp;" de "&amp;CHOOSE(MONTH(Dados!$E$9),"janeiro","fevereiro","março","abril","maio","junho","julho","agosto","setembro","outubro","novembro","dezembro")&amp;" de "&amp;YEAR(Dados!$E$9))&amp;", pagarei por esta única via de NOTA PROMISSÓRIA a "&amp;Dados!$B$8&amp;", CPF/CNPJ "&amp;Dados!$B$9&amp;", ou à sua ordem, a quantia de "&amp;Extenso!$O$6&amp;", em moeda corrente nacional, pagável em "&amp;Dados!$B$10&amp;".","")</f>
        <v/>
      </c>
      <c r="B63" s="26" t="n"/>
      <c r="C63" s="26" t="n"/>
      <c r="D63" s="26" t="n"/>
      <c r="E63" s="26" t="n"/>
      <c r="F63" s="27" t="n"/>
    </row>
    <row r="64" ht="20" customHeight="1">
      <c r="A64" s="29" t="n"/>
      <c r="B64" s="26" t="n"/>
      <c r="C64" s="26" t="n"/>
      <c r="D64" s="26" t="n"/>
      <c r="E64" s="26" t="n"/>
      <c r="F64" s="27" t="n"/>
    </row>
    <row r="65" ht="20" customHeight="1">
      <c r="A65" s="29" t="n"/>
      <c r="B65" s="26" t="n"/>
      <c r="C65" s="26" t="n"/>
      <c r="D65" s="26" t="n"/>
      <c r="E65" s="26" t="n"/>
      <c r="F65" s="27" t="n"/>
    </row>
    <row r="66">
      <c r="A66" s="29" t="n"/>
      <c r="B66" s="26" t="n"/>
      <c r="C66" s="26" t="n"/>
      <c r="D66" s="26" t="n"/>
      <c r="E66" s="26" t="n"/>
      <c r="F66" s="27" t="n"/>
    </row>
    <row r="67">
      <c r="A67" s="29">
        <f>IF(5&lt;=Dados!$B$14,"Emitente: "&amp;Dados!$B$5&amp;"   CPF/CNPJ: "&amp;Dados!$B$6,"")</f>
        <v/>
      </c>
      <c r="B67" s="26" t="n"/>
      <c r="C67" s="26" t="n"/>
      <c r="D67" s="26" t="n"/>
      <c r="E67" s="26" t="n"/>
      <c r="F67" s="27" t="n"/>
    </row>
    <row r="68">
      <c r="A68" s="29">
        <f>IF(5&lt;=Dados!$B$14,"Endereço: "&amp;Dados!$B$7,"")</f>
        <v/>
      </c>
      <c r="B68" s="26" t="n"/>
      <c r="C68" s="26" t="n"/>
      <c r="D68" s="26" t="n"/>
      <c r="E68" s="26" t="n"/>
      <c r="F68" s="27" t="n"/>
    </row>
    <row r="69">
      <c r="A69" s="29">
        <f>IF(5&lt;=Dados!$B$14,"Emitida em "&amp;Dados!$B$11&amp;", "&amp;IF(Dados!$B$12="","",DAY(Dados!$B$12)&amp;" de "&amp;CHOOSE(MONTH(Dados!$B$12),"janeiro","fevereiro","março","abril","maio","junho","julho","agosto","setembro","outubro","novembro","dezembro")&amp;" de "&amp;YEAR(Dados!$B$12)),"")</f>
        <v/>
      </c>
      <c r="B69" s="26" t="n"/>
      <c r="C69" s="26" t="n"/>
      <c r="D69" s="26" t="n"/>
      <c r="E69" s="26" t="n"/>
      <c r="F69" s="27" t="n"/>
    </row>
    <row r="70">
      <c r="A70" s="29" t="n"/>
      <c r="B70" s="26" t="n"/>
      <c r="C70" s="26" t="n"/>
      <c r="D70" s="26" t="n"/>
      <c r="E70" s="26" t="n"/>
      <c r="F70" s="27" t="n"/>
    </row>
    <row r="71">
      <c r="A71" s="30">
        <f>IF(5&lt;=Dados!$B$14,"______________________________","")</f>
        <v/>
      </c>
      <c r="B71" s="26" t="n"/>
      <c r="C71" s="26" t="n"/>
      <c r="D71" s="31">
        <f>IF(5&lt;=Dados!$B$14,"____________________________________","")</f>
        <v/>
      </c>
      <c r="E71" s="26" t="n"/>
      <c r="F71" s="27" t="n"/>
    </row>
    <row r="72">
      <c r="A72" s="32">
        <f>IF(5&lt;=Dados!$B$14,"Avalista (se houver): nome, CPF e assinatura","")</f>
        <v/>
      </c>
      <c r="B72" s="26" t="n"/>
      <c r="C72" s="26" t="n"/>
      <c r="D72" s="33">
        <f>IF(5&lt;=Dados!$B$14,"Assinatura do emitente","")</f>
        <v/>
      </c>
      <c r="E72" s="26" t="n"/>
      <c r="F72" s="27" t="n"/>
    </row>
    <row r="73">
      <c r="A73" s="34" t="n"/>
      <c r="B73" s="35" t="n"/>
      <c r="C73" s="35" t="n"/>
      <c r="D73" s="35" t="n"/>
      <c r="E73" s="35" t="n"/>
      <c r="F73" s="36" t="n"/>
    </row>
    <row r="76" ht="26" customHeight="1">
      <c r="A76" s="20">
        <f>IF(6&lt;=Dados!$B$14,"NOTA PROMISSÓRIA","")</f>
        <v/>
      </c>
      <c r="B76" s="21" t="n"/>
      <c r="C76" s="21" t="n"/>
      <c r="D76" s="22">
        <f>IF(6&lt;=Dados!$B$14,"Nº "&amp;Dados!$D$10,"")</f>
        <v/>
      </c>
      <c r="E76" s="23">
        <f>IF(6&lt;=Dados!$B$14,"Valor","")</f>
        <v/>
      </c>
      <c r="F76" s="24">
        <f>IF(6&lt;=Dados!$B$14,Dados!$F$10,"")</f>
        <v/>
      </c>
    </row>
    <row r="77">
      <c r="A77" s="25">
        <f>IF(6&lt;=Dados!$B$14,"Vencimento: "&amp;IF(Dados!$E$10="","",DAY(Dados!$E$10)&amp;" de "&amp;CHOOSE(MONTH(Dados!$E$10),"janeiro","fevereiro","março","abril","maio","junho","julho","agosto","setembro","outubro","novembro","dezembro")&amp;" de "&amp;YEAR(Dados!$E$10)),"")</f>
        <v/>
      </c>
      <c r="B77" s="26" t="n"/>
      <c r="C77" s="26" t="n"/>
      <c r="D77" s="26" t="n"/>
      <c r="E77" s="26" t="n"/>
      <c r="F77" s="27" t="n"/>
    </row>
    <row r="78" ht="20" customHeight="1">
      <c r="A78" s="28">
        <f>IF(6&lt;=Dados!$B$14,"No dia "&amp;IF(Dados!$E$10="","",DAY(Dados!$E$10)&amp;" de "&amp;CHOOSE(MONTH(Dados!$E$10),"janeiro","fevereiro","março","abril","maio","junho","julho","agosto","setembro","outubro","novembro","dezembro")&amp;" de "&amp;YEAR(Dados!$E$10))&amp;", pagarei por esta única via de NOTA PROMISSÓRIA a "&amp;Dados!$B$8&amp;", CPF/CNPJ "&amp;Dados!$B$9&amp;", ou à sua ordem, a quantia de "&amp;Extenso!$O$7&amp;", em moeda corrente nacional, pagável em "&amp;Dados!$B$10&amp;".","")</f>
        <v/>
      </c>
      <c r="B78" s="26" t="n"/>
      <c r="C78" s="26" t="n"/>
      <c r="D78" s="26" t="n"/>
      <c r="E78" s="26" t="n"/>
      <c r="F78" s="27" t="n"/>
    </row>
    <row r="79" ht="20" customHeight="1">
      <c r="A79" s="29" t="n"/>
      <c r="B79" s="26" t="n"/>
      <c r="C79" s="26" t="n"/>
      <c r="D79" s="26" t="n"/>
      <c r="E79" s="26" t="n"/>
      <c r="F79" s="27" t="n"/>
    </row>
    <row r="80" ht="20" customHeight="1">
      <c r="A80" s="29" t="n"/>
      <c r="B80" s="26" t="n"/>
      <c r="C80" s="26" t="n"/>
      <c r="D80" s="26" t="n"/>
      <c r="E80" s="26" t="n"/>
      <c r="F80" s="27" t="n"/>
    </row>
    <row r="81">
      <c r="A81" s="29" t="n"/>
      <c r="B81" s="26" t="n"/>
      <c r="C81" s="26" t="n"/>
      <c r="D81" s="26" t="n"/>
      <c r="E81" s="26" t="n"/>
      <c r="F81" s="27" t="n"/>
    </row>
    <row r="82">
      <c r="A82" s="29">
        <f>IF(6&lt;=Dados!$B$14,"Emitente: "&amp;Dados!$B$5&amp;"   CPF/CNPJ: "&amp;Dados!$B$6,"")</f>
        <v/>
      </c>
      <c r="B82" s="26" t="n"/>
      <c r="C82" s="26" t="n"/>
      <c r="D82" s="26" t="n"/>
      <c r="E82" s="26" t="n"/>
      <c r="F82" s="27" t="n"/>
    </row>
    <row r="83">
      <c r="A83" s="29">
        <f>IF(6&lt;=Dados!$B$14,"Endereço: "&amp;Dados!$B$7,"")</f>
        <v/>
      </c>
      <c r="B83" s="26" t="n"/>
      <c r="C83" s="26" t="n"/>
      <c r="D83" s="26" t="n"/>
      <c r="E83" s="26" t="n"/>
      <c r="F83" s="27" t="n"/>
    </row>
    <row r="84">
      <c r="A84" s="29">
        <f>IF(6&lt;=Dados!$B$14,"Emitida em "&amp;Dados!$B$11&amp;", "&amp;IF(Dados!$B$12="","",DAY(Dados!$B$12)&amp;" de "&amp;CHOOSE(MONTH(Dados!$B$12),"janeiro","fevereiro","março","abril","maio","junho","julho","agosto","setembro","outubro","novembro","dezembro")&amp;" de "&amp;YEAR(Dados!$B$12)),"")</f>
        <v/>
      </c>
      <c r="B84" s="26" t="n"/>
      <c r="C84" s="26" t="n"/>
      <c r="D84" s="26" t="n"/>
      <c r="E84" s="26" t="n"/>
      <c r="F84" s="27" t="n"/>
    </row>
    <row r="85">
      <c r="A85" s="29" t="n"/>
      <c r="B85" s="26" t="n"/>
      <c r="C85" s="26" t="n"/>
      <c r="D85" s="26" t="n"/>
      <c r="E85" s="26" t="n"/>
      <c r="F85" s="27" t="n"/>
    </row>
    <row r="86">
      <c r="A86" s="30">
        <f>IF(6&lt;=Dados!$B$14,"______________________________","")</f>
        <v/>
      </c>
      <c r="B86" s="26" t="n"/>
      <c r="C86" s="26" t="n"/>
      <c r="D86" s="31">
        <f>IF(6&lt;=Dados!$B$14,"____________________________________","")</f>
        <v/>
      </c>
      <c r="E86" s="26" t="n"/>
      <c r="F86" s="27" t="n"/>
    </row>
    <row r="87">
      <c r="A87" s="32">
        <f>IF(6&lt;=Dados!$B$14,"Avalista (se houver): nome, CPF e assinatura","")</f>
        <v/>
      </c>
      <c r="B87" s="26" t="n"/>
      <c r="C87" s="26" t="n"/>
      <c r="D87" s="33">
        <f>IF(6&lt;=Dados!$B$14,"Assinatura do emitente","")</f>
        <v/>
      </c>
      <c r="E87" s="26" t="n"/>
      <c r="F87" s="27" t="n"/>
    </row>
    <row r="88">
      <c r="A88" s="34" t="n"/>
      <c r="B88" s="35" t="n"/>
      <c r="C88" s="35" t="n"/>
      <c r="D88" s="35" t="n"/>
      <c r="E88" s="35" t="n"/>
      <c r="F88" s="36" t="n"/>
    </row>
    <row r="91" ht="26" customHeight="1">
      <c r="A91" s="20">
        <f>IF(7&lt;=Dados!$B$14,"NOTA PROMISSÓRIA","")</f>
        <v/>
      </c>
      <c r="B91" s="21" t="n"/>
      <c r="C91" s="21" t="n"/>
      <c r="D91" s="22">
        <f>IF(7&lt;=Dados!$B$14,"Nº "&amp;Dados!$D$11,"")</f>
        <v/>
      </c>
      <c r="E91" s="23">
        <f>IF(7&lt;=Dados!$B$14,"Valor","")</f>
        <v/>
      </c>
      <c r="F91" s="24">
        <f>IF(7&lt;=Dados!$B$14,Dados!$F$11,"")</f>
        <v/>
      </c>
    </row>
    <row r="92">
      <c r="A92" s="25">
        <f>IF(7&lt;=Dados!$B$14,"Vencimento: "&amp;IF(Dados!$E$11="","",DAY(Dados!$E$11)&amp;" de "&amp;CHOOSE(MONTH(Dados!$E$11),"janeiro","fevereiro","março","abril","maio","junho","julho","agosto","setembro","outubro","novembro","dezembro")&amp;" de "&amp;YEAR(Dados!$E$11)),"")</f>
        <v/>
      </c>
      <c r="B92" s="26" t="n"/>
      <c r="C92" s="26" t="n"/>
      <c r="D92" s="26" t="n"/>
      <c r="E92" s="26" t="n"/>
      <c r="F92" s="27" t="n"/>
    </row>
    <row r="93" ht="20" customHeight="1">
      <c r="A93" s="28">
        <f>IF(7&lt;=Dados!$B$14,"No dia "&amp;IF(Dados!$E$11="","",DAY(Dados!$E$11)&amp;" de "&amp;CHOOSE(MONTH(Dados!$E$11),"janeiro","fevereiro","março","abril","maio","junho","julho","agosto","setembro","outubro","novembro","dezembro")&amp;" de "&amp;YEAR(Dados!$E$11))&amp;", pagarei por esta única via de NOTA PROMISSÓRIA a "&amp;Dados!$B$8&amp;", CPF/CNPJ "&amp;Dados!$B$9&amp;", ou à sua ordem, a quantia de "&amp;Extenso!$O$8&amp;", em moeda corrente nacional, pagável em "&amp;Dados!$B$10&amp;".","")</f>
        <v/>
      </c>
      <c r="B93" s="26" t="n"/>
      <c r="C93" s="26" t="n"/>
      <c r="D93" s="26" t="n"/>
      <c r="E93" s="26" t="n"/>
      <c r="F93" s="27" t="n"/>
    </row>
    <row r="94" ht="20" customHeight="1">
      <c r="A94" s="29" t="n"/>
      <c r="B94" s="26" t="n"/>
      <c r="C94" s="26" t="n"/>
      <c r="D94" s="26" t="n"/>
      <c r="E94" s="26" t="n"/>
      <c r="F94" s="27" t="n"/>
    </row>
    <row r="95" ht="20" customHeight="1">
      <c r="A95" s="29" t="n"/>
      <c r="B95" s="26" t="n"/>
      <c r="C95" s="26" t="n"/>
      <c r="D95" s="26" t="n"/>
      <c r="E95" s="26" t="n"/>
      <c r="F95" s="27" t="n"/>
    </row>
    <row r="96">
      <c r="A96" s="29" t="n"/>
      <c r="B96" s="26" t="n"/>
      <c r="C96" s="26" t="n"/>
      <c r="D96" s="26" t="n"/>
      <c r="E96" s="26" t="n"/>
      <c r="F96" s="27" t="n"/>
    </row>
    <row r="97">
      <c r="A97" s="29">
        <f>IF(7&lt;=Dados!$B$14,"Emitente: "&amp;Dados!$B$5&amp;"   CPF/CNPJ: "&amp;Dados!$B$6,"")</f>
        <v/>
      </c>
      <c r="B97" s="26" t="n"/>
      <c r="C97" s="26" t="n"/>
      <c r="D97" s="26" t="n"/>
      <c r="E97" s="26" t="n"/>
      <c r="F97" s="27" t="n"/>
    </row>
    <row r="98">
      <c r="A98" s="29">
        <f>IF(7&lt;=Dados!$B$14,"Endereço: "&amp;Dados!$B$7,"")</f>
        <v/>
      </c>
      <c r="B98" s="26" t="n"/>
      <c r="C98" s="26" t="n"/>
      <c r="D98" s="26" t="n"/>
      <c r="E98" s="26" t="n"/>
      <c r="F98" s="27" t="n"/>
    </row>
    <row r="99">
      <c r="A99" s="29">
        <f>IF(7&lt;=Dados!$B$14,"Emitida em "&amp;Dados!$B$11&amp;", "&amp;IF(Dados!$B$12="","",DAY(Dados!$B$12)&amp;" de "&amp;CHOOSE(MONTH(Dados!$B$12),"janeiro","fevereiro","março","abril","maio","junho","julho","agosto","setembro","outubro","novembro","dezembro")&amp;" de "&amp;YEAR(Dados!$B$12)),"")</f>
        <v/>
      </c>
      <c r="B99" s="26" t="n"/>
      <c r="C99" s="26" t="n"/>
      <c r="D99" s="26" t="n"/>
      <c r="E99" s="26" t="n"/>
      <c r="F99" s="27" t="n"/>
    </row>
    <row r="100">
      <c r="A100" s="29" t="n"/>
      <c r="B100" s="26" t="n"/>
      <c r="C100" s="26" t="n"/>
      <c r="D100" s="26" t="n"/>
      <c r="E100" s="26" t="n"/>
      <c r="F100" s="27" t="n"/>
    </row>
    <row r="101">
      <c r="A101" s="30">
        <f>IF(7&lt;=Dados!$B$14,"______________________________","")</f>
        <v/>
      </c>
      <c r="B101" s="26" t="n"/>
      <c r="C101" s="26" t="n"/>
      <c r="D101" s="31">
        <f>IF(7&lt;=Dados!$B$14,"____________________________________","")</f>
        <v/>
      </c>
      <c r="E101" s="26" t="n"/>
      <c r="F101" s="27" t="n"/>
    </row>
    <row r="102">
      <c r="A102" s="32">
        <f>IF(7&lt;=Dados!$B$14,"Avalista (se houver): nome, CPF e assinatura","")</f>
        <v/>
      </c>
      <c r="B102" s="26" t="n"/>
      <c r="C102" s="26" t="n"/>
      <c r="D102" s="33">
        <f>IF(7&lt;=Dados!$B$14,"Assinatura do emitente","")</f>
        <v/>
      </c>
      <c r="E102" s="26" t="n"/>
      <c r="F102" s="27" t="n"/>
    </row>
    <row r="103">
      <c r="A103" s="34" t="n"/>
      <c r="B103" s="35" t="n"/>
      <c r="C103" s="35" t="n"/>
      <c r="D103" s="35" t="n"/>
      <c r="E103" s="35" t="n"/>
      <c r="F103" s="36" t="n"/>
    </row>
    <row r="106" ht="26" customHeight="1">
      <c r="A106" s="20">
        <f>IF(8&lt;=Dados!$B$14,"NOTA PROMISSÓRIA","")</f>
        <v/>
      </c>
      <c r="B106" s="21" t="n"/>
      <c r="C106" s="21" t="n"/>
      <c r="D106" s="22">
        <f>IF(8&lt;=Dados!$B$14,"Nº "&amp;Dados!$D$12,"")</f>
        <v/>
      </c>
      <c r="E106" s="23">
        <f>IF(8&lt;=Dados!$B$14,"Valor","")</f>
        <v/>
      </c>
      <c r="F106" s="24">
        <f>IF(8&lt;=Dados!$B$14,Dados!$F$12,"")</f>
        <v/>
      </c>
    </row>
    <row r="107">
      <c r="A107" s="25">
        <f>IF(8&lt;=Dados!$B$14,"Vencimento: "&amp;IF(Dados!$E$12="","",DAY(Dados!$E$12)&amp;" de "&amp;CHOOSE(MONTH(Dados!$E$12),"janeiro","fevereiro","março","abril","maio","junho","julho","agosto","setembro","outubro","novembro","dezembro")&amp;" de "&amp;YEAR(Dados!$E$12)),"")</f>
        <v/>
      </c>
      <c r="B107" s="26" t="n"/>
      <c r="C107" s="26" t="n"/>
      <c r="D107" s="26" t="n"/>
      <c r="E107" s="26" t="n"/>
      <c r="F107" s="27" t="n"/>
    </row>
    <row r="108" ht="20" customHeight="1">
      <c r="A108" s="28">
        <f>IF(8&lt;=Dados!$B$14,"No dia "&amp;IF(Dados!$E$12="","",DAY(Dados!$E$12)&amp;" de "&amp;CHOOSE(MONTH(Dados!$E$12),"janeiro","fevereiro","março","abril","maio","junho","julho","agosto","setembro","outubro","novembro","dezembro")&amp;" de "&amp;YEAR(Dados!$E$12))&amp;", pagarei por esta única via de NOTA PROMISSÓRIA a "&amp;Dados!$B$8&amp;", CPF/CNPJ "&amp;Dados!$B$9&amp;", ou à sua ordem, a quantia de "&amp;Extenso!$O$9&amp;", em moeda corrente nacional, pagável em "&amp;Dados!$B$10&amp;".","")</f>
        <v/>
      </c>
      <c r="B108" s="26" t="n"/>
      <c r="C108" s="26" t="n"/>
      <c r="D108" s="26" t="n"/>
      <c r="E108" s="26" t="n"/>
      <c r="F108" s="27" t="n"/>
    </row>
    <row r="109" ht="20" customHeight="1">
      <c r="A109" s="29" t="n"/>
      <c r="B109" s="26" t="n"/>
      <c r="C109" s="26" t="n"/>
      <c r="D109" s="26" t="n"/>
      <c r="E109" s="26" t="n"/>
      <c r="F109" s="27" t="n"/>
    </row>
    <row r="110" ht="20" customHeight="1">
      <c r="A110" s="29" t="n"/>
      <c r="B110" s="26" t="n"/>
      <c r="C110" s="26" t="n"/>
      <c r="D110" s="26" t="n"/>
      <c r="E110" s="26" t="n"/>
      <c r="F110" s="27" t="n"/>
    </row>
    <row r="111">
      <c r="A111" s="29" t="n"/>
      <c r="B111" s="26" t="n"/>
      <c r="C111" s="26" t="n"/>
      <c r="D111" s="26" t="n"/>
      <c r="E111" s="26" t="n"/>
      <c r="F111" s="27" t="n"/>
    </row>
    <row r="112">
      <c r="A112" s="29">
        <f>IF(8&lt;=Dados!$B$14,"Emitente: "&amp;Dados!$B$5&amp;"   CPF/CNPJ: "&amp;Dados!$B$6,"")</f>
        <v/>
      </c>
      <c r="B112" s="26" t="n"/>
      <c r="C112" s="26" t="n"/>
      <c r="D112" s="26" t="n"/>
      <c r="E112" s="26" t="n"/>
      <c r="F112" s="27" t="n"/>
    </row>
    <row r="113">
      <c r="A113" s="29">
        <f>IF(8&lt;=Dados!$B$14,"Endereço: "&amp;Dados!$B$7,"")</f>
        <v/>
      </c>
      <c r="B113" s="26" t="n"/>
      <c r="C113" s="26" t="n"/>
      <c r="D113" s="26" t="n"/>
      <c r="E113" s="26" t="n"/>
      <c r="F113" s="27" t="n"/>
    </row>
    <row r="114">
      <c r="A114" s="29">
        <f>IF(8&lt;=Dados!$B$14,"Emitida em "&amp;Dados!$B$11&amp;", "&amp;IF(Dados!$B$12="","",DAY(Dados!$B$12)&amp;" de "&amp;CHOOSE(MONTH(Dados!$B$12),"janeiro","fevereiro","março","abril","maio","junho","julho","agosto","setembro","outubro","novembro","dezembro")&amp;" de "&amp;YEAR(Dados!$B$12)),"")</f>
        <v/>
      </c>
      <c r="B114" s="26" t="n"/>
      <c r="C114" s="26" t="n"/>
      <c r="D114" s="26" t="n"/>
      <c r="E114" s="26" t="n"/>
      <c r="F114" s="27" t="n"/>
    </row>
    <row r="115">
      <c r="A115" s="29" t="n"/>
      <c r="B115" s="26" t="n"/>
      <c r="C115" s="26" t="n"/>
      <c r="D115" s="26" t="n"/>
      <c r="E115" s="26" t="n"/>
      <c r="F115" s="27" t="n"/>
    </row>
    <row r="116">
      <c r="A116" s="30">
        <f>IF(8&lt;=Dados!$B$14,"______________________________","")</f>
        <v/>
      </c>
      <c r="B116" s="26" t="n"/>
      <c r="C116" s="26" t="n"/>
      <c r="D116" s="31">
        <f>IF(8&lt;=Dados!$B$14,"____________________________________","")</f>
        <v/>
      </c>
      <c r="E116" s="26" t="n"/>
      <c r="F116" s="27" t="n"/>
    </row>
    <row r="117">
      <c r="A117" s="32">
        <f>IF(8&lt;=Dados!$B$14,"Avalista (se houver): nome, CPF e assinatura","")</f>
        <v/>
      </c>
      <c r="B117" s="26" t="n"/>
      <c r="C117" s="26" t="n"/>
      <c r="D117" s="33">
        <f>IF(8&lt;=Dados!$B$14,"Assinatura do emitente","")</f>
        <v/>
      </c>
      <c r="E117" s="26" t="n"/>
      <c r="F117" s="27" t="n"/>
    </row>
    <row r="118">
      <c r="A118" s="34" t="n"/>
      <c r="B118" s="35" t="n"/>
      <c r="C118" s="35" t="n"/>
      <c r="D118" s="35" t="n"/>
      <c r="E118" s="35" t="n"/>
      <c r="F118" s="36" t="n"/>
    </row>
    <row r="121" ht="26" customHeight="1">
      <c r="A121" s="20">
        <f>IF(9&lt;=Dados!$B$14,"NOTA PROMISSÓRIA","")</f>
        <v/>
      </c>
      <c r="B121" s="21" t="n"/>
      <c r="C121" s="21" t="n"/>
      <c r="D121" s="22">
        <f>IF(9&lt;=Dados!$B$14,"Nº "&amp;Dados!$D$13,"")</f>
        <v/>
      </c>
      <c r="E121" s="23">
        <f>IF(9&lt;=Dados!$B$14,"Valor","")</f>
        <v/>
      </c>
      <c r="F121" s="24">
        <f>IF(9&lt;=Dados!$B$14,Dados!$F$13,"")</f>
        <v/>
      </c>
    </row>
    <row r="122">
      <c r="A122" s="25">
        <f>IF(9&lt;=Dados!$B$14,"Vencimento: "&amp;IF(Dados!$E$13="","",DAY(Dados!$E$13)&amp;" de "&amp;CHOOSE(MONTH(Dados!$E$13),"janeiro","fevereiro","março","abril","maio","junho","julho","agosto","setembro","outubro","novembro","dezembro")&amp;" de "&amp;YEAR(Dados!$E$13)),"")</f>
        <v/>
      </c>
      <c r="B122" s="26" t="n"/>
      <c r="C122" s="26" t="n"/>
      <c r="D122" s="26" t="n"/>
      <c r="E122" s="26" t="n"/>
      <c r="F122" s="27" t="n"/>
    </row>
    <row r="123" ht="20" customHeight="1">
      <c r="A123" s="28">
        <f>IF(9&lt;=Dados!$B$14,"No dia "&amp;IF(Dados!$E$13="","",DAY(Dados!$E$13)&amp;" de "&amp;CHOOSE(MONTH(Dados!$E$13),"janeiro","fevereiro","março","abril","maio","junho","julho","agosto","setembro","outubro","novembro","dezembro")&amp;" de "&amp;YEAR(Dados!$E$13))&amp;", pagarei por esta única via de NOTA PROMISSÓRIA a "&amp;Dados!$B$8&amp;", CPF/CNPJ "&amp;Dados!$B$9&amp;", ou à sua ordem, a quantia de "&amp;Extenso!$O$10&amp;", em moeda corrente nacional, pagável em "&amp;Dados!$B$10&amp;".","")</f>
        <v/>
      </c>
      <c r="B123" s="26" t="n"/>
      <c r="C123" s="26" t="n"/>
      <c r="D123" s="26" t="n"/>
      <c r="E123" s="26" t="n"/>
      <c r="F123" s="27" t="n"/>
    </row>
    <row r="124" ht="20" customHeight="1">
      <c r="A124" s="29" t="n"/>
      <c r="B124" s="26" t="n"/>
      <c r="C124" s="26" t="n"/>
      <c r="D124" s="26" t="n"/>
      <c r="E124" s="26" t="n"/>
      <c r="F124" s="27" t="n"/>
    </row>
    <row r="125" ht="20" customHeight="1">
      <c r="A125" s="29" t="n"/>
      <c r="B125" s="26" t="n"/>
      <c r="C125" s="26" t="n"/>
      <c r="D125" s="26" t="n"/>
      <c r="E125" s="26" t="n"/>
      <c r="F125" s="27" t="n"/>
    </row>
    <row r="126">
      <c r="A126" s="29" t="n"/>
      <c r="B126" s="26" t="n"/>
      <c r="C126" s="26" t="n"/>
      <c r="D126" s="26" t="n"/>
      <c r="E126" s="26" t="n"/>
      <c r="F126" s="27" t="n"/>
    </row>
    <row r="127">
      <c r="A127" s="29">
        <f>IF(9&lt;=Dados!$B$14,"Emitente: "&amp;Dados!$B$5&amp;"   CPF/CNPJ: "&amp;Dados!$B$6,"")</f>
        <v/>
      </c>
      <c r="B127" s="26" t="n"/>
      <c r="C127" s="26" t="n"/>
      <c r="D127" s="26" t="n"/>
      <c r="E127" s="26" t="n"/>
      <c r="F127" s="27" t="n"/>
    </row>
    <row r="128">
      <c r="A128" s="29">
        <f>IF(9&lt;=Dados!$B$14,"Endereço: "&amp;Dados!$B$7,"")</f>
        <v/>
      </c>
      <c r="B128" s="26" t="n"/>
      <c r="C128" s="26" t="n"/>
      <c r="D128" s="26" t="n"/>
      <c r="E128" s="26" t="n"/>
      <c r="F128" s="27" t="n"/>
    </row>
    <row r="129">
      <c r="A129" s="29">
        <f>IF(9&lt;=Dados!$B$14,"Emitida em "&amp;Dados!$B$11&amp;", "&amp;IF(Dados!$B$12="","",DAY(Dados!$B$12)&amp;" de "&amp;CHOOSE(MONTH(Dados!$B$12),"janeiro","fevereiro","março","abril","maio","junho","julho","agosto","setembro","outubro","novembro","dezembro")&amp;" de "&amp;YEAR(Dados!$B$12)),"")</f>
        <v/>
      </c>
      <c r="B129" s="26" t="n"/>
      <c r="C129" s="26" t="n"/>
      <c r="D129" s="26" t="n"/>
      <c r="E129" s="26" t="n"/>
      <c r="F129" s="27" t="n"/>
    </row>
    <row r="130">
      <c r="A130" s="29" t="n"/>
      <c r="B130" s="26" t="n"/>
      <c r="C130" s="26" t="n"/>
      <c r="D130" s="26" t="n"/>
      <c r="E130" s="26" t="n"/>
      <c r="F130" s="27" t="n"/>
    </row>
    <row r="131">
      <c r="A131" s="30">
        <f>IF(9&lt;=Dados!$B$14,"______________________________","")</f>
        <v/>
      </c>
      <c r="B131" s="26" t="n"/>
      <c r="C131" s="26" t="n"/>
      <c r="D131" s="31">
        <f>IF(9&lt;=Dados!$B$14,"____________________________________","")</f>
        <v/>
      </c>
      <c r="E131" s="26" t="n"/>
      <c r="F131" s="27" t="n"/>
    </row>
    <row r="132">
      <c r="A132" s="32">
        <f>IF(9&lt;=Dados!$B$14,"Avalista (se houver): nome, CPF e assinatura","")</f>
        <v/>
      </c>
      <c r="B132" s="26" t="n"/>
      <c r="C132" s="26" t="n"/>
      <c r="D132" s="33">
        <f>IF(9&lt;=Dados!$B$14,"Assinatura do emitente","")</f>
        <v/>
      </c>
      <c r="E132" s="26" t="n"/>
      <c r="F132" s="27" t="n"/>
    </row>
    <row r="133">
      <c r="A133" s="34" t="n"/>
      <c r="B133" s="35" t="n"/>
      <c r="C133" s="35" t="n"/>
      <c r="D133" s="35" t="n"/>
      <c r="E133" s="35" t="n"/>
      <c r="F133" s="36" t="n"/>
    </row>
    <row r="136" ht="26" customHeight="1">
      <c r="A136" s="20">
        <f>IF(10&lt;=Dados!$B$14,"NOTA PROMISSÓRIA","")</f>
        <v/>
      </c>
      <c r="B136" s="21" t="n"/>
      <c r="C136" s="21" t="n"/>
      <c r="D136" s="22">
        <f>IF(10&lt;=Dados!$B$14,"Nº "&amp;Dados!$D$14,"")</f>
        <v/>
      </c>
      <c r="E136" s="23">
        <f>IF(10&lt;=Dados!$B$14,"Valor","")</f>
        <v/>
      </c>
      <c r="F136" s="24">
        <f>IF(10&lt;=Dados!$B$14,Dados!$F$14,"")</f>
        <v/>
      </c>
    </row>
    <row r="137">
      <c r="A137" s="25">
        <f>IF(10&lt;=Dados!$B$14,"Vencimento: "&amp;IF(Dados!$E$14="","",DAY(Dados!$E$14)&amp;" de "&amp;CHOOSE(MONTH(Dados!$E$14),"janeiro","fevereiro","março","abril","maio","junho","julho","agosto","setembro","outubro","novembro","dezembro")&amp;" de "&amp;YEAR(Dados!$E$14)),"")</f>
        <v/>
      </c>
      <c r="B137" s="26" t="n"/>
      <c r="C137" s="26" t="n"/>
      <c r="D137" s="26" t="n"/>
      <c r="E137" s="26" t="n"/>
      <c r="F137" s="27" t="n"/>
    </row>
    <row r="138" ht="20" customHeight="1">
      <c r="A138" s="28">
        <f>IF(10&lt;=Dados!$B$14,"No dia "&amp;IF(Dados!$E$14="","",DAY(Dados!$E$14)&amp;" de "&amp;CHOOSE(MONTH(Dados!$E$14),"janeiro","fevereiro","março","abril","maio","junho","julho","agosto","setembro","outubro","novembro","dezembro")&amp;" de "&amp;YEAR(Dados!$E$14))&amp;", pagarei por esta única via de NOTA PROMISSÓRIA a "&amp;Dados!$B$8&amp;", CPF/CNPJ "&amp;Dados!$B$9&amp;", ou à sua ordem, a quantia de "&amp;Extenso!$O$11&amp;", em moeda corrente nacional, pagável em "&amp;Dados!$B$10&amp;".","")</f>
        <v/>
      </c>
      <c r="B138" s="26" t="n"/>
      <c r="C138" s="26" t="n"/>
      <c r="D138" s="26" t="n"/>
      <c r="E138" s="26" t="n"/>
      <c r="F138" s="27" t="n"/>
    </row>
    <row r="139" ht="20" customHeight="1">
      <c r="A139" s="29" t="n"/>
      <c r="B139" s="26" t="n"/>
      <c r="C139" s="26" t="n"/>
      <c r="D139" s="26" t="n"/>
      <c r="E139" s="26" t="n"/>
      <c r="F139" s="27" t="n"/>
    </row>
    <row r="140" ht="20" customHeight="1">
      <c r="A140" s="29" t="n"/>
      <c r="B140" s="26" t="n"/>
      <c r="C140" s="26" t="n"/>
      <c r="D140" s="26" t="n"/>
      <c r="E140" s="26" t="n"/>
      <c r="F140" s="27" t="n"/>
    </row>
    <row r="141">
      <c r="A141" s="29" t="n"/>
      <c r="B141" s="26" t="n"/>
      <c r="C141" s="26" t="n"/>
      <c r="D141" s="26" t="n"/>
      <c r="E141" s="26" t="n"/>
      <c r="F141" s="27" t="n"/>
    </row>
    <row r="142">
      <c r="A142" s="29">
        <f>IF(10&lt;=Dados!$B$14,"Emitente: "&amp;Dados!$B$5&amp;"   CPF/CNPJ: "&amp;Dados!$B$6,"")</f>
        <v/>
      </c>
      <c r="B142" s="26" t="n"/>
      <c r="C142" s="26" t="n"/>
      <c r="D142" s="26" t="n"/>
      <c r="E142" s="26" t="n"/>
      <c r="F142" s="27" t="n"/>
    </row>
    <row r="143">
      <c r="A143" s="29">
        <f>IF(10&lt;=Dados!$B$14,"Endereço: "&amp;Dados!$B$7,"")</f>
        <v/>
      </c>
      <c r="B143" s="26" t="n"/>
      <c r="C143" s="26" t="n"/>
      <c r="D143" s="26" t="n"/>
      <c r="E143" s="26" t="n"/>
      <c r="F143" s="27" t="n"/>
    </row>
    <row r="144">
      <c r="A144" s="29">
        <f>IF(10&lt;=Dados!$B$14,"Emitida em "&amp;Dados!$B$11&amp;", "&amp;IF(Dados!$B$12="","",DAY(Dados!$B$12)&amp;" de "&amp;CHOOSE(MONTH(Dados!$B$12),"janeiro","fevereiro","março","abril","maio","junho","julho","agosto","setembro","outubro","novembro","dezembro")&amp;" de "&amp;YEAR(Dados!$B$12)),"")</f>
        <v/>
      </c>
      <c r="B144" s="26" t="n"/>
      <c r="C144" s="26" t="n"/>
      <c r="D144" s="26" t="n"/>
      <c r="E144" s="26" t="n"/>
      <c r="F144" s="27" t="n"/>
    </row>
    <row r="145">
      <c r="A145" s="29" t="n"/>
      <c r="B145" s="26" t="n"/>
      <c r="C145" s="26" t="n"/>
      <c r="D145" s="26" t="n"/>
      <c r="E145" s="26" t="n"/>
      <c r="F145" s="27" t="n"/>
    </row>
    <row r="146">
      <c r="A146" s="30">
        <f>IF(10&lt;=Dados!$B$14,"______________________________","")</f>
        <v/>
      </c>
      <c r="B146" s="26" t="n"/>
      <c r="C146" s="26" t="n"/>
      <c r="D146" s="31">
        <f>IF(10&lt;=Dados!$B$14,"____________________________________","")</f>
        <v/>
      </c>
      <c r="E146" s="26" t="n"/>
      <c r="F146" s="27" t="n"/>
    </row>
    <row r="147">
      <c r="A147" s="32">
        <f>IF(10&lt;=Dados!$B$14,"Avalista (se houver): nome, CPF e assinatura","")</f>
        <v/>
      </c>
      <c r="B147" s="26" t="n"/>
      <c r="C147" s="26" t="n"/>
      <c r="D147" s="33">
        <f>IF(10&lt;=Dados!$B$14,"Assinatura do emitente","")</f>
        <v/>
      </c>
      <c r="E147" s="26" t="n"/>
      <c r="F147" s="27" t="n"/>
    </row>
    <row r="148">
      <c r="A148" s="34" t="n"/>
      <c r="B148" s="35" t="n"/>
      <c r="C148" s="35" t="n"/>
      <c r="D148" s="35" t="n"/>
      <c r="E148" s="35" t="n"/>
      <c r="F148" s="36" t="n"/>
    </row>
    <row r="151" ht="26" customHeight="1">
      <c r="A151" s="20">
        <f>IF(11&lt;=Dados!$B$14,"NOTA PROMISSÓRIA","")</f>
        <v/>
      </c>
      <c r="B151" s="21" t="n"/>
      <c r="C151" s="21" t="n"/>
      <c r="D151" s="22">
        <f>IF(11&lt;=Dados!$B$14,"Nº "&amp;Dados!$D$15,"")</f>
        <v/>
      </c>
      <c r="E151" s="23">
        <f>IF(11&lt;=Dados!$B$14,"Valor","")</f>
        <v/>
      </c>
      <c r="F151" s="24">
        <f>IF(11&lt;=Dados!$B$14,Dados!$F$15,"")</f>
        <v/>
      </c>
    </row>
    <row r="152">
      <c r="A152" s="25">
        <f>IF(11&lt;=Dados!$B$14,"Vencimento: "&amp;IF(Dados!$E$15="","",DAY(Dados!$E$15)&amp;" de "&amp;CHOOSE(MONTH(Dados!$E$15),"janeiro","fevereiro","março","abril","maio","junho","julho","agosto","setembro","outubro","novembro","dezembro")&amp;" de "&amp;YEAR(Dados!$E$15)),"")</f>
        <v/>
      </c>
      <c r="B152" s="26" t="n"/>
      <c r="C152" s="26" t="n"/>
      <c r="D152" s="26" t="n"/>
      <c r="E152" s="26" t="n"/>
      <c r="F152" s="27" t="n"/>
    </row>
    <row r="153" ht="20" customHeight="1">
      <c r="A153" s="28">
        <f>IF(11&lt;=Dados!$B$14,"No dia "&amp;IF(Dados!$E$15="","",DAY(Dados!$E$15)&amp;" de "&amp;CHOOSE(MONTH(Dados!$E$15),"janeiro","fevereiro","março","abril","maio","junho","julho","agosto","setembro","outubro","novembro","dezembro")&amp;" de "&amp;YEAR(Dados!$E$15))&amp;", pagarei por esta única via de NOTA PROMISSÓRIA a "&amp;Dados!$B$8&amp;", CPF/CNPJ "&amp;Dados!$B$9&amp;", ou à sua ordem, a quantia de "&amp;Extenso!$O$12&amp;", em moeda corrente nacional, pagável em "&amp;Dados!$B$10&amp;".","")</f>
        <v/>
      </c>
      <c r="B153" s="26" t="n"/>
      <c r="C153" s="26" t="n"/>
      <c r="D153" s="26" t="n"/>
      <c r="E153" s="26" t="n"/>
      <c r="F153" s="27" t="n"/>
    </row>
    <row r="154" ht="20" customHeight="1">
      <c r="A154" s="29" t="n"/>
      <c r="B154" s="26" t="n"/>
      <c r="C154" s="26" t="n"/>
      <c r="D154" s="26" t="n"/>
      <c r="E154" s="26" t="n"/>
      <c r="F154" s="27" t="n"/>
    </row>
    <row r="155" ht="20" customHeight="1">
      <c r="A155" s="29" t="n"/>
      <c r="B155" s="26" t="n"/>
      <c r="C155" s="26" t="n"/>
      <c r="D155" s="26" t="n"/>
      <c r="E155" s="26" t="n"/>
      <c r="F155" s="27" t="n"/>
    </row>
    <row r="156">
      <c r="A156" s="29" t="n"/>
      <c r="B156" s="26" t="n"/>
      <c r="C156" s="26" t="n"/>
      <c r="D156" s="26" t="n"/>
      <c r="E156" s="26" t="n"/>
      <c r="F156" s="27" t="n"/>
    </row>
    <row r="157">
      <c r="A157" s="29">
        <f>IF(11&lt;=Dados!$B$14,"Emitente: "&amp;Dados!$B$5&amp;"   CPF/CNPJ: "&amp;Dados!$B$6,"")</f>
        <v/>
      </c>
      <c r="B157" s="26" t="n"/>
      <c r="C157" s="26" t="n"/>
      <c r="D157" s="26" t="n"/>
      <c r="E157" s="26" t="n"/>
      <c r="F157" s="27" t="n"/>
    </row>
    <row r="158">
      <c r="A158" s="29">
        <f>IF(11&lt;=Dados!$B$14,"Endereço: "&amp;Dados!$B$7,"")</f>
        <v/>
      </c>
      <c r="B158" s="26" t="n"/>
      <c r="C158" s="26" t="n"/>
      <c r="D158" s="26" t="n"/>
      <c r="E158" s="26" t="n"/>
      <c r="F158" s="27" t="n"/>
    </row>
    <row r="159">
      <c r="A159" s="29">
        <f>IF(11&lt;=Dados!$B$14,"Emitida em "&amp;Dados!$B$11&amp;", "&amp;IF(Dados!$B$12="","",DAY(Dados!$B$12)&amp;" de "&amp;CHOOSE(MONTH(Dados!$B$12),"janeiro","fevereiro","março","abril","maio","junho","julho","agosto","setembro","outubro","novembro","dezembro")&amp;" de "&amp;YEAR(Dados!$B$12)),"")</f>
        <v/>
      </c>
      <c r="B159" s="26" t="n"/>
      <c r="C159" s="26" t="n"/>
      <c r="D159" s="26" t="n"/>
      <c r="E159" s="26" t="n"/>
      <c r="F159" s="27" t="n"/>
    </row>
    <row r="160">
      <c r="A160" s="29" t="n"/>
      <c r="B160" s="26" t="n"/>
      <c r="C160" s="26" t="n"/>
      <c r="D160" s="26" t="n"/>
      <c r="E160" s="26" t="n"/>
      <c r="F160" s="27" t="n"/>
    </row>
    <row r="161">
      <c r="A161" s="30">
        <f>IF(11&lt;=Dados!$B$14,"______________________________","")</f>
        <v/>
      </c>
      <c r="B161" s="26" t="n"/>
      <c r="C161" s="26" t="n"/>
      <c r="D161" s="31">
        <f>IF(11&lt;=Dados!$B$14,"____________________________________","")</f>
        <v/>
      </c>
      <c r="E161" s="26" t="n"/>
      <c r="F161" s="27" t="n"/>
    </row>
    <row r="162">
      <c r="A162" s="32">
        <f>IF(11&lt;=Dados!$B$14,"Avalista (se houver): nome, CPF e assinatura","")</f>
        <v/>
      </c>
      <c r="B162" s="26" t="n"/>
      <c r="C162" s="26" t="n"/>
      <c r="D162" s="33">
        <f>IF(11&lt;=Dados!$B$14,"Assinatura do emitente","")</f>
        <v/>
      </c>
      <c r="E162" s="26" t="n"/>
      <c r="F162" s="27" t="n"/>
    </row>
    <row r="163">
      <c r="A163" s="34" t="n"/>
      <c r="B163" s="35" t="n"/>
      <c r="C163" s="35" t="n"/>
      <c r="D163" s="35" t="n"/>
      <c r="E163" s="35" t="n"/>
      <c r="F163" s="36" t="n"/>
    </row>
    <row r="166" ht="26" customHeight="1">
      <c r="A166" s="20">
        <f>IF(12&lt;=Dados!$B$14,"NOTA PROMISSÓRIA","")</f>
        <v/>
      </c>
      <c r="B166" s="21" t="n"/>
      <c r="C166" s="21" t="n"/>
      <c r="D166" s="22">
        <f>IF(12&lt;=Dados!$B$14,"Nº "&amp;Dados!$D$16,"")</f>
        <v/>
      </c>
      <c r="E166" s="23">
        <f>IF(12&lt;=Dados!$B$14,"Valor","")</f>
        <v/>
      </c>
      <c r="F166" s="24">
        <f>IF(12&lt;=Dados!$B$14,Dados!$F$16,"")</f>
        <v/>
      </c>
    </row>
    <row r="167">
      <c r="A167" s="25">
        <f>IF(12&lt;=Dados!$B$14,"Vencimento: "&amp;IF(Dados!$E$16="","",DAY(Dados!$E$16)&amp;" de "&amp;CHOOSE(MONTH(Dados!$E$16),"janeiro","fevereiro","março","abril","maio","junho","julho","agosto","setembro","outubro","novembro","dezembro")&amp;" de "&amp;YEAR(Dados!$E$16)),"")</f>
        <v/>
      </c>
      <c r="B167" s="26" t="n"/>
      <c r="C167" s="26" t="n"/>
      <c r="D167" s="26" t="n"/>
      <c r="E167" s="26" t="n"/>
      <c r="F167" s="27" t="n"/>
    </row>
    <row r="168" ht="20" customHeight="1">
      <c r="A168" s="28">
        <f>IF(12&lt;=Dados!$B$14,"No dia "&amp;IF(Dados!$E$16="","",DAY(Dados!$E$16)&amp;" de "&amp;CHOOSE(MONTH(Dados!$E$16),"janeiro","fevereiro","março","abril","maio","junho","julho","agosto","setembro","outubro","novembro","dezembro")&amp;" de "&amp;YEAR(Dados!$E$16))&amp;", pagarei por esta única via de NOTA PROMISSÓRIA a "&amp;Dados!$B$8&amp;", CPF/CNPJ "&amp;Dados!$B$9&amp;", ou à sua ordem, a quantia de "&amp;Extenso!$O$13&amp;", em moeda corrente nacional, pagável em "&amp;Dados!$B$10&amp;".","")</f>
        <v/>
      </c>
      <c r="B168" s="26" t="n"/>
      <c r="C168" s="26" t="n"/>
      <c r="D168" s="26" t="n"/>
      <c r="E168" s="26" t="n"/>
      <c r="F168" s="27" t="n"/>
    </row>
    <row r="169" ht="20" customHeight="1">
      <c r="A169" s="29" t="n"/>
      <c r="B169" s="26" t="n"/>
      <c r="C169" s="26" t="n"/>
      <c r="D169" s="26" t="n"/>
      <c r="E169" s="26" t="n"/>
      <c r="F169" s="27" t="n"/>
    </row>
    <row r="170" ht="20" customHeight="1">
      <c r="A170" s="29" t="n"/>
      <c r="B170" s="26" t="n"/>
      <c r="C170" s="26" t="n"/>
      <c r="D170" s="26" t="n"/>
      <c r="E170" s="26" t="n"/>
      <c r="F170" s="27" t="n"/>
    </row>
    <row r="171">
      <c r="A171" s="29" t="n"/>
      <c r="B171" s="26" t="n"/>
      <c r="C171" s="26" t="n"/>
      <c r="D171" s="26" t="n"/>
      <c r="E171" s="26" t="n"/>
      <c r="F171" s="27" t="n"/>
    </row>
    <row r="172">
      <c r="A172" s="29">
        <f>IF(12&lt;=Dados!$B$14,"Emitente: "&amp;Dados!$B$5&amp;"   CPF/CNPJ: "&amp;Dados!$B$6,"")</f>
        <v/>
      </c>
      <c r="B172" s="26" t="n"/>
      <c r="C172" s="26" t="n"/>
      <c r="D172" s="26" t="n"/>
      <c r="E172" s="26" t="n"/>
      <c r="F172" s="27" t="n"/>
    </row>
    <row r="173">
      <c r="A173" s="29">
        <f>IF(12&lt;=Dados!$B$14,"Endereço: "&amp;Dados!$B$7,"")</f>
        <v/>
      </c>
      <c r="B173" s="26" t="n"/>
      <c r="C173" s="26" t="n"/>
      <c r="D173" s="26" t="n"/>
      <c r="E173" s="26" t="n"/>
      <c r="F173" s="27" t="n"/>
    </row>
    <row r="174">
      <c r="A174" s="29">
        <f>IF(12&lt;=Dados!$B$14,"Emitida em "&amp;Dados!$B$11&amp;", "&amp;IF(Dados!$B$12="","",DAY(Dados!$B$12)&amp;" de "&amp;CHOOSE(MONTH(Dados!$B$12),"janeiro","fevereiro","março","abril","maio","junho","julho","agosto","setembro","outubro","novembro","dezembro")&amp;" de "&amp;YEAR(Dados!$B$12)),"")</f>
        <v/>
      </c>
      <c r="B174" s="26" t="n"/>
      <c r="C174" s="26" t="n"/>
      <c r="D174" s="26" t="n"/>
      <c r="E174" s="26" t="n"/>
      <c r="F174" s="27" t="n"/>
    </row>
    <row r="175">
      <c r="A175" s="29" t="n"/>
      <c r="B175" s="26" t="n"/>
      <c r="C175" s="26" t="n"/>
      <c r="D175" s="26" t="n"/>
      <c r="E175" s="26" t="n"/>
      <c r="F175" s="27" t="n"/>
    </row>
    <row r="176">
      <c r="A176" s="30">
        <f>IF(12&lt;=Dados!$B$14,"______________________________","")</f>
        <v/>
      </c>
      <c r="B176" s="26" t="n"/>
      <c r="C176" s="26" t="n"/>
      <c r="D176" s="31">
        <f>IF(12&lt;=Dados!$B$14,"____________________________________","")</f>
        <v/>
      </c>
      <c r="E176" s="26" t="n"/>
      <c r="F176" s="27" t="n"/>
    </row>
    <row r="177">
      <c r="A177" s="32">
        <f>IF(12&lt;=Dados!$B$14,"Avalista (se houver): nome, CPF e assinatura","")</f>
        <v/>
      </c>
      <c r="B177" s="26" t="n"/>
      <c r="C177" s="26" t="n"/>
      <c r="D177" s="33">
        <f>IF(12&lt;=Dados!$B$14,"Assinatura do emitente","")</f>
        <v/>
      </c>
      <c r="E177" s="26" t="n"/>
      <c r="F177" s="27" t="n"/>
    </row>
    <row r="178">
      <c r="A178" s="34" t="n"/>
      <c r="B178" s="35" t="n"/>
      <c r="C178" s="35" t="n"/>
      <c r="D178" s="35" t="n"/>
      <c r="E178" s="35" t="n"/>
      <c r="F178" s="36" t="n"/>
    </row>
  </sheetData>
  <mergeCells count="120">
    <mergeCell ref="A174:F174"/>
    <mergeCell ref="D11:F11"/>
    <mergeCell ref="A84:F84"/>
    <mergeCell ref="A46:C46"/>
    <mergeCell ref="D116:F116"/>
    <mergeCell ref="A108:F110"/>
    <mergeCell ref="A158:F158"/>
    <mergeCell ref="A136:C136"/>
    <mergeCell ref="A162:B162"/>
    <mergeCell ref="A47:F47"/>
    <mergeCell ref="D102:F102"/>
    <mergeCell ref="A41:B41"/>
    <mergeCell ref="A32:F32"/>
    <mergeCell ref="D12:F12"/>
    <mergeCell ref="A144:F144"/>
    <mergeCell ref="A159:F159"/>
    <mergeCell ref="A97:F97"/>
    <mergeCell ref="A91:C91"/>
    <mergeCell ref="A56:B56"/>
    <mergeCell ref="A27:B27"/>
    <mergeCell ref="A38:F38"/>
    <mergeCell ref="A152:F152"/>
    <mergeCell ref="A101:B101"/>
    <mergeCell ref="A42:B42"/>
    <mergeCell ref="A24:F24"/>
    <mergeCell ref="A107:F107"/>
    <mergeCell ref="A82:F82"/>
    <mergeCell ref="A117:B117"/>
    <mergeCell ref="A138:F140"/>
    <mergeCell ref="A7:F7"/>
    <mergeCell ref="D57:F57"/>
    <mergeCell ref="A153:F155"/>
    <mergeCell ref="A172:F172"/>
    <mergeCell ref="A99:F99"/>
    <mergeCell ref="D27:F27"/>
    <mergeCell ref="D41:F41"/>
    <mergeCell ref="A11:B11"/>
    <mergeCell ref="D147:F147"/>
    <mergeCell ref="D162:F162"/>
    <mergeCell ref="A3:F5"/>
    <mergeCell ref="A87:B87"/>
    <mergeCell ref="A2:F2"/>
    <mergeCell ref="D146:F146"/>
    <mergeCell ref="A18:F20"/>
    <mergeCell ref="A177:B177"/>
    <mergeCell ref="A22:F22"/>
    <mergeCell ref="A106:C106"/>
    <mergeCell ref="A62:F62"/>
    <mergeCell ref="A122:F122"/>
    <mergeCell ref="D117:F117"/>
    <mergeCell ref="A121:C121"/>
    <mergeCell ref="A26:B26"/>
    <mergeCell ref="A112:F112"/>
    <mergeCell ref="A63:F65"/>
    <mergeCell ref="D132:F132"/>
    <mergeCell ref="A71:B71"/>
    <mergeCell ref="A31:C31"/>
    <mergeCell ref="A93:F95"/>
    <mergeCell ref="A9:F9"/>
    <mergeCell ref="A127:F127"/>
    <mergeCell ref="A116:B116"/>
    <mergeCell ref="A167:F167"/>
    <mergeCell ref="A114:F114"/>
    <mergeCell ref="A131:B131"/>
    <mergeCell ref="A142:F142"/>
    <mergeCell ref="A98:F98"/>
    <mergeCell ref="A48:F50"/>
    <mergeCell ref="A102:B102"/>
    <mergeCell ref="D86:F86"/>
    <mergeCell ref="A16:C16"/>
    <mergeCell ref="A54:F54"/>
    <mergeCell ref="A137:F137"/>
    <mergeCell ref="D87:F87"/>
    <mergeCell ref="A129:F129"/>
    <mergeCell ref="A151:C151"/>
    <mergeCell ref="D71:F71"/>
    <mergeCell ref="A8:F8"/>
    <mergeCell ref="A17:F17"/>
    <mergeCell ref="A53:F53"/>
    <mergeCell ref="D177:F177"/>
    <mergeCell ref="A12:B12"/>
    <mergeCell ref="A33:F35"/>
    <mergeCell ref="D42:F42"/>
    <mergeCell ref="A68:F68"/>
    <mergeCell ref="A57:B57"/>
    <mergeCell ref="A173:F173"/>
    <mergeCell ref="A83:F83"/>
    <mergeCell ref="A143:F143"/>
    <mergeCell ref="A92:F92"/>
    <mergeCell ref="A157:F157"/>
    <mergeCell ref="A39:F39"/>
    <mergeCell ref="A147:B147"/>
    <mergeCell ref="A61:C61"/>
    <mergeCell ref="D101:F101"/>
    <mergeCell ref="A128:F128"/>
    <mergeCell ref="A168:F170"/>
    <mergeCell ref="A37:F37"/>
    <mergeCell ref="A78:F80"/>
    <mergeCell ref="A132:B132"/>
    <mergeCell ref="A146:B146"/>
    <mergeCell ref="D72:F72"/>
    <mergeCell ref="A113:F113"/>
    <mergeCell ref="A76:C76"/>
    <mergeCell ref="A176:B176"/>
    <mergeCell ref="A23:F23"/>
    <mergeCell ref="D56:F56"/>
    <mergeCell ref="D161:F161"/>
    <mergeCell ref="D176:F176"/>
    <mergeCell ref="A52:F52"/>
    <mergeCell ref="A86:B86"/>
    <mergeCell ref="A67:F67"/>
    <mergeCell ref="D26:F26"/>
    <mergeCell ref="A166:C166"/>
    <mergeCell ref="A77:F77"/>
    <mergeCell ref="A123:F125"/>
    <mergeCell ref="A72:B72"/>
    <mergeCell ref="A1:C1"/>
    <mergeCell ref="A161:B161"/>
    <mergeCell ref="D131:F131"/>
    <mergeCell ref="A69:F69"/>
  </mergeCells>
  <printOptions horizontalCentered="1"/>
  <pageMargins left="0.4" right="0.4" top="1" bottom="1" header="0.5" footer="0.5"/>
  <pageSetup orientation="portrait" paperSize="9" fitToHeight="0" fitToWidth="1"/>
  <rowBreaks count="3" manualBreakCount="3">
    <brk id="45" min="0" max="16383" man="1"/>
    <brk id="90" min="0" max="16383" man="1"/>
    <brk id="135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001"/>
  <sheetViews>
    <sheetView tabSelected="0" workbookViewId="0">
      <selection activeCell="A1" sqref="A1"/>
    </sheetView>
  </sheetViews>
  <sheetFormatPr baseColWidth="8" defaultRowHeight="15"/>
  <sheetData>
    <row r="1">
      <c r="A1" t="inlineStr">
        <is>
          <t>Tabela auxiliar do valor por extenso. Não altere.</t>
        </is>
      </c>
    </row>
    <row r="2">
      <c r="A2" t="n">
        <v>0</v>
      </c>
      <c r="B2" t="inlineStr"/>
      <c r="D2">
        <f>ROUND(ABS(N(Dados!$F$5)),2)</f>
        <v/>
      </c>
      <c r="E2">
        <f>INT(D2/1000000)</f>
        <v/>
      </c>
      <c r="F2">
        <f>INT(MOD(INT(D2),1000000)/1000)</f>
        <v/>
      </c>
      <c r="G2">
        <f>MOD(INT(D2),1000)</f>
        <v/>
      </c>
      <c r="H2">
        <f>ROUND((D2-INT(D2))*100,0)</f>
        <v/>
      </c>
      <c r="I2">
        <f>IF(E2=0,"",INDEX(Extenso!$B$2:$B$1001,E2+1)&amp;IF(E2=1," milhão"," milhões"))</f>
        <v/>
      </c>
      <c r="J2">
        <f>IF(F2=0,"",IF(F2=1,"mil",INDEX(Extenso!$B$2:$B$1001,F2+1)&amp;" mil"))</f>
        <v/>
      </c>
      <c r="K2">
        <f>IF(G2=0,"",INDEX(Extenso!$B$2:$B$1001,G2+1))</f>
        <v/>
      </c>
      <c r="L2">
        <f>I2&amp;IF(J2="","",IF(I2="","",IF(OR(F2&lt;100,MOD(F2,100)=0)," e "," "))&amp;J2)&amp;IF(K2="","",IF(AND(I2="",J2=""),"",IF(OR(G2&lt;100,MOD(G2,100)=0)," e "," "))&amp;K2)</f>
        <v/>
      </c>
      <c r="M2">
        <f>IF(INT(D2)=0,"",L2&amp;IF(INT(D2)=1," real",IF(AND(F2=0,G2=0,E2&gt;0)," de reais"," reais")))</f>
        <v/>
      </c>
      <c r="N2">
        <f>IF(H2=0,"",INDEX(Extenso!$B$2:$B$1001,H2+1)&amp;IF(H2=1," centavo"," centavos"))</f>
        <v/>
      </c>
      <c r="O2">
        <f>M2&amp;IF(AND(M2&lt;&gt;"",N2&lt;&gt;"")," e ","")&amp;N2</f>
        <v/>
      </c>
    </row>
    <row r="3">
      <c r="A3" t="n">
        <v>1</v>
      </c>
      <c r="B3" t="inlineStr">
        <is>
          <t>um</t>
        </is>
      </c>
      <c r="D3">
        <f>ROUND(ABS(N(Dados!$F$6)),2)</f>
        <v/>
      </c>
      <c r="E3">
        <f>INT(D3/1000000)</f>
        <v/>
      </c>
      <c r="F3">
        <f>INT(MOD(INT(D3),1000000)/1000)</f>
        <v/>
      </c>
      <c r="G3">
        <f>MOD(INT(D3),1000)</f>
        <v/>
      </c>
      <c r="H3">
        <f>ROUND((D3-INT(D3))*100,0)</f>
        <v/>
      </c>
      <c r="I3">
        <f>IF(E3=0,"",INDEX(Extenso!$B$2:$B$1001,E3+1)&amp;IF(E3=1," milhão"," milhões"))</f>
        <v/>
      </c>
      <c r="J3">
        <f>IF(F3=0,"",IF(F3=1,"mil",INDEX(Extenso!$B$2:$B$1001,F3+1)&amp;" mil"))</f>
        <v/>
      </c>
      <c r="K3">
        <f>IF(G3=0,"",INDEX(Extenso!$B$2:$B$1001,G3+1))</f>
        <v/>
      </c>
      <c r="L3">
        <f>I3&amp;IF(J3="","",IF(I3="","",IF(OR(F3&lt;100,MOD(F3,100)=0)," e "," "))&amp;J3)&amp;IF(K3="","",IF(AND(I3="",J3=""),"",IF(OR(G3&lt;100,MOD(G3,100)=0)," e "," "))&amp;K3)</f>
        <v/>
      </c>
      <c r="M3">
        <f>IF(INT(D3)=0,"",L3&amp;IF(INT(D3)=1," real",IF(AND(F3=0,G3=0,E3&gt;0)," de reais"," reais")))</f>
        <v/>
      </c>
      <c r="N3">
        <f>IF(H3=0,"",INDEX(Extenso!$B$2:$B$1001,H3+1)&amp;IF(H3=1," centavo"," centavos"))</f>
        <v/>
      </c>
      <c r="O3">
        <f>M3&amp;IF(AND(M3&lt;&gt;"",N3&lt;&gt;"")," e ","")&amp;N3</f>
        <v/>
      </c>
    </row>
    <row r="4">
      <c r="A4" t="n">
        <v>2</v>
      </c>
      <c r="B4" t="inlineStr">
        <is>
          <t>dois</t>
        </is>
      </c>
      <c r="D4">
        <f>ROUND(ABS(N(Dados!$F$7)),2)</f>
        <v/>
      </c>
      <c r="E4">
        <f>INT(D4/1000000)</f>
        <v/>
      </c>
      <c r="F4">
        <f>INT(MOD(INT(D4),1000000)/1000)</f>
        <v/>
      </c>
      <c r="G4">
        <f>MOD(INT(D4),1000)</f>
        <v/>
      </c>
      <c r="H4">
        <f>ROUND((D4-INT(D4))*100,0)</f>
        <v/>
      </c>
      <c r="I4">
        <f>IF(E4=0,"",INDEX(Extenso!$B$2:$B$1001,E4+1)&amp;IF(E4=1," milhão"," milhões"))</f>
        <v/>
      </c>
      <c r="J4">
        <f>IF(F4=0,"",IF(F4=1,"mil",INDEX(Extenso!$B$2:$B$1001,F4+1)&amp;" mil"))</f>
        <v/>
      </c>
      <c r="K4">
        <f>IF(G4=0,"",INDEX(Extenso!$B$2:$B$1001,G4+1))</f>
        <v/>
      </c>
      <c r="L4">
        <f>I4&amp;IF(J4="","",IF(I4="","",IF(OR(F4&lt;100,MOD(F4,100)=0)," e "," "))&amp;J4)&amp;IF(K4="","",IF(AND(I4="",J4=""),"",IF(OR(G4&lt;100,MOD(G4,100)=0)," e "," "))&amp;K4)</f>
        <v/>
      </c>
      <c r="M4">
        <f>IF(INT(D4)=0,"",L4&amp;IF(INT(D4)=1," real",IF(AND(F4=0,G4=0,E4&gt;0)," de reais"," reais")))</f>
        <v/>
      </c>
      <c r="N4">
        <f>IF(H4=0,"",INDEX(Extenso!$B$2:$B$1001,H4+1)&amp;IF(H4=1," centavo"," centavos"))</f>
        <v/>
      </c>
      <c r="O4">
        <f>M4&amp;IF(AND(M4&lt;&gt;"",N4&lt;&gt;"")," e ","")&amp;N4</f>
        <v/>
      </c>
    </row>
    <row r="5">
      <c r="A5" t="n">
        <v>3</v>
      </c>
      <c r="B5" t="inlineStr">
        <is>
          <t>três</t>
        </is>
      </c>
      <c r="D5">
        <f>ROUND(ABS(N(Dados!$F$8)),2)</f>
        <v/>
      </c>
      <c r="E5">
        <f>INT(D5/1000000)</f>
        <v/>
      </c>
      <c r="F5">
        <f>INT(MOD(INT(D5),1000000)/1000)</f>
        <v/>
      </c>
      <c r="G5">
        <f>MOD(INT(D5),1000)</f>
        <v/>
      </c>
      <c r="H5">
        <f>ROUND((D5-INT(D5))*100,0)</f>
        <v/>
      </c>
      <c r="I5">
        <f>IF(E5=0,"",INDEX(Extenso!$B$2:$B$1001,E5+1)&amp;IF(E5=1," milhão"," milhões"))</f>
        <v/>
      </c>
      <c r="J5">
        <f>IF(F5=0,"",IF(F5=1,"mil",INDEX(Extenso!$B$2:$B$1001,F5+1)&amp;" mil"))</f>
        <v/>
      </c>
      <c r="K5">
        <f>IF(G5=0,"",INDEX(Extenso!$B$2:$B$1001,G5+1))</f>
        <v/>
      </c>
      <c r="L5">
        <f>I5&amp;IF(J5="","",IF(I5="","",IF(OR(F5&lt;100,MOD(F5,100)=0)," e "," "))&amp;J5)&amp;IF(K5="","",IF(AND(I5="",J5=""),"",IF(OR(G5&lt;100,MOD(G5,100)=0)," e "," "))&amp;K5)</f>
        <v/>
      </c>
      <c r="M5">
        <f>IF(INT(D5)=0,"",L5&amp;IF(INT(D5)=1," real",IF(AND(F5=0,G5=0,E5&gt;0)," de reais"," reais")))</f>
        <v/>
      </c>
      <c r="N5">
        <f>IF(H5=0,"",INDEX(Extenso!$B$2:$B$1001,H5+1)&amp;IF(H5=1," centavo"," centavos"))</f>
        <v/>
      </c>
      <c r="O5">
        <f>M5&amp;IF(AND(M5&lt;&gt;"",N5&lt;&gt;"")," e ","")&amp;N5</f>
        <v/>
      </c>
    </row>
    <row r="6">
      <c r="A6" t="n">
        <v>4</v>
      </c>
      <c r="B6" t="inlineStr">
        <is>
          <t>quatro</t>
        </is>
      </c>
      <c r="D6">
        <f>ROUND(ABS(N(Dados!$F$9)),2)</f>
        <v/>
      </c>
      <c r="E6">
        <f>INT(D6/1000000)</f>
        <v/>
      </c>
      <c r="F6">
        <f>INT(MOD(INT(D6),1000000)/1000)</f>
        <v/>
      </c>
      <c r="G6">
        <f>MOD(INT(D6),1000)</f>
        <v/>
      </c>
      <c r="H6">
        <f>ROUND((D6-INT(D6))*100,0)</f>
        <v/>
      </c>
      <c r="I6">
        <f>IF(E6=0,"",INDEX(Extenso!$B$2:$B$1001,E6+1)&amp;IF(E6=1," milhão"," milhões"))</f>
        <v/>
      </c>
      <c r="J6">
        <f>IF(F6=0,"",IF(F6=1,"mil",INDEX(Extenso!$B$2:$B$1001,F6+1)&amp;" mil"))</f>
        <v/>
      </c>
      <c r="K6">
        <f>IF(G6=0,"",INDEX(Extenso!$B$2:$B$1001,G6+1))</f>
        <v/>
      </c>
      <c r="L6">
        <f>I6&amp;IF(J6="","",IF(I6="","",IF(OR(F6&lt;100,MOD(F6,100)=0)," e "," "))&amp;J6)&amp;IF(K6="","",IF(AND(I6="",J6=""),"",IF(OR(G6&lt;100,MOD(G6,100)=0)," e "," "))&amp;K6)</f>
        <v/>
      </c>
      <c r="M6">
        <f>IF(INT(D6)=0,"",L6&amp;IF(INT(D6)=1," real",IF(AND(F6=0,G6=0,E6&gt;0)," de reais"," reais")))</f>
        <v/>
      </c>
      <c r="N6">
        <f>IF(H6=0,"",INDEX(Extenso!$B$2:$B$1001,H6+1)&amp;IF(H6=1," centavo"," centavos"))</f>
        <v/>
      </c>
      <c r="O6">
        <f>M6&amp;IF(AND(M6&lt;&gt;"",N6&lt;&gt;"")," e ","")&amp;N6</f>
        <v/>
      </c>
    </row>
    <row r="7">
      <c r="A7" t="n">
        <v>5</v>
      </c>
      <c r="B7" t="inlineStr">
        <is>
          <t>cinco</t>
        </is>
      </c>
      <c r="D7">
        <f>ROUND(ABS(N(Dados!$F$10)),2)</f>
        <v/>
      </c>
      <c r="E7">
        <f>INT(D7/1000000)</f>
        <v/>
      </c>
      <c r="F7">
        <f>INT(MOD(INT(D7),1000000)/1000)</f>
        <v/>
      </c>
      <c r="G7">
        <f>MOD(INT(D7),1000)</f>
        <v/>
      </c>
      <c r="H7">
        <f>ROUND((D7-INT(D7))*100,0)</f>
        <v/>
      </c>
      <c r="I7">
        <f>IF(E7=0,"",INDEX(Extenso!$B$2:$B$1001,E7+1)&amp;IF(E7=1," milhão"," milhões"))</f>
        <v/>
      </c>
      <c r="J7">
        <f>IF(F7=0,"",IF(F7=1,"mil",INDEX(Extenso!$B$2:$B$1001,F7+1)&amp;" mil"))</f>
        <v/>
      </c>
      <c r="K7">
        <f>IF(G7=0,"",INDEX(Extenso!$B$2:$B$1001,G7+1))</f>
        <v/>
      </c>
      <c r="L7">
        <f>I7&amp;IF(J7="","",IF(I7="","",IF(OR(F7&lt;100,MOD(F7,100)=0)," e "," "))&amp;J7)&amp;IF(K7="","",IF(AND(I7="",J7=""),"",IF(OR(G7&lt;100,MOD(G7,100)=0)," e "," "))&amp;K7)</f>
        <v/>
      </c>
      <c r="M7">
        <f>IF(INT(D7)=0,"",L7&amp;IF(INT(D7)=1," real",IF(AND(F7=0,G7=0,E7&gt;0)," de reais"," reais")))</f>
        <v/>
      </c>
      <c r="N7">
        <f>IF(H7=0,"",INDEX(Extenso!$B$2:$B$1001,H7+1)&amp;IF(H7=1," centavo"," centavos"))</f>
        <v/>
      </c>
      <c r="O7">
        <f>M7&amp;IF(AND(M7&lt;&gt;"",N7&lt;&gt;"")," e ","")&amp;N7</f>
        <v/>
      </c>
    </row>
    <row r="8">
      <c r="A8" t="n">
        <v>6</v>
      </c>
      <c r="B8" t="inlineStr">
        <is>
          <t>seis</t>
        </is>
      </c>
      <c r="D8">
        <f>ROUND(ABS(N(Dados!$F$11)),2)</f>
        <v/>
      </c>
      <c r="E8">
        <f>INT(D8/1000000)</f>
        <v/>
      </c>
      <c r="F8">
        <f>INT(MOD(INT(D8),1000000)/1000)</f>
        <v/>
      </c>
      <c r="G8">
        <f>MOD(INT(D8),1000)</f>
        <v/>
      </c>
      <c r="H8">
        <f>ROUND((D8-INT(D8))*100,0)</f>
        <v/>
      </c>
      <c r="I8">
        <f>IF(E8=0,"",INDEX(Extenso!$B$2:$B$1001,E8+1)&amp;IF(E8=1," milhão"," milhões"))</f>
        <v/>
      </c>
      <c r="J8">
        <f>IF(F8=0,"",IF(F8=1,"mil",INDEX(Extenso!$B$2:$B$1001,F8+1)&amp;" mil"))</f>
        <v/>
      </c>
      <c r="K8">
        <f>IF(G8=0,"",INDEX(Extenso!$B$2:$B$1001,G8+1))</f>
        <v/>
      </c>
      <c r="L8">
        <f>I8&amp;IF(J8="","",IF(I8="","",IF(OR(F8&lt;100,MOD(F8,100)=0)," e "," "))&amp;J8)&amp;IF(K8="","",IF(AND(I8="",J8=""),"",IF(OR(G8&lt;100,MOD(G8,100)=0)," e "," "))&amp;K8)</f>
        <v/>
      </c>
      <c r="M8">
        <f>IF(INT(D8)=0,"",L8&amp;IF(INT(D8)=1," real",IF(AND(F8=0,G8=0,E8&gt;0)," de reais"," reais")))</f>
        <v/>
      </c>
      <c r="N8">
        <f>IF(H8=0,"",INDEX(Extenso!$B$2:$B$1001,H8+1)&amp;IF(H8=1," centavo"," centavos"))</f>
        <v/>
      </c>
      <c r="O8">
        <f>M8&amp;IF(AND(M8&lt;&gt;"",N8&lt;&gt;"")," e ","")&amp;N8</f>
        <v/>
      </c>
    </row>
    <row r="9">
      <c r="A9" t="n">
        <v>7</v>
      </c>
      <c r="B9" t="inlineStr">
        <is>
          <t>sete</t>
        </is>
      </c>
      <c r="D9">
        <f>ROUND(ABS(N(Dados!$F$12)),2)</f>
        <v/>
      </c>
      <c r="E9">
        <f>INT(D9/1000000)</f>
        <v/>
      </c>
      <c r="F9">
        <f>INT(MOD(INT(D9),1000000)/1000)</f>
        <v/>
      </c>
      <c r="G9">
        <f>MOD(INT(D9),1000)</f>
        <v/>
      </c>
      <c r="H9">
        <f>ROUND((D9-INT(D9))*100,0)</f>
        <v/>
      </c>
      <c r="I9">
        <f>IF(E9=0,"",INDEX(Extenso!$B$2:$B$1001,E9+1)&amp;IF(E9=1," milhão"," milhões"))</f>
        <v/>
      </c>
      <c r="J9">
        <f>IF(F9=0,"",IF(F9=1,"mil",INDEX(Extenso!$B$2:$B$1001,F9+1)&amp;" mil"))</f>
        <v/>
      </c>
      <c r="K9">
        <f>IF(G9=0,"",INDEX(Extenso!$B$2:$B$1001,G9+1))</f>
        <v/>
      </c>
      <c r="L9">
        <f>I9&amp;IF(J9="","",IF(I9="","",IF(OR(F9&lt;100,MOD(F9,100)=0)," e "," "))&amp;J9)&amp;IF(K9="","",IF(AND(I9="",J9=""),"",IF(OR(G9&lt;100,MOD(G9,100)=0)," e "," "))&amp;K9)</f>
        <v/>
      </c>
      <c r="M9">
        <f>IF(INT(D9)=0,"",L9&amp;IF(INT(D9)=1," real",IF(AND(F9=0,G9=0,E9&gt;0)," de reais"," reais")))</f>
        <v/>
      </c>
      <c r="N9">
        <f>IF(H9=0,"",INDEX(Extenso!$B$2:$B$1001,H9+1)&amp;IF(H9=1," centavo"," centavos"))</f>
        <v/>
      </c>
      <c r="O9">
        <f>M9&amp;IF(AND(M9&lt;&gt;"",N9&lt;&gt;"")," e ","")&amp;N9</f>
        <v/>
      </c>
    </row>
    <row r="10">
      <c r="A10" t="n">
        <v>8</v>
      </c>
      <c r="B10" t="inlineStr">
        <is>
          <t>oito</t>
        </is>
      </c>
      <c r="D10">
        <f>ROUND(ABS(N(Dados!$F$13)),2)</f>
        <v/>
      </c>
      <c r="E10">
        <f>INT(D10/1000000)</f>
        <v/>
      </c>
      <c r="F10">
        <f>INT(MOD(INT(D10),1000000)/1000)</f>
        <v/>
      </c>
      <c r="G10">
        <f>MOD(INT(D10),1000)</f>
        <v/>
      </c>
      <c r="H10">
        <f>ROUND((D10-INT(D10))*100,0)</f>
        <v/>
      </c>
      <c r="I10">
        <f>IF(E10=0,"",INDEX(Extenso!$B$2:$B$1001,E10+1)&amp;IF(E10=1," milhão"," milhões"))</f>
        <v/>
      </c>
      <c r="J10">
        <f>IF(F10=0,"",IF(F10=1,"mil",INDEX(Extenso!$B$2:$B$1001,F10+1)&amp;" mil"))</f>
        <v/>
      </c>
      <c r="K10">
        <f>IF(G10=0,"",INDEX(Extenso!$B$2:$B$1001,G10+1))</f>
        <v/>
      </c>
      <c r="L10">
        <f>I10&amp;IF(J10="","",IF(I10="","",IF(OR(F10&lt;100,MOD(F10,100)=0)," e "," "))&amp;J10)&amp;IF(K10="","",IF(AND(I10="",J10=""),"",IF(OR(G10&lt;100,MOD(G10,100)=0)," e "," "))&amp;K10)</f>
        <v/>
      </c>
      <c r="M10">
        <f>IF(INT(D10)=0,"",L10&amp;IF(INT(D10)=1," real",IF(AND(F10=0,G10=0,E10&gt;0)," de reais"," reais")))</f>
        <v/>
      </c>
      <c r="N10">
        <f>IF(H10=0,"",INDEX(Extenso!$B$2:$B$1001,H10+1)&amp;IF(H10=1," centavo"," centavos"))</f>
        <v/>
      </c>
      <c r="O10">
        <f>M10&amp;IF(AND(M10&lt;&gt;"",N10&lt;&gt;"")," e ","")&amp;N10</f>
        <v/>
      </c>
    </row>
    <row r="11">
      <c r="A11" t="n">
        <v>9</v>
      </c>
      <c r="B11" t="inlineStr">
        <is>
          <t>nove</t>
        </is>
      </c>
      <c r="D11">
        <f>ROUND(ABS(N(Dados!$F$14)),2)</f>
        <v/>
      </c>
      <c r="E11">
        <f>INT(D11/1000000)</f>
        <v/>
      </c>
      <c r="F11">
        <f>INT(MOD(INT(D11),1000000)/1000)</f>
        <v/>
      </c>
      <c r="G11">
        <f>MOD(INT(D11),1000)</f>
        <v/>
      </c>
      <c r="H11">
        <f>ROUND((D11-INT(D11))*100,0)</f>
        <v/>
      </c>
      <c r="I11">
        <f>IF(E11=0,"",INDEX(Extenso!$B$2:$B$1001,E11+1)&amp;IF(E11=1," milhão"," milhões"))</f>
        <v/>
      </c>
      <c r="J11">
        <f>IF(F11=0,"",IF(F11=1,"mil",INDEX(Extenso!$B$2:$B$1001,F11+1)&amp;" mil"))</f>
        <v/>
      </c>
      <c r="K11">
        <f>IF(G11=0,"",INDEX(Extenso!$B$2:$B$1001,G11+1))</f>
        <v/>
      </c>
      <c r="L11">
        <f>I11&amp;IF(J11="","",IF(I11="","",IF(OR(F11&lt;100,MOD(F11,100)=0)," e "," "))&amp;J11)&amp;IF(K11="","",IF(AND(I11="",J11=""),"",IF(OR(G11&lt;100,MOD(G11,100)=0)," e "," "))&amp;K11)</f>
        <v/>
      </c>
      <c r="M11">
        <f>IF(INT(D11)=0,"",L11&amp;IF(INT(D11)=1," real",IF(AND(F11=0,G11=0,E11&gt;0)," de reais"," reais")))</f>
        <v/>
      </c>
      <c r="N11">
        <f>IF(H11=0,"",INDEX(Extenso!$B$2:$B$1001,H11+1)&amp;IF(H11=1," centavo"," centavos"))</f>
        <v/>
      </c>
      <c r="O11">
        <f>M11&amp;IF(AND(M11&lt;&gt;"",N11&lt;&gt;"")," e ","")&amp;N11</f>
        <v/>
      </c>
    </row>
    <row r="12">
      <c r="A12" t="n">
        <v>10</v>
      </c>
      <c r="B12" t="inlineStr">
        <is>
          <t>dez</t>
        </is>
      </c>
      <c r="D12">
        <f>ROUND(ABS(N(Dados!$F$15)),2)</f>
        <v/>
      </c>
      <c r="E12">
        <f>INT(D12/1000000)</f>
        <v/>
      </c>
      <c r="F12">
        <f>INT(MOD(INT(D12),1000000)/1000)</f>
        <v/>
      </c>
      <c r="G12">
        <f>MOD(INT(D12),1000)</f>
        <v/>
      </c>
      <c r="H12">
        <f>ROUND((D12-INT(D12))*100,0)</f>
        <v/>
      </c>
      <c r="I12">
        <f>IF(E12=0,"",INDEX(Extenso!$B$2:$B$1001,E12+1)&amp;IF(E12=1," milhão"," milhões"))</f>
        <v/>
      </c>
      <c r="J12">
        <f>IF(F12=0,"",IF(F12=1,"mil",INDEX(Extenso!$B$2:$B$1001,F12+1)&amp;" mil"))</f>
        <v/>
      </c>
      <c r="K12">
        <f>IF(G12=0,"",INDEX(Extenso!$B$2:$B$1001,G12+1))</f>
        <v/>
      </c>
      <c r="L12">
        <f>I12&amp;IF(J12="","",IF(I12="","",IF(OR(F12&lt;100,MOD(F12,100)=0)," e "," "))&amp;J12)&amp;IF(K12="","",IF(AND(I12="",J12=""),"",IF(OR(G12&lt;100,MOD(G12,100)=0)," e "," "))&amp;K12)</f>
        <v/>
      </c>
      <c r="M12">
        <f>IF(INT(D12)=0,"",L12&amp;IF(INT(D12)=1," real",IF(AND(F12=0,G12=0,E12&gt;0)," de reais"," reais")))</f>
        <v/>
      </c>
      <c r="N12">
        <f>IF(H12=0,"",INDEX(Extenso!$B$2:$B$1001,H12+1)&amp;IF(H12=1," centavo"," centavos"))</f>
        <v/>
      </c>
      <c r="O12">
        <f>M12&amp;IF(AND(M12&lt;&gt;"",N12&lt;&gt;"")," e ","")&amp;N12</f>
        <v/>
      </c>
    </row>
    <row r="13">
      <c r="A13" t="n">
        <v>11</v>
      </c>
      <c r="B13" t="inlineStr">
        <is>
          <t>onze</t>
        </is>
      </c>
      <c r="D13">
        <f>ROUND(ABS(N(Dados!$F$16)),2)</f>
        <v/>
      </c>
      <c r="E13">
        <f>INT(D13/1000000)</f>
        <v/>
      </c>
      <c r="F13">
        <f>INT(MOD(INT(D13),1000000)/1000)</f>
        <v/>
      </c>
      <c r="G13">
        <f>MOD(INT(D13),1000)</f>
        <v/>
      </c>
      <c r="H13">
        <f>ROUND((D13-INT(D13))*100,0)</f>
        <v/>
      </c>
      <c r="I13">
        <f>IF(E13=0,"",INDEX(Extenso!$B$2:$B$1001,E13+1)&amp;IF(E13=1," milhão"," milhões"))</f>
        <v/>
      </c>
      <c r="J13">
        <f>IF(F13=0,"",IF(F13=1,"mil",INDEX(Extenso!$B$2:$B$1001,F13+1)&amp;" mil"))</f>
        <v/>
      </c>
      <c r="K13">
        <f>IF(G13=0,"",INDEX(Extenso!$B$2:$B$1001,G13+1))</f>
        <v/>
      </c>
      <c r="L13">
        <f>I13&amp;IF(J13="","",IF(I13="","",IF(OR(F13&lt;100,MOD(F13,100)=0)," e "," "))&amp;J13)&amp;IF(K13="","",IF(AND(I13="",J13=""),"",IF(OR(G13&lt;100,MOD(G13,100)=0)," e "," "))&amp;K13)</f>
        <v/>
      </c>
      <c r="M13">
        <f>IF(INT(D13)=0,"",L13&amp;IF(INT(D13)=1," real",IF(AND(F13=0,G13=0,E13&gt;0)," de reais"," reais")))</f>
        <v/>
      </c>
      <c r="N13">
        <f>IF(H13=0,"",INDEX(Extenso!$B$2:$B$1001,H13+1)&amp;IF(H13=1," centavo"," centavos"))</f>
        <v/>
      </c>
      <c r="O13">
        <f>M13&amp;IF(AND(M13&lt;&gt;"",N13&lt;&gt;"")," e ","")&amp;N13</f>
        <v/>
      </c>
    </row>
    <row r="14">
      <c r="A14" t="n">
        <v>12</v>
      </c>
      <c r="B14" t="inlineStr">
        <is>
          <t>doze</t>
        </is>
      </c>
    </row>
    <row r="15">
      <c r="A15" t="n">
        <v>13</v>
      </c>
      <c r="B15" t="inlineStr">
        <is>
          <t>treze</t>
        </is>
      </c>
    </row>
    <row r="16">
      <c r="A16" t="n">
        <v>14</v>
      </c>
      <c r="B16" t="inlineStr">
        <is>
          <t>quatorze</t>
        </is>
      </c>
    </row>
    <row r="17">
      <c r="A17" t="n">
        <v>15</v>
      </c>
      <c r="B17" t="inlineStr">
        <is>
          <t>quinze</t>
        </is>
      </c>
    </row>
    <row r="18">
      <c r="A18" t="n">
        <v>16</v>
      </c>
      <c r="B18" t="inlineStr">
        <is>
          <t>dezesseis</t>
        </is>
      </c>
    </row>
    <row r="19">
      <c r="A19" t="n">
        <v>17</v>
      </c>
      <c r="B19" t="inlineStr">
        <is>
          <t>dezessete</t>
        </is>
      </c>
    </row>
    <row r="20">
      <c r="A20" t="n">
        <v>18</v>
      </c>
      <c r="B20" t="inlineStr">
        <is>
          <t>dezoito</t>
        </is>
      </c>
    </row>
    <row r="21">
      <c r="A21" t="n">
        <v>19</v>
      </c>
      <c r="B21" t="inlineStr">
        <is>
          <t>dezenove</t>
        </is>
      </c>
    </row>
    <row r="22">
      <c r="A22" t="n">
        <v>20</v>
      </c>
      <c r="B22" t="inlineStr">
        <is>
          <t>vinte</t>
        </is>
      </c>
    </row>
    <row r="23">
      <c r="A23" t="n">
        <v>21</v>
      </c>
      <c r="B23" t="inlineStr">
        <is>
          <t>vinte e um</t>
        </is>
      </c>
    </row>
    <row r="24">
      <c r="A24" t="n">
        <v>22</v>
      </c>
      <c r="B24" t="inlineStr">
        <is>
          <t>vinte e dois</t>
        </is>
      </c>
    </row>
    <row r="25">
      <c r="A25" t="n">
        <v>23</v>
      </c>
      <c r="B25" t="inlineStr">
        <is>
          <t>vinte e três</t>
        </is>
      </c>
    </row>
    <row r="26">
      <c r="A26" t="n">
        <v>24</v>
      </c>
      <c r="B26" t="inlineStr">
        <is>
          <t>vinte e quatro</t>
        </is>
      </c>
    </row>
    <row r="27">
      <c r="A27" t="n">
        <v>25</v>
      </c>
      <c r="B27" t="inlineStr">
        <is>
          <t>vinte e cinco</t>
        </is>
      </c>
    </row>
    <row r="28">
      <c r="A28" t="n">
        <v>26</v>
      </c>
      <c r="B28" t="inlineStr">
        <is>
          <t>vinte e seis</t>
        </is>
      </c>
    </row>
    <row r="29">
      <c r="A29" t="n">
        <v>27</v>
      </c>
      <c r="B29" t="inlineStr">
        <is>
          <t>vinte e sete</t>
        </is>
      </c>
    </row>
    <row r="30">
      <c r="A30" t="n">
        <v>28</v>
      </c>
      <c r="B30" t="inlineStr">
        <is>
          <t>vinte e oito</t>
        </is>
      </c>
    </row>
    <row r="31">
      <c r="A31" t="n">
        <v>29</v>
      </c>
      <c r="B31" t="inlineStr">
        <is>
          <t>vinte e nove</t>
        </is>
      </c>
    </row>
    <row r="32">
      <c r="A32" t="n">
        <v>30</v>
      </c>
      <c r="B32" t="inlineStr">
        <is>
          <t>trinta</t>
        </is>
      </c>
    </row>
    <row r="33">
      <c r="A33" t="n">
        <v>31</v>
      </c>
      <c r="B33" t="inlineStr">
        <is>
          <t>trinta e um</t>
        </is>
      </c>
    </row>
    <row r="34">
      <c r="A34" t="n">
        <v>32</v>
      </c>
      <c r="B34" t="inlineStr">
        <is>
          <t>trinta e dois</t>
        </is>
      </c>
    </row>
    <row r="35">
      <c r="A35" t="n">
        <v>33</v>
      </c>
      <c r="B35" t="inlineStr">
        <is>
          <t>trinta e três</t>
        </is>
      </c>
    </row>
    <row r="36">
      <c r="A36" t="n">
        <v>34</v>
      </c>
      <c r="B36" t="inlineStr">
        <is>
          <t>trinta e quatro</t>
        </is>
      </c>
    </row>
    <row r="37">
      <c r="A37" t="n">
        <v>35</v>
      </c>
      <c r="B37" t="inlineStr">
        <is>
          <t>trinta e cinco</t>
        </is>
      </c>
    </row>
    <row r="38">
      <c r="A38" t="n">
        <v>36</v>
      </c>
      <c r="B38" t="inlineStr">
        <is>
          <t>trinta e seis</t>
        </is>
      </c>
    </row>
    <row r="39">
      <c r="A39" t="n">
        <v>37</v>
      </c>
      <c r="B39" t="inlineStr">
        <is>
          <t>trinta e sete</t>
        </is>
      </c>
    </row>
    <row r="40">
      <c r="A40" t="n">
        <v>38</v>
      </c>
      <c r="B40" t="inlineStr">
        <is>
          <t>trinta e oito</t>
        </is>
      </c>
    </row>
    <row r="41">
      <c r="A41" t="n">
        <v>39</v>
      </c>
      <c r="B41" t="inlineStr">
        <is>
          <t>trinta e nove</t>
        </is>
      </c>
    </row>
    <row r="42">
      <c r="A42" t="n">
        <v>40</v>
      </c>
      <c r="B42" t="inlineStr">
        <is>
          <t>quarenta</t>
        </is>
      </c>
    </row>
    <row r="43">
      <c r="A43" t="n">
        <v>41</v>
      </c>
      <c r="B43" t="inlineStr">
        <is>
          <t>quarenta e um</t>
        </is>
      </c>
    </row>
    <row r="44">
      <c r="A44" t="n">
        <v>42</v>
      </c>
      <c r="B44" t="inlineStr">
        <is>
          <t>quarenta e dois</t>
        </is>
      </c>
    </row>
    <row r="45">
      <c r="A45" t="n">
        <v>43</v>
      </c>
      <c r="B45" t="inlineStr">
        <is>
          <t>quarenta e três</t>
        </is>
      </c>
    </row>
    <row r="46">
      <c r="A46" t="n">
        <v>44</v>
      </c>
      <c r="B46" t="inlineStr">
        <is>
          <t>quarenta e quatro</t>
        </is>
      </c>
    </row>
    <row r="47">
      <c r="A47" t="n">
        <v>45</v>
      </c>
      <c r="B47" t="inlineStr">
        <is>
          <t>quarenta e cinco</t>
        </is>
      </c>
    </row>
    <row r="48">
      <c r="A48" t="n">
        <v>46</v>
      </c>
      <c r="B48" t="inlineStr">
        <is>
          <t>quarenta e seis</t>
        </is>
      </c>
    </row>
    <row r="49">
      <c r="A49" t="n">
        <v>47</v>
      </c>
      <c r="B49" t="inlineStr">
        <is>
          <t>quarenta e sete</t>
        </is>
      </c>
    </row>
    <row r="50">
      <c r="A50" t="n">
        <v>48</v>
      </c>
      <c r="B50" t="inlineStr">
        <is>
          <t>quarenta e oito</t>
        </is>
      </c>
    </row>
    <row r="51">
      <c r="A51" t="n">
        <v>49</v>
      </c>
      <c r="B51" t="inlineStr">
        <is>
          <t>quarenta e nove</t>
        </is>
      </c>
    </row>
    <row r="52">
      <c r="A52" t="n">
        <v>50</v>
      </c>
      <c r="B52" t="inlineStr">
        <is>
          <t>cinquenta</t>
        </is>
      </c>
    </row>
    <row r="53">
      <c r="A53" t="n">
        <v>51</v>
      </c>
      <c r="B53" t="inlineStr">
        <is>
          <t>cinquenta e um</t>
        </is>
      </c>
    </row>
    <row r="54">
      <c r="A54" t="n">
        <v>52</v>
      </c>
      <c r="B54" t="inlineStr">
        <is>
          <t>cinquenta e dois</t>
        </is>
      </c>
    </row>
    <row r="55">
      <c r="A55" t="n">
        <v>53</v>
      </c>
      <c r="B55" t="inlineStr">
        <is>
          <t>cinquenta e três</t>
        </is>
      </c>
    </row>
    <row r="56">
      <c r="A56" t="n">
        <v>54</v>
      </c>
      <c r="B56" t="inlineStr">
        <is>
          <t>cinquenta e quatro</t>
        </is>
      </c>
    </row>
    <row r="57">
      <c r="A57" t="n">
        <v>55</v>
      </c>
      <c r="B57" t="inlineStr">
        <is>
          <t>cinquenta e cinco</t>
        </is>
      </c>
    </row>
    <row r="58">
      <c r="A58" t="n">
        <v>56</v>
      </c>
      <c r="B58" t="inlineStr">
        <is>
          <t>cinquenta e seis</t>
        </is>
      </c>
    </row>
    <row r="59">
      <c r="A59" t="n">
        <v>57</v>
      </c>
      <c r="B59" t="inlineStr">
        <is>
          <t>cinquenta e sete</t>
        </is>
      </c>
    </row>
    <row r="60">
      <c r="A60" t="n">
        <v>58</v>
      </c>
      <c r="B60" t="inlineStr">
        <is>
          <t>cinquenta e oito</t>
        </is>
      </c>
    </row>
    <row r="61">
      <c r="A61" t="n">
        <v>59</v>
      </c>
      <c r="B61" t="inlineStr">
        <is>
          <t>cinquenta e nove</t>
        </is>
      </c>
    </row>
    <row r="62">
      <c r="A62" t="n">
        <v>60</v>
      </c>
      <c r="B62" t="inlineStr">
        <is>
          <t>sessenta</t>
        </is>
      </c>
    </row>
    <row r="63">
      <c r="A63" t="n">
        <v>61</v>
      </c>
      <c r="B63" t="inlineStr">
        <is>
          <t>sessenta e um</t>
        </is>
      </c>
    </row>
    <row r="64">
      <c r="A64" t="n">
        <v>62</v>
      </c>
      <c r="B64" t="inlineStr">
        <is>
          <t>sessenta e dois</t>
        </is>
      </c>
    </row>
    <row r="65">
      <c r="A65" t="n">
        <v>63</v>
      </c>
      <c r="B65" t="inlineStr">
        <is>
          <t>sessenta e três</t>
        </is>
      </c>
    </row>
    <row r="66">
      <c r="A66" t="n">
        <v>64</v>
      </c>
      <c r="B66" t="inlineStr">
        <is>
          <t>sessenta e quatro</t>
        </is>
      </c>
    </row>
    <row r="67">
      <c r="A67" t="n">
        <v>65</v>
      </c>
      <c r="B67" t="inlineStr">
        <is>
          <t>sessenta e cinco</t>
        </is>
      </c>
    </row>
    <row r="68">
      <c r="A68" t="n">
        <v>66</v>
      </c>
      <c r="B68" t="inlineStr">
        <is>
          <t>sessenta e seis</t>
        </is>
      </c>
    </row>
    <row r="69">
      <c r="A69" t="n">
        <v>67</v>
      </c>
      <c r="B69" t="inlineStr">
        <is>
          <t>sessenta e sete</t>
        </is>
      </c>
    </row>
    <row r="70">
      <c r="A70" t="n">
        <v>68</v>
      </c>
      <c r="B70" t="inlineStr">
        <is>
          <t>sessenta e oito</t>
        </is>
      </c>
    </row>
    <row r="71">
      <c r="A71" t="n">
        <v>69</v>
      </c>
      <c r="B71" t="inlineStr">
        <is>
          <t>sessenta e nove</t>
        </is>
      </c>
    </row>
    <row r="72">
      <c r="A72" t="n">
        <v>70</v>
      </c>
      <c r="B72" t="inlineStr">
        <is>
          <t>setenta</t>
        </is>
      </c>
    </row>
    <row r="73">
      <c r="A73" t="n">
        <v>71</v>
      </c>
      <c r="B73" t="inlineStr">
        <is>
          <t>setenta e um</t>
        </is>
      </c>
    </row>
    <row r="74">
      <c r="A74" t="n">
        <v>72</v>
      </c>
      <c r="B74" t="inlineStr">
        <is>
          <t>setenta e dois</t>
        </is>
      </c>
    </row>
    <row r="75">
      <c r="A75" t="n">
        <v>73</v>
      </c>
      <c r="B75" t="inlineStr">
        <is>
          <t>setenta e três</t>
        </is>
      </c>
    </row>
    <row r="76">
      <c r="A76" t="n">
        <v>74</v>
      </c>
      <c r="B76" t="inlineStr">
        <is>
          <t>setenta e quatro</t>
        </is>
      </c>
    </row>
    <row r="77">
      <c r="A77" t="n">
        <v>75</v>
      </c>
      <c r="B77" t="inlineStr">
        <is>
          <t>setenta e cinco</t>
        </is>
      </c>
    </row>
    <row r="78">
      <c r="A78" t="n">
        <v>76</v>
      </c>
      <c r="B78" t="inlineStr">
        <is>
          <t>setenta e seis</t>
        </is>
      </c>
    </row>
    <row r="79">
      <c r="A79" t="n">
        <v>77</v>
      </c>
      <c r="B79" t="inlineStr">
        <is>
          <t>setenta e sete</t>
        </is>
      </c>
    </row>
    <row r="80">
      <c r="A80" t="n">
        <v>78</v>
      </c>
      <c r="B80" t="inlineStr">
        <is>
          <t>setenta e oito</t>
        </is>
      </c>
    </row>
    <row r="81">
      <c r="A81" t="n">
        <v>79</v>
      </c>
      <c r="B81" t="inlineStr">
        <is>
          <t>setenta e nove</t>
        </is>
      </c>
    </row>
    <row r="82">
      <c r="A82" t="n">
        <v>80</v>
      </c>
      <c r="B82" t="inlineStr">
        <is>
          <t>oitenta</t>
        </is>
      </c>
    </row>
    <row r="83">
      <c r="A83" t="n">
        <v>81</v>
      </c>
      <c r="B83" t="inlineStr">
        <is>
          <t>oitenta e um</t>
        </is>
      </c>
    </row>
    <row r="84">
      <c r="A84" t="n">
        <v>82</v>
      </c>
      <c r="B84" t="inlineStr">
        <is>
          <t>oitenta e dois</t>
        </is>
      </c>
    </row>
    <row r="85">
      <c r="A85" t="n">
        <v>83</v>
      </c>
      <c r="B85" t="inlineStr">
        <is>
          <t>oitenta e três</t>
        </is>
      </c>
    </row>
    <row r="86">
      <c r="A86" t="n">
        <v>84</v>
      </c>
      <c r="B86" t="inlineStr">
        <is>
          <t>oitenta e quatro</t>
        </is>
      </c>
    </row>
    <row r="87">
      <c r="A87" t="n">
        <v>85</v>
      </c>
      <c r="B87" t="inlineStr">
        <is>
          <t>oitenta e cinco</t>
        </is>
      </c>
    </row>
    <row r="88">
      <c r="A88" t="n">
        <v>86</v>
      </c>
      <c r="B88" t="inlineStr">
        <is>
          <t>oitenta e seis</t>
        </is>
      </c>
    </row>
    <row r="89">
      <c r="A89" t="n">
        <v>87</v>
      </c>
      <c r="B89" t="inlineStr">
        <is>
          <t>oitenta e sete</t>
        </is>
      </c>
    </row>
    <row r="90">
      <c r="A90" t="n">
        <v>88</v>
      </c>
      <c r="B90" t="inlineStr">
        <is>
          <t>oitenta e oito</t>
        </is>
      </c>
    </row>
    <row r="91">
      <c r="A91" t="n">
        <v>89</v>
      </c>
      <c r="B91" t="inlineStr">
        <is>
          <t>oitenta e nove</t>
        </is>
      </c>
    </row>
    <row r="92">
      <c r="A92" t="n">
        <v>90</v>
      </c>
      <c r="B92" t="inlineStr">
        <is>
          <t>noventa</t>
        </is>
      </c>
    </row>
    <row r="93">
      <c r="A93" t="n">
        <v>91</v>
      </c>
      <c r="B93" t="inlineStr">
        <is>
          <t>noventa e um</t>
        </is>
      </c>
    </row>
    <row r="94">
      <c r="A94" t="n">
        <v>92</v>
      </c>
      <c r="B94" t="inlineStr">
        <is>
          <t>noventa e dois</t>
        </is>
      </c>
    </row>
    <row r="95">
      <c r="A95" t="n">
        <v>93</v>
      </c>
      <c r="B95" t="inlineStr">
        <is>
          <t>noventa e três</t>
        </is>
      </c>
    </row>
    <row r="96">
      <c r="A96" t="n">
        <v>94</v>
      </c>
      <c r="B96" t="inlineStr">
        <is>
          <t>noventa e quatro</t>
        </is>
      </c>
    </row>
    <row r="97">
      <c r="A97" t="n">
        <v>95</v>
      </c>
      <c r="B97" t="inlineStr">
        <is>
          <t>noventa e cinco</t>
        </is>
      </c>
    </row>
    <row r="98">
      <c r="A98" t="n">
        <v>96</v>
      </c>
      <c r="B98" t="inlineStr">
        <is>
          <t>noventa e seis</t>
        </is>
      </c>
    </row>
    <row r="99">
      <c r="A99" t="n">
        <v>97</v>
      </c>
      <c r="B99" t="inlineStr">
        <is>
          <t>noventa e sete</t>
        </is>
      </c>
    </row>
    <row r="100">
      <c r="A100" t="n">
        <v>98</v>
      </c>
      <c r="B100" t="inlineStr">
        <is>
          <t>noventa e oito</t>
        </is>
      </c>
    </row>
    <row r="101">
      <c r="A101" t="n">
        <v>99</v>
      </c>
      <c r="B101" t="inlineStr">
        <is>
          <t>noventa e nove</t>
        </is>
      </c>
    </row>
    <row r="102">
      <c r="A102" t="n">
        <v>100</v>
      </c>
      <c r="B102" t="inlineStr">
        <is>
          <t>cem</t>
        </is>
      </c>
    </row>
    <row r="103">
      <c r="A103" t="n">
        <v>101</v>
      </c>
      <c r="B103" t="inlineStr">
        <is>
          <t>cento e um</t>
        </is>
      </c>
    </row>
    <row r="104">
      <c r="A104" t="n">
        <v>102</v>
      </c>
      <c r="B104" t="inlineStr">
        <is>
          <t>cento e dois</t>
        </is>
      </c>
    </row>
    <row r="105">
      <c r="A105" t="n">
        <v>103</v>
      </c>
      <c r="B105" t="inlineStr">
        <is>
          <t>cento e três</t>
        </is>
      </c>
    </row>
    <row r="106">
      <c r="A106" t="n">
        <v>104</v>
      </c>
      <c r="B106" t="inlineStr">
        <is>
          <t>cento e quatro</t>
        </is>
      </c>
    </row>
    <row r="107">
      <c r="A107" t="n">
        <v>105</v>
      </c>
      <c r="B107" t="inlineStr">
        <is>
          <t>cento e cinco</t>
        </is>
      </c>
    </row>
    <row r="108">
      <c r="A108" t="n">
        <v>106</v>
      </c>
      <c r="B108" t="inlineStr">
        <is>
          <t>cento e seis</t>
        </is>
      </c>
    </row>
    <row r="109">
      <c r="A109" t="n">
        <v>107</v>
      </c>
      <c r="B109" t="inlineStr">
        <is>
          <t>cento e sete</t>
        </is>
      </c>
    </row>
    <row r="110">
      <c r="A110" t="n">
        <v>108</v>
      </c>
      <c r="B110" t="inlineStr">
        <is>
          <t>cento e oito</t>
        </is>
      </c>
    </row>
    <row r="111">
      <c r="A111" t="n">
        <v>109</v>
      </c>
      <c r="B111" t="inlineStr">
        <is>
          <t>cento e nove</t>
        </is>
      </c>
    </row>
    <row r="112">
      <c r="A112" t="n">
        <v>110</v>
      </c>
      <c r="B112" t="inlineStr">
        <is>
          <t>cento e dez</t>
        </is>
      </c>
    </row>
    <row r="113">
      <c r="A113" t="n">
        <v>111</v>
      </c>
      <c r="B113" t="inlineStr">
        <is>
          <t>cento e onze</t>
        </is>
      </c>
    </row>
    <row r="114">
      <c r="A114" t="n">
        <v>112</v>
      </c>
      <c r="B114" t="inlineStr">
        <is>
          <t>cento e doze</t>
        </is>
      </c>
    </row>
    <row r="115">
      <c r="A115" t="n">
        <v>113</v>
      </c>
      <c r="B115" t="inlineStr">
        <is>
          <t>cento e treze</t>
        </is>
      </c>
    </row>
    <row r="116">
      <c r="A116" t="n">
        <v>114</v>
      </c>
      <c r="B116" t="inlineStr">
        <is>
          <t>cento e quatorze</t>
        </is>
      </c>
    </row>
    <row r="117">
      <c r="A117" t="n">
        <v>115</v>
      </c>
      <c r="B117" t="inlineStr">
        <is>
          <t>cento e quinze</t>
        </is>
      </c>
    </row>
    <row r="118">
      <c r="A118" t="n">
        <v>116</v>
      </c>
      <c r="B118" t="inlineStr">
        <is>
          <t>cento e dezesseis</t>
        </is>
      </c>
    </row>
    <row r="119">
      <c r="A119" t="n">
        <v>117</v>
      </c>
      <c r="B119" t="inlineStr">
        <is>
          <t>cento e dezessete</t>
        </is>
      </c>
    </row>
    <row r="120">
      <c r="A120" t="n">
        <v>118</v>
      </c>
      <c r="B120" t="inlineStr">
        <is>
          <t>cento e dezoito</t>
        </is>
      </c>
    </row>
    <row r="121">
      <c r="A121" t="n">
        <v>119</v>
      </c>
      <c r="B121" t="inlineStr">
        <is>
          <t>cento e dezenove</t>
        </is>
      </c>
    </row>
    <row r="122">
      <c r="A122" t="n">
        <v>120</v>
      </c>
      <c r="B122" t="inlineStr">
        <is>
          <t>cento e vinte</t>
        </is>
      </c>
    </row>
    <row r="123">
      <c r="A123" t="n">
        <v>121</v>
      </c>
      <c r="B123" t="inlineStr">
        <is>
          <t>cento e vinte e um</t>
        </is>
      </c>
    </row>
    <row r="124">
      <c r="A124" t="n">
        <v>122</v>
      </c>
      <c r="B124" t="inlineStr">
        <is>
          <t>cento e vinte e dois</t>
        </is>
      </c>
    </row>
    <row r="125">
      <c r="A125" t="n">
        <v>123</v>
      </c>
      <c r="B125" t="inlineStr">
        <is>
          <t>cento e vinte e três</t>
        </is>
      </c>
    </row>
    <row r="126">
      <c r="A126" t="n">
        <v>124</v>
      </c>
      <c r="B126" t="inlineStr">
        <is>
          <t>cento e vinte e quatro</t>
        </is>
      </c>
    </row>
    <row r="127">
      <c r="A127" t="n">
        <v>125</v>
      </c>
      <c r="B127" t="inlineStr">
        <is>
          <t>cento e vinte e cinco</t>
        </is>
      </c>
    </row>
    <row r="128">
      <c r="A128" t="n">
        <v>126</v>
      </c>
      <c r="B128" t="inlineStr">
        <is>
          <t>cento e vinte e seis</t>
        </is>
      </c>
    </row>
    <row r="129">
      <c r="A129" t="n">
        <v>127</v>
      </c>
      <c r="B129" t="inlineStr">
        <is>
          <t>cento e vinte e sete</t>
        </is>
      </c>
    </row>
    <row r="130">
      <c r="A130" t="n">
        <v>128</v>
      </c>
      <c r="B130" t="inlineStr">
        <is>
          <t>cento e vinte e oito</t>
        </is>
      </c>
    </row>
    <row r="131">
      <c r="A131" t="n">
        <v>129</v>
      </c>
      <c r="B131" t="inlineStr">
        <is>
          <t>cento e vinte e nove</t>
        </is>
      </c>
    </row>
    <row r="132">
      <c r="A132" t="n">
        <v>130</v>
      </c>
      <c r="B132" t="inlineStr">
        <is>
          <t>cento e trinta</t>
        </is>
      </c>
    </row>
    <row r="133">
      <c r="A133" t="n">
        <v>131</v>
      </c>
      <c r="B133" t="inlineStr">
        <is>
          <t>cento e trinta e um</t>
        </is>
      </c>
    </row>
    <row r="134">
      <c r="A134" t="n">
        <v>132</v>
      </c>
      <c r="B134" t="inlineStr">
        <is>
          <t>cento e trinta e dois</t>
        </is>
      </c>
    </row>
    <row r="135">
      <c r="A135" t="n">
        <v>133</v>
      </c>
      <c r="B135" t="inlineStr">
        <is>
          <t>cento e trinta e três</t>
        </is>
      </c>
    </row>
    <row r="136">
      <c r="A136" t="n">
        <v>134</v>
      </c>
      <c r="B136" t="inlineStr">
        <is>
          <t>cento e trinta e quatro</t>
        </is>
      </c>
    </row>
    <row r="137">
      <c r="A137" t="n">
        <v>135</v>
      </c>
      <c r="B137" t="inlineStr">
        <is>
          <t>cento e trinta e cinco</t>
        </is>
      </c>
    </row>
    <row r="138">
      <c r="A138" t="n">
        <v>136</v>
      </c>
      <c r="B138" t="inlineStr">
        <is>
          <t>cento e trinta e seis</t>
        </is>
      </c>
    </row>
    <row r="139">
      <c r="A139" t="n">
        <v>137</v>
      </c>
      <c r="B139" t="inlineStr">
        <is>
          <t>cento e trinta e sete</t>
        </is>
      </c>
    </row>
    <row r="140">
      <c r="A140" t="n">
        <v>138</v>
      </c>
      <c r="B140" t="inlineStr">
        <is>
          <t>cento e trinta e oito</t>
        </is>
      </c>
    </row>
    <row r="141">
      <c r="A141" t="n">
        <v>139</v>
      </c>
      <c r="B141" t="inlineStr">
        <is>
          <t>cento e trinta e nove</t>
        </is>
      </c>
    </row>
    <row r="142">
      <c r="A142" t="n">
        <v>140</v>
      </c>
      <c r="B142" t="inlineStr">
        <is>
          <t>cento e quarenta</t>
        </is>
      </c>
    </row>
    <row r="143">
      <c r="A143" t="n">
        <v>141</v>
      </c>
      <c r="B143" t="inlineStr">
        <is>
          <t>cento e quarenta e um</t>
        </is>
      </c>
    </row>
    <row r="144">
      <c r="A144" t="n">
        <v>142</v>
      </c>
      <c r="B144" t="inlineStr">
        <is>
          <t>cento e quarenta e dois</t>
        </is>
      </c>
    </row>
    <row r="145">
      <c r="A145" t="n">
        <v>143</v>
      </c>
      <c r="B145" t="inlineStr">
        <is>
          <t>cento e quarenta e três</t>
        </is>
      </c>
    </row>
    <row r="146">
      <c r="A146" t="n">
        <v>144</v>
      </c>
      <c r="B146" t="inlineStr">
        <is>
          <t>cento e quarenta e quatro</t>
        </is>
      </c>
    </row>
    <row r="147">
      <c r="A147" t="n">
        <v>145</v>
      </c>
      <c r="B147" t="inlineStr">
        <is>
          <t>cento e quarenta e cinco</t>
        </is>
      </c>
    </row>
    <row r="148">
      <c r="A148" t="n">
        <v>146</v>
      </c>
      <c r="B148" t="inlineStr">
        <is>
          <t>cento e quarenta e seis</t>
        </is>
      </c>
    </row>
    <row r="149">
      <c r="A149" t="n">
        <v>147</v>
      </c>
      <c r="B149" t="inlineStr">
        <is>
          <t>cento e quarenta e sete</t>
        </is>
      </c>
    </row>
    <row r="150">
      <c r="A150" t="n">
        <v>148</v>
      </c>
      <c r="B150" t="inlineStr">
        <is>
          <t>cento e quarenta e oito</t>
        </is>
      </c>
    </row>
    <row r="151">
      <c r="A151" t="n">
        <v>149</v>
      </c>
      <c r="B151" t="inlineStr">
        <is>
          <t>cento e quarenta e nove</t>
        </is>
      </c>
    </row>
    <row r="152">
      <c r="A152" t="n">
        <v>150</v>
      </c>
      <c r="B152" t="inlineStr">
        <is>
          <t>cento e cinquenta</t>
        </is>
      </c>
    </row>
    <row r="153">
      <c r="A153" t="n">
        <v>151</v>
      </c>
      <c r="B153" t="inlineStr">
        <is>
          <t>cento e cinquenta e um</t>
        </is>
      </c>
    </row>
    <row r="154">
      <c r="A154" t="n">
        <v>152</v>
      </c>
      <c r="B154" t="inlineStr">
        <is>
          <t>cento e cinquenta e dois</t>
        </is>
      </c>
    </row>
    <row r="155">
      <c r="A155" t="n">
        <v>153</v>
      </c>
      <c r="B155" t="inlineStr">
        <is>
          <t>cento e cinquenta e três</t>
        </is>
      </c>
    </row>
    <row r="156">
      <c r="A156" t="n">
        <v>154</v>
      </c>
      <c r="B156" t="inlineStr">
        <is>
          <t>cento e cinquenta e quatro</t>
        </is>
      </c>
    </row>
    <row r="157">
      <c r="A157" t="n">
        <v>155</v>
      </c>
      <c r="B157" t="inlineStr">
        <is>
          <t>cento e cinquenta e cinco</t>
        </is>
      </c>
    </row>
    <row r="158">
      <c r="A158" t="n">
        <v>156</v>
      </c>
      <c r="B158" t="inlineStr">
        <is>
          <t>cento e cinquenta e seis</t>
        </is>
      </c>
    </row>
    <row r="159">
      <c r="A159" t="n">
        <v>157</v>
      </c>
      <c r="B159" t="inlineStr">
        <is>
          <t>cento e cinquenta e sete</t>
        </is>
      </c>
    </row>
    <row r="160">
      <c r="A160" t="n">
        <v>158</v>
      </c>
      <c r="B160" t="inlineStr">
        <is>
          <t>cento e cinquenta e oito</t>
        </is>
      </c>
    </row>
    <row r="161">
      <c r="A161" t="n">
        <v>159</v>
      </c>
      <c r="B161" t="inlineStr">
        <is>
          <t>cento e cinquenta e nove</t>
        </is>
      </c>
    </row>
    <row r="162">
      <c r="A162" t="n">
        <v>160</v>
      </c>
      <c r="B162" t="inlineStr">
        <is>
          <t>cento e sessenta</t>
        </is>
      </c>
    </row>
    <row r="163">
      <c r="A163" t="n">
        <v>161</v>
      </c>
      <c r="B163" t="inlineStr">
        <is>
          <t>cento e sessenta e um</t>
        </is>
      </c>
    </row>
    <row r="164">
      <c r="A164" t="n">
        <v>162</v>
      </c>
      <c r="B164" t="inlineStr">
        <is>
          <t>cento e sessenta e dois</t>
        </is>
      </c>
    </row>
    <row r="165">
      <c r="A165" t="n">
        <v>163</v>
      </c>
      <c r="B165" t="inlineStr">
        <is>
          <t>cento e sessenta e três</t>
        </is>
      </c>
    </row>
    <row r="166">
      <c r="A166" t="n">
        <v>164</v>
      </c>
      <c r="B166" t="inlineStr">
        <is>
          <t>cento e sessenta e quatro</t>
        </is>
      </c>
    </row>
    <row r="167">
      <c r="A167" t="n">
        <v>165</v>
      </c>
      <c r="B167" t="inlineStr">
        <is>
          <t>cento e sessenta e cinco</t>
        </is>
      </c>
    </row>
    <row r="168">
      <c r="A168" t="n">
        <v>166</v>
      </c>
      <c r="B168" t="inlineStr">
        <is>
          <t>cento e sessenta e seis</t>
        </is>
      </c>
    </row>
    <row r="169">
      <c r="A169" t="n">
        <v>167</v>
      </c>
      <c r="B169" t="inlineStr">
        <is>
          <t>cento e sessenta e sete</t>
        </is>
      </c>
    </row>
    <row r="170">
      <c r="A170" t="n">
        <v>168</v>
      </c>
      <c r="B170" t="inlineStr">
        <is>
          <t>cento e sessenta e oito</t>
        </is>
      </c>
    </row>
    <row r="171">
      <c r="A171" t="n">
        <v>169</v>
      </c>
      <c r="B171" t="inlineStr">
        <is>
          <t>cento e sessenta e nove</t>
        </is>
      </c>
    </row>
    <row r="172">
      <c r="A172" t="n">
        <v>170</v>
      </c>
      <c r="B172" t="inlineStr">
        <is>
          <t>cento e setenta</t>
        </is>
      </c>
    </row>
    <row r="173">
      <c r="A173" t="n">
        <v>171</v>
      </c>
      <c r="B173" t="inlineStr">
        <is>
          <t>cento e setenta e um</t>
        </is>
      </c>
    </row>
    <row r="174">
      <c r="A174" t="n">
        <v>172</v>
      </c>
      <c r="B174" t="inlineStr">
        <is>
          <t>cento e setenta e dois</t>
        </is>
      </c>
    </row>
    <row r="175">
      <c r="A175" t="n">
        <v>173</v>
      </c>
      <c r="B175" t="inlineStr">
        <is>
          <t>cento e setenta e três</t>
        </is>
      </c>
    </row>
    <row r="176">
      <c r="A176" t="n">
        <v>174</v>
      </c>
      <c r="B176" t="inlineStr">
        <is>
          <t>cento e setenta e quatro</t>
        </is>
      </c>
    </row>
    <row r="177">
      <c r="A177" t="n">
        <v>175</v>
      </c>
      <c r="B177" t="inlineStr">
        <is>
          <t>cento e setenta e cinco</t>
        </is>
      </c>
    </row>
    <row r="178">
      <c r="A178" t="n">
        <v>176</v>
      </c>
      <c r="B178" t="inlineStr">
        <is>
          <t>cento e setenta e seis</t>
        </is>
      </c>
    </row>
    <row r="179">
      <c r="A179" t="n">
        <v>177</v>
      </c>
      <c r="B179" t="inlineStr">
        <is>
          <t>cento e setenta e sete</t>
        </is>
      </c>
    </row>
    <row r="180">
      <c r="A180" t="n">
        <v>178</v>
      </c>
      <c r="B180" t="inlineStr">
        <is>
          <t>cento e setenta e oito</t>
        </is>
      </c>
    </row>
    <row r="181">
      <c r="A181" t="n">
        <v>179</v>
      </c>
      <c r="B181" t="inlineStr">
        <is>
          <t>cento e setenta e nove</t>
        </is>
      </c>
    </row>
    <row r="182">
      <c r="A182" t="n">
        <v>180</v>
      </c>
      <c r="B182" t="inlineStr">
        <is>
          <t>cento e oitenta</t>
        </is>
      </c>
    </row>
    <row r="183">
      <c r="A183" t="n">
        <v>181</v>
      </c>
      <c r="B183" t="inlineStr">
        <is>
          <t>cento e oitenta e um</t>
        </is>
      </c>
    </row>
    <row r="184">
      <c r="A184" t="n">
        <v>182</v>
      </c>
      <c r="B184" t="inlineStr">
        <is>
          <t>cento e oitenta e dois</t>
        </is>
      </c>
    </row>
    <row r="185">
      <c r="A185" t="n">
        <v>183</v>
      </c>
      <c r="B185" t="inlineStr">
        <is>
          <t>cento e oitenta e três</t>
        </is>
      </c>
    </row>
    <row r="186">
      <c r="A186" t="n">
        <v>184</v>
      </c>
      <c r="B186" t="inlineStr">
        <is>
          <t>cento e oitenta e quatro</t>
        </is>
      </c>
    </row>
    <row r="187">
      <c r="A187" t="n">
        <v>185</v>
      </c>
      <c r="B187" t="inlineStr">
        <is>
          <t>cento e oitenta e cinco</t>
        </is>
      </c>
    </row>
    <row r="188">
      <c r="A188" t="n">
        <v>186</v>
      </c>
      <c r="B188" t="inlineStr">
        <is>
          <t>cento e oitenta e seis</t>
        </is>
      </c>
    </row>
    <row r="189">
      <c r="A189" t="n">
        <v>187</v>
      </c>
      <c r="B189" t="inlineStr">
        <is>
          <t>cento e oitenta e sete</t>
        </is>
      </c>
    </row>
    <row r="190">
      <c r="A190" t="n">
        <v>188</v>
      </c>
      <c r="B190" t="inlineStr">
        <is>
          <t>cento e oitenta e oito</t>
        </is>
      </c>
    </row>
    <row r="191">
      <c r="A191" t="n">
        <v>189</v>
      </c>
      <c r="B191" t="inlineStr">
        <is>
          <t>cento e oitenta e nove</t>
        </is>
      </c>
    </row>
    <row r="192">
      <c r="A192" t="n">
        <v>190</v>
      </c>
      <c r="B192" t="inlineStr">
        <is>
          <t>cento e noventa</t>
        </is>
      </c>
    </row>
    <row r="193">
      <c r="A193" t="n">
        <v>191</v>
      </c>
      <c r="B193" t="inlineStr">
        <is>
          <t>cento e noventa e um</t>
        </is>
      </c>
    </row>
    <row r="194">
      <c r="A194" t="n">
        <v>192</v>
      </c>
      <c r="B194" t="inlineStr">
        <is>
          <t>cento e noventa e dois</t>
        </is>
      </c>
    </row>
    <row r="195">
      <c r="A195" t="n">
        <v>193</v>
      </c>
      <c r="B195" t="inlineStr">
        <is>
          <t>cento e noventa e três</t>
        </is>
      </c>
    </row>
    <row r="196">
      <c r="A196" t="n">
        <v>194</v>
      </c>
      <c r="B196" t="inlineStr">
        <is>
          <t>cento e noventa e quatro</t>
        </is>
      </c>
    </row>
    <row r="197">
      <c r="A197" t="n">
        <v>195</v>
      </c>
      <c r="B197" t="inlineStr">
        <is>
          <t>cento e noventa e cinco</t>
        </is>
      </c>
    </row>
    <row r="198">
      <c r="A198" t="n">
        <v>196</v>
      </c>
      <c r="B198" t="inlineStr">
        <is>
          <t>cento e noventa e seis</t>
        </is>
      </c>
    </row>
    <row r="199">
      <c r="A199" t="n">
        <v>197</v>
      </c>
      <c r="B199" t="inlineStr">
        <is>
          <t>cento e noventa e sete</t>
        </is>
      </c>
    </row>
    <row r="200">
      <c r="A200" t="n">
        <v>198</v>
      </c>
      <c r="B200" t="inlineStr">
        <is>
          <t>cento e noventa e oito</t>
        </is>
      </c>
    </row>
    <row r="201">
      <c r="A201" t="n">
        <v>199</v>
      </c>
      <c r="B201" t="inlineStr">
        <is>
          <t>cento e noventa e nove</t>
        </is>
      </c>
    </row>
    <row r="202">
      <c r="A202" t="n">
        <v>200</v>
      </c>
      <c r="B202" t="inlineStr">
        <is>
          <t>duzentos</t>
        </is>
      </c>
    </row>
    <row r="203">
      <c r="A203" t="n">
        <v>201</v>
      </c>
      <c r="B203" t="inlineStr">
        <is>
          <t>duzentos e um</t>
        </is>
      </c>
    </row>
    <row r="204">
      <c r="A204" t="n">
        <v>202</v>
      </c>
      <c r="B204" t="inlineStr">
        <is>
          <t>duzentos e dois</t>
        </is>
      </c>
    </row>
    <row r="205">
      <c r="A205" t="n">
        <v>203</v>
      </c>
      <c r="B205" t="inlineStr">
        <is>
          <t>duzentos e três</t>
        </is>
      </c>
    </row>
    <row r="206">
      <c r="A206" t="n">
        <v>204</v>
      </c>
      <c r="B206" t="inlineStr">
        <is>
          <t>duzentos e quatro</t>
        </is>
      </c>
    </row>
    <row r="207">
      <c r="A207" t="n">
        <v>205</v>
      </c>
      <c r="B207" t="inlineStr">
        <is>
          <t>duzentos e cinco</t>
        </is>
      </c>
    </row>
    <row r="208">
      <c r="A208" t="n">
        <v>206</v>
      </c>
      <c r="B208" t="inlineStr">
        <is>
          <t>duzentos e seis</t>
        </is>
      </c>
    </row>
    <row r="209">
      <c r="A209" t="n">
        <v>207</v>
      </c>
      <c r="B209" t="inlineStr">
        <is>
          <t>duzentos e sete</t>
        </is>
      </c>
    </row>
    <row r="210">
      <c r="A210" t="n">
        <v>208</v>
      </c>
      <c r="B210" t="inlineStr">
        <is>
          <t>duzentos e oito</t>
        </is>
      </c>
    </row>
    <row r="211">
      <c r="A211" t="n">
        <v>209</v>
      </c>
      <c r="B211" t="inlineStr">
        <is>
          <t>duzentos e nove</t>
        </is>
      </c>
    </row>
    <row r="212">
      <c r="A212" t="n">
        <v>210</v>
      </c>
      <c r="B212" t="inlineStr">
        <is>
          <t>duzentos e dez</t>
        </is>
      </c>
    </row>
    <row r="213">
      <c r="A213" t="n">
        <v>211</v>
      </c>
      <c r="B213" t="inlineStr">
        <is>
          <t>duzentos e onze</t>
        </is>
      </c>
    </row>
    <row r="214">
      <c r="A214" t="n">
        <v>212</v>
      </c>
      <c r="B214" t="inlineStr">
        <is>
          <t>duzentos e doze</t>
        </is>
      </c>
    </row>
    <row r="215">
      <c r="A215" t="n">
        <v>213</v>
      </c>
      <c r="B215" t="inlineStr">
        <is>
          <t>duzentos e treze</t>
        </is>
      </c>
    </row>
    <row r="216">
      <c r="A216" t="n">
        <v>214</v>
      </c>
      <c r="B216" t="inlineStr">
        <is>
          <t>duzentos e quatorze</t>
        </is>
      </c>
    </row>
    <row r="217">
      <c r="A217" t="n">
        <v>215</v>
      </c>
      <c r="B217" t="inlineStr">
        <is>
          <t>duzentos e quinze</t>
        </is>
      </c>
    </row>
    <row r="218">
      <c r="A218" t="n">
        <v>216</v>
      </c>
      <c r="B218" t="inlineStr">
        <is>
          <t>duzentos e dezesseis</t>
        </is>
      </c>
    </row>
    <row r="219">
      <c r="A219" t="n">
        <v>217</v>
      </c>
      <c r="B219" t="inlineStr">
        <is>
          <t>duzentos e dezessete</t>
        </is>
      </c>
    </row>
    <row r="220">
      <c r="A220" t="n">
        <v>218</v>
      </c>
      <c r="B220" t="inlineStr">
        <is>
          <t>duzentos e dezoito</t>
        </is>
      </c>
    </row>
    <row r="221">
      <c r="A221" t="n">
        <v>219</v>
      </c>
      <c r="B221" t="inlineStr">
        <is>
          <t>duzentos e dezenove</t>
        </is>
      </c>
    </row>
    <row r="222">
      <c r="A222" t="n">
        <v>220</v>
      </c>
      <c r="B222" t="inlineStr">
        <is>
          <t>duzentos e vinte</t>
        </is>
      </c>
    </row>
    <row r="223">
      <c r="A223" t="n">
        <v>221</v>
      </c>
      <c r="B223" t="inlineStr">
        <is>
          <t>duzentos e vinte e um</t>
        </is>
      </c>
    </row>
    <row r="224">
      <c r="A224" t="n">
        <v>222</v>
      </c>
      <c r="B224" t="inlineStr">
        <is>
          <t>duzentos e vinte e dois</t>
        </is>
      </c>
    </row>
    <row r="225">
      <c r="A225" t="n">
        <v>223</v>
      </c>
      <c r="B225" t="inlineStr">
        <is>
          <t>duzentos e vinte e três</t>
        </is>
      </c>
    </row>
    <row r="226">
      <c r="A226" t="n">
        <v>224</v>
      </c>
      <c r="B226" t="inlineStr">
        <is>
          <t>duzentos e vinte e quatro</t>
        </is>
      </c>
    </row>
    <row r="227">
      <c r="A227" t="n">
        <v>225</v>
      </c>
      <c r="B227" t="inlineStr">
        <is>
          <t>duzentos e vinte e cinco</t>
        </is>
      </c>
    </row>
    <row r="228">
      <c r="A228" t="n">
        <v>226</v>
      </c>
      <c r="B228" t="inlineStr">
        <is>
          <t>duzentos e vinte e seis</t>
        </is>
      </c>
    </row>
    <row r="229">
      <c r="A229" t="n">
        <v>227</v>
      </c>
      <c r="B229" t="inlineStr">
        <is>
          <t>duzentos e vinte e sete</t>
        </is>
      </c>
    </row>
    <row r="230">
      <c r="A230" t="n">
        <v>228</v>
      </c>
      <c r="B230" t="inlineStr">
        <is>
          <t>duzentos e vinte e oito</t>
        </is>
      </c>
    </row>
    <row r="231">
      <c r="A231" t="n">
        <v>229</v>
      </c>
      <c r="B231" t="inlineStr">
        <is>
          <t>duzentos e vinte e nove</t>
        </is>
      </c>
    </row>
    <row r="232">
      <c r="A232" t="n">
        <v>230</v>
      </c>
      <c r="B232" t="inlineStr">
        <is>
          <t>duzentos e trinta</t>
        </is>
      </c>
    </row>
    <row r="233">
      <c r="A233" t="n">
        <v>231</v>
      </c>
      <c r="B233" t="inlineStr">
        <is>
          <t>duzentos e trinta e um</t>
        </is>
      </c>
    </row>
    <row r="234">
      <c r="A234" t="n">
        <v>232</v>
      </c>
      <c r="B234" t="inlineStr">
        <is>
          <t>duzentos e trinta e dois</t>
        </is>
      </c>
    </row>
    <row r="235">
      <c r="A235" t="n">
        <v>233</v>
      </c>
      <c r="B235" t="inlineStr">
        <is>
          <t>duzentos e trinta e três</t>
        </is>
      </c>
    </row>
    <row r="236">
      <c r="A236" t="n">
        <v>234</v>
      </c>
      <c r="B236" t="inlineStr">
        <is>
          <t>duzentos e trinta e quatro</t>
        </is>
      </c>
    </row>
    <row r="237">
      <c r="A237" t="n">
        <v>235</v>
      </c>
      <c r="B237" t="inlineStr">
        <is>
          <t>duzentos e trinta e cinco</t>
        </is>
      </c>
    </row>
    <row r="238">
      <c r="A238" t="n">
        <v>236</v>
      </c>
      <c r="B238" t="inlineStr">
        <is>
          <t>duzentos e trinta e seis</t>
        </is>
      </c>
    </row>
    <row r="239">
      <c r="A239" t="n">
        <v>237</v>
      </c>
      <c r="B239" t="inlineStr">
        <is>
          <t>duzentos e trinta e sete</t>
        </is>
      </c>
    </row>
    <row r="240">
      <c r="A240" t="n">
        <v>238</v>
      </c>
      <c r="B240" t="inlineStr">
        <is>
          <t>duzentos e trinta e oito</t>
        </is>
      </c>
    </row>
    <row r="241">
      <c r="A241" t="n">
        <v>239</v>
      </c>
      <c r="B241" t="inlineStr">
        <is>
          <t>duzentos e trinta e nove</t>
        </is>
      </c>
    </row>
    <row r="242">
      <c r="A242" t="n">
        <v>240</v>
      </c>
      <c r="B242" t="inlineStr">
        <is>
          <t>duzentos e quarenta</t>
        </is>
      </c>
    </row>
    <row r="243">
      <c r="A243" t="n">
        <v>241</v>
      </c>
      <c r="B243" t="inlineStr">
        <is>
          <t>duzentos e quarenta e um</t>
        </is>
      </c>
    </row>
    <row r="244">
      <c r="A244" t="n">
        <v>242</v>
      </c>
      <c r="B244" t="inlineStr">
        <is>
          <t>duzentos e quarenta e dois</t>
        </is>
      </c>
    </row>
    <row r="245">
      <c r="A245" t="n">
        <v>243</v>
      </c>
      <c r="B245" t="inlineStr">
        <is>
          <t>duzentos e quarenta e três</t>
        </is>
      </c>
    </row>
    <row r="246">
      <c r="A246" t="n">
        <v>244</v>
      </c>
      <c r="B246" t="inlineStr">
        <is>
          <t>duzentos e quarenta e quatro</t>
        </is>
      </c>
    </row>
    <row r="247">
      <c r="A247" t="n">
        <v>245</v>
      </c>
      <c r="B247" t="inlineStr">
        <is>
          <t>duzentos e quarenta e cinco</t>
        </is>
      </c>
    </row>
    <row r="248">
      <c r="A248" t="n">
        <v>246</v>
      </c>
      <c r="B248" t="inlineStr">
        <is>
          <t>duzentos e quarenta e seis</t>
        </is>
      </c>
    </row>
    <row r="249">
      <c r="A249" t="n">
        <v>247</v>
      </c>
      <c r="B249" t="inlineStr">
        <is>
          <t>duzentos e quarenta e sete</t>
        </is>
      </c>
    </row>
    <row r="250">
      <c r="A250" t="n">
        <v>248</v>
      </c>
      <c r="B250" t="inlineStr">
        <is>
          <t>duzentos e quarenta e oito</t>
        </is>
      </c>
    </row>
    <row r="251">
      <c r="A251" t="n">
        <v>249</v>
      </c>
      <c r="B251" t="inlineStr">
        <is>
          <t>duzentos e quarenta e nove</t>
        </is>
      </c>
    </row>
    <row r="252">
      <c r="A252" t="n">
        <v>250</v>
      </c>
      <c r="B252" t="inlineStr">
        <is>
          <t>duzentos e cinquenta</t>
        </is>
      </c>
    </row>
    <row r="253">
      <c r="A253" t="n">
        <v>251</v>
      </c>
      <c r="B253" t="inlineStr">
        <is>
          <t>duzentos e cinquenta e um</t>
        </is>
      </c>
    </row>
    <row r="254">
      <c r="A254" t="n">
        <v>252</v>
      </c>
      <c r="B254" t="inlineStr">
        <is>
          <t>duzentos e cinquenta e dois</t>
        </is>
      </c>
    </row>
    <row r="255">
      <c r="A255" t="n">
        <v>253</v>
      </c>
      <c r="B255" t="inlineStr">
        <is>
          <t>duzentos e cinquenta e três</t>
        </is>
      </c>
    </row>
    <row r="256">
      <c r="A256" t="n">
        <v>254</v>
      </c>
      <c r="B256" t="inlineStr">
        <is>
          <t>duzentos e cinquenta e quatro</t>
        </is>
      </c>
    </row>
    <row r="257">
      <c r="A257" t="n">
        <v>255</v>
      </c>
      <c r="B257" t="inlineStr">
        <is>
          <t>duzentos e cinquenta e cinco</t>
        </is>
      </c>
    </row>
    <row r="258">
      <c r="A258" t="n">
        <v>256</v>
      </c>
      <c r="B258" t="inlineStr">
        <is>
          <t>duzentos e cinquenta e seis</t>
        </is>
      </c>
    </row>
    <row r="259">
      <c r="A259" t="n">
        <v>257</v>
      </c>
      <c r="B259" t="inlineStr">
        <is>
          <t>duzentos e cinquenta e sete</t>
        </is>
      </c>
    </row>
    <row r="260">
      <c r="A260" t="n">
        <v>258</v>
      </c>
      <c r="B260" t="inlineStr">
        <is>
          <t>duzentos e cinquenta e oito</t>
        </is>
      </c>
    </row>
    <row r="261">
      <c r="A261" t="n">
        <v>259</v>
      </c>
      <c r="B261" t="inlineStr">
        <is>
          <t>duzentos e cinquenta e nove</t>
        </is>
      </c>
    </row>
    <row r="262">
      <c r="A262" t="n">
        <v>260</v>
      </c>
      <c r="B262" t="inlineStr">
        <is>
          <t>duzentos e sessenta</t>
        </is>
      </c>
    </row>
    <row r="263">
      <c r="A263" t="n">
        <v>261</v>
      </c>
      <c r="B263" t="inlineStr">
        <is>
          <t>duzentos e sessenta e um</t>
        </is>
      </c>
    </row>
    <row r="264">
      <c r="A264" t="n">
        <v>262</v>
      </c>
      <c r="B264" t="inlineStr">
        <is>
          <t>duzentos e sessenta e dois</t>
        </is>
      </c>
    </row>
    <row r="265">
      <c r="A265" t="n">
        <v>263</v>
      </c>
      <c r="B265" t="inlineStr">
        <is>
          <t>duzentos e sessenta e três</t>
        </is>
      </c>
    </row>
    <row r="266">
      <c r="A266" t="n">
        <v>264</v>
      </c>
      <c r="B266" t="inlineStr">
        <is>
          <t>duzentos e sessenta e quatro</t>
        </is>
      </c>
    </row>
    <row r="267">
      <c r="A267" t="n">
        <v>265</v>
      </c>
      <c r="B267" t="inlineStr">
        <is>
          <t>duzentos e sessenta e cinco</t>
        </is>
      </c>
    </row>
    <row r="268">
      <c r="A268" t="n">
        <v>266</v>
      </c>
      <c r="B268" t="inlineStr">
        <is>
          <t>duzentos e sessenta e seis</t>
        </is>
      </c>
    </row>
    <row r="269">
      <c r="A269" t="n">
        <v>267</v>
      </c>
      <c r="B269" t="inlineStr">
        <is>
          <t>duzentos e sessenta e sete</t>
        </is>
      </c>
    </row>
    <row r="270">
      <c r="A270" t="n">
        <v>268</v>
      </c>
      <c r="B270" t="inlineStr">
        <is>
          <t>duzentos e sessenta e oito</t>
        </is>
      </c>
    </row>
    <row r="271">
      <c r="A271" t="n">
        <v>269</v>
      </c>
      <c r="B271" t="inlineStr">
        <is>
          <t>duzentos e sessenta e nove</t>
        </is>
      </c>
    </row>
    <row r="272">
      <c r="A272" t="n">
        <v>270</v>
      </c>
      <c r="B272" t="inlineStr">
        <is>
          <t>duzentos e setenta</t>
        </is>
      </c>
    </row>
    <row r="273">
      <c r="A273" t="n">
        <v>271</v>
      </c>
      <c r="B273" t="inlineStr">
        <is>
          <t>duzentos e setenta e um</t>
        </is>
      </c>
    </row>
    <row r="274">
      <c r="A274" t="n">
        <v>272</v>
      </c>
      <c r="B274" t="inlineStr">
        <is>
          <t>duzentos e setenta e dois</t>
        </is>
      </c>
    </row>
    <row r="275">
      <c r="A275" t="n">
        <v>273</v>
      </c>
      <c r="B275" t="inlineStr">
        <is>
          <t>duzentos e setenta e três</t>
        </is>
      </c>
    </row>
    <row r="276">
      <c r="A276" t="n">
        <v>274</v>
      </c>
      <c r="B276" t="inlineStr">
        <is>
          <t>duzentos e setenta e quatro</t>
        </is>
      </c>
    </row>
    <row r="277">
      <c r="A277" t="n">
        <v>275</v>
      </c>
      <c r="B277" t="inlineStr">
        <is>
          <t>duzentos e setenta e cinco</t>
        </is>
      </c>
    </row>
    <row r="278">
      <c r="A278" t="n">
        <v>276</v>
      </c>
      <c r="B278" t="inlineStr">
        <is>
          <t>duzentos e setenta e seis</t>
        </is>
      </c>
    </row>
    <row r="279">
      <c r="A279" t="n">
        <v>277</v>
      </c>
      <c r="B279" t="inlineStr">
        <is>
          <t>duzentos e setenta e sete</t>
        </is>
      </c>
    </row>
    <row r="280">
      <c r="A280" t="n">
        <v>278</v>
      </c>
      <c r="B280" t="inlineStr">
        <is>
          <t>duzentos e setenta e oito</t>
        </is>
      </c>
    </row>
    <row r="281">
      <c r="A281" t="n">
        <v>279</v>
      </c>
      <c r="B281" t="inlineStr">
        <is>
          <t>duzentos e setenta e nove</t>
        </is>
      </c>
    </row>
    <row r="282">
      <c r="A282" t="n">
        <v>280</v>
      </c>
      <c r="B282" t="inlineStr">
        <is>
          <t>duzentos e oitenta</t>
        </is>
      </c>
    </row>
    <row r="283">
      <c r="A283" t="n">
        <v>281</v>
      </c>
      <c r="B283" t="inlineStr">
        <is>
          <t>duzentos e oitenta e um</t>
        </is>
      </c>
    </row>
    <row r="284">
      <c r="A284" t="n">
        <v>282</v>
      </c>
      <c r="B284" t="inlineStr">
        <is>
          <t>duzentos e oitenta e dois</t>
        </is>
      </c>
    </row>
    <row r="285">
      <c r="A285" t="n">
        <v>283</v>
      </c>
      <c r="B285" t="inlineStr">
        <is>
          <t>duzentos e oitenta e três</t>
        </is>
      </c>
    </row>
    <row r="286">
      <c r="A286" t="n">
        <v>284</v>
      </c>
      <c r="B286" t="inlineStr">
        <is>
          <t>duzentos e oitenta e quatro</t>
        </is>
      </c>
    </row>
    <row r="287">
      <c r="A287" t="n">
        <v>285</v>
      </c>
      <c r="B287" t="inlineStr">
        <is>
          <t>duzentos e oitenta e cinco</t>
        </is>
      </c>
    </row>
    <row r="288">
      <c r="A288" t="n">
        <v>286</v>
      </c>
      <c r="B288" t="inlineStr">
        <is>
          <t>duzentos e oitenta e seis</t>
        </is>
      </c>
    </row>
    <row r="289">
      <c r="A289" t="n">
        <v>287</v>
      </c>
      <c r="B289" t="inlineStr">
        <is>
          <t>duzentos e oitenta e sete</t>
        </is>
      </c>
    </row>
    <row r="290">
      <c r="A290" t="n">
        <v>288</v>
      </c>
      <c r="B290" t="inlineStr">
        <is>
          <t>duzentos e oitenta e oito</t>
        </is>
      </c>
    </row>
    <row r="291">
      <c r="A291" t="n">
        <v>289</v>
      </c>
      <c r="B291" t="inlineStr">
        <is>
          <t>duzentos e oitenta e nove</t>
        </is>
      </c>
    </row>
    <row r="292">
      <c r="A292" t="n">
        <v>290</v>
      </c>
      <c r="B292" t="inlineStr">
        <is>
          <t>duzentos e noventa</t>
        </is>
      </c>
    </row>
    <row r="293">
      <c r="A293" t="n">
        <v>291</v>
      </c>
      <c r="B293" t="inlineStr">
        <is>
          <t>duzentos e noventa e um</t>
        </is>
      </c>
    </row>
    <row r="294">
      <c r="A294" t="n">
        <v>292</v>
      </c>
      <c r="B294" t="inlineStr">
        <is>
          <t>duzentos e noventa e dois</t>
        </is>
      </c>
    </row>
    <row r="295">
      <c r="A295" t="n">
        <v>293</v>
      </c>
      <c r="B295" t="inlineStr">
        <is>
          <t>duzentos e noventa e três</t>
        </is>
      </c>
    </row>
    <row r="296">
      <c r="A296" t="n">
        <v>294</v>
      </c>
      <c r="B296" t="inlineStr">
        <is>
          <t>duzentos e noventa e quatro</t>
        </is>
      </c>
    </row>
    <row r="297">
      <c r="A297" t="n">
        <v>295</v>
      </c>
      <c r="B297" t="inlineStr">
        <is>
          <t>duzentos e noventa e cinco</t>
        </is>
      </c>
    </row>
    <row r="298">
      <c r="A298" t="n">
        <v>296</v>
      </c>
      <c r="B298" t="inlineStr">
        <is>
          <t>duzentos e noventa e seis</t>
        </is>
      </c>
    </row>
    <row r="299">
      <c r="A299" t="n">
        <v>297</v>
      </c>
      <c r="B299" t="inlineStr">
        <is>
          <t>duzentos e noventa e sete</t>
        </is>
      </c>
    </row>
    <row r="300">
      <c r="A300" t="n">
        <v>298</v>
      </c>
      <c r="B300" t="inlineStr">
        <is>
          <t>duzentos e noventa e oito</t>
        </is>
      </c>
    </row>
    <row r="301">
      <c r="A301" t="n">
        <v>299</v>
      </c>
      <c r="B301" t="inlineStr">
        <is>
          <t>duzentos e noventa e nove</t>
        </is>
      </c>
    </row>
    <row r="302">
      <c r="A302" t="n">
        <v>300</v>
      </c>
      <c r="B302" t="inlineStr">
        <is>
          <t>trezentos</t>
        </is>
      </c>
    </row>
    <row r="303">
      <c r="A303" t="n">
        <v>301</v>
      </c>
      <c r="B303" t="inlineStr">
        <is>
          <t>trezentos e um</t>
        </is>
      </c>
    </row>
    <row r="304">
      <c r="A304" t="n">
        <v>302</v>
      </c>
      <c r="B304" t="inlineStr">
        <is>
          <t>trezentos e dois</t>
        </is>
      </c>
    </row>
    <row r="305">
      <c r="A305" t="n">
        <v>303</v>
      </c>
      <c r="B305" t="inlineStr">
        <is>
          <t>trezentos e três</t>
        </is>
      </c>
    </row>
    <row r="306">
      <c r="A306" t="n">
        <v>304</v>
      </c>
      <c r="B306" t="inlineStr">
        <is>
          <t>trezentos e quatro</t>
        </is>
      </c>
    </row>
    <row r="307">
      <c r="A307" t="n">
        <v>305</v>
      </c>
      <c r="B307" t="inlineStr">
        <is>
          <t>trezentos e cinco</t>
        </is>
      </c>
    </row>
    <row r="308">
      <c r="A308" t="n">
        <v>306</v>
      </c>
      <c r="B308" t="inlineStr">
        <is>
          <t>trezentos e seis</t>
        </is>
      </c>
    </row>
    <row r="309">
      <c r="A309" t="n">
        <v>307</v>
      </c>
      <c r="B309" t="inlineStr">
        <is>
          <t>trezentos e sete</t>
        </is>
      </c>
    </row>
    <row r="310">
      <c r="A310" t="n">
        <v>308</v>
      </c>
      <c r="B310" t="inlineStr">
        <is>
          <t>trezentos e oito</t>
        </is>
      </c>
    </row>
    <row r="311">
      <c r="A311" t="n">
        <v>309</v>
      </c>
      <c r="B311" t="inlineStr">
        <is>
          <t>trezentos e nove</t>
        </is>
      </c>
    </row>
    <row r="312">
      <c r="A312" t="n">
        <v>310</v>
      </c>
      <c r="B312" t="inlineStr">
        <is>
          <t>trezentos e dez</t>
        </is>
      </c>
    </row>
    <row r="313">
      <c r="A313" t="n">
        <v>311</v>
      </c>
      <c r="B313" t="inlineStr">
        <is>
          <t>trezentos e onze</t>
        </is>
      </c>
    </row>
    <row r="314">
      <c r="A314" t="n">
        <v>312</v>
      </c>
      <c r="B314" t="inlineStr">
        <is>
          <t>trezentos e doze</t>
        </is>
      </c>
    </row>
    <row r="315">
      <c r="A315" t="n">
        <v>313</v>
      </c>
      <c r="B315" t="inlineStr">
        <is>
          <t>trezentos e treze</t>
        </is>
      </c>
    </row>
    <row r="316">
      <c r="A316" t="n">
        <v>314</v>
      </c>
      <c r="B316" t="inlineStr">
        <is>
          <t>trezentos e quatorze</t>
        </is>
      </c>
    </row>
    <row r="317">
      <c r="A317" t="n">
        <v>315</v>
      </c>
      <c r="B317" t="inlineStr">
        <is>
          <t>trezentos e quinze</t>
        </is>
      </c>
    </row>
    <row r="318">
      <c r="A318" t="n">
        <v>316</v>
      </c>
      <c r="B318" t="inlineStr">
        <is>
          <t>trezentos e dezesseis</t>
        </is>
      </c>
    </row>
    <row r="319">
      <c r="A319" t="n">
        <v>317</v>
      </c>
      <c r="B319" t="inlineStr">
        <is>
          <t>trezentos e dezessete</t>
        </is>
      </c>
    </row>
    <row r="320">
      <c r="A320" t="n">
        <v>318</v>
      </c>
      <c r="B320" t="inlineStr">
        <is>
          <t>trezentos e dezoito</t>
        </is>
      </c>
    </row>
    <row r="321">
      <c r="A321" t="n">
        <v>319</v>
      </c>
      <c r="B321" t="inlineStr">
        <is>
          <t>trezentos e dezenove</t>
        </is>
      </c>
    </row>
    <row r="322">
      <c r="A322" t="n">
        <v>320</v>
      </c>
      <c r="B322" t="inlineStr">
        <is>
          <t>trezentos e vinte</t>
        </is>
      </c>
    </row>
    <row r="323">
      <c r="A323" t="n">
        <v>321</v>
      </c>
      <c r="B323" t="inlineStr">
        <is>
          <t>trezentos e vinte e um</t>
        </is>
      </c>
    </row>
    <row r="324">
      <c r="A324" t="n">
        <v>322</v>
      </c>
      <c r="B324" t="inlineStr">
        <is>
          <t>trezentos e vinte e dois</t>
        </is>
      </c>
    </row>
    <row r="325">
      <c r="A325" t="n">
        <v>323</v>
      </c>
      <c r="B325" t="inlineStr">
        <is>
          <t>trezentos e vinte e três</t>
        </is>
      </c>
    </row>
    <row r="326">
      <c r="A326" t="n">
        <v>324</v>
      </c>
      <c r="B326" t="inlineStr">
        <is>
          <t>trezentos e vinte e quatro</t>
        </is>
      </c>
    </row>
    <row r="327">
      <c r="A327" t="n">
        <v>325</v>
      </c>
      <c r="B327" t="inlineStr">
        <is>
          <t>trezentos e vinte e cinco</t>
        </is>
      </c>
    </row>
    <row r="328">
      <c r="A328" t="n">
        <v>326</v>
      </c>
      <c r="B328" t="inlineStr">
        <is>
          <t>trezentos e vinte e seis</t>
        </is>
      </c>
    </row>
    <row r="329">
      <c r="A329" t="n">
        <v>327</v>
      </c>
      <c r="B329" t="inlineStr">
        <is>
          <t>trezentos e vinte e sete</t>
        </is>
      </c>
    </row>
    <row r="330">
      <c r="A330" t="n">
        <v>328</v>
      </c>
      <c r="B330" t="inlineStr">
        <is>
          <t>trezentos e vinte e oito</t>
        </is>
      </c>
    </row>
    <row r="331">
      <c r="A331" t="n">
        <v>329</v>
      </c>
      <c r="B331" t="inlineStr">
        <is>
          <t>trezentos e vinte e nove</t>
        </is>
      </c>
    </row>
    <row r="332">
      <c r="A332" t="n">
        <v>330</v>
      </c>
      <c r="B332" t="inlineStr">
        <is>
          <t>trezentos e trinta</t>
        </is>
      </c>
    </row>
    <row r="333">
      <c r="A333" t="n">
        <v>331</v>
      </c>
      <c r="B333" t="inlineStr">
        <is>
          <t>trezentos e trinta e um</t>
        </is>
      </c>
    </row>
    <row r="334">
      <c r="A334" t="n">
        <v>332</v>
      </c>
      <c r="B334" t="inlineStr">
        <is>
          <t>trezentos e trinta e dois</t>
        </is>
      </c>
    </row>
    <row r="335">
      <c r="A335" t="n">
        <v>333</v>
      </c>
      <c r="B335" t="inlineStr">
        <is>
          <t>trezentos e trinta e três</t>
        </is>
      </c>
    </row>
    <row r="336">
      <c r="A336" t="n">
        <v>334</v>
      </c>
      <c r="B336" t="inlineStr">
        <is>
          <t>trezentos e trinta e quatro</t>
        </is>
      </c>
    </row>
    <row r="337">
      <c r="A337" t="n">
        <v>335</v>
      </c>
      <c r="B337" t="inlineStr">
        <is>
          <t>trezentos e trinta e cinco</t>
        </is>
      </c>
    </row>
    <row r="338">
      <c r="A338" t="n">
        <v>336</v>
      </c>
      <c r="B338" t="inlineStr">
        <is>
          <t>trezentos e trinta e seis</t>
        </is>
      </c>
    </row>
    <row r="339">
      <c r="A339" t="n">
        <v>337</v>
      </c>
      <c r="B339" t="inlineStr">
        <is>
          <t>trezentos e trinta e sete</t>
        </is>
      </c>
    </row>
    <row r="340">
      <c r="A340" t="n">
        <v>338</v>
      </c>
      <c r="B340" t="inlineStr">
        <is>
          <t>trezentos e trinta e oito</t>
        </is>
      </c>
    </row>
    <row r="341">
      <c r="A341" t="n">
        <v>339</v>
      </c>
      <c r="B341" t="inlineStr">
        <is>
          <t>trezentos e trinta e nove</t>
        </is>
      </c>
    </row>
    <row r="342">
      <c r="A342" t="n">
        <v>340</v>
      </c>
      <c r="B342" t="inlineStr">
        <is>
          <t>trezentos e quarenta</t>
        </is>
      </c>
    </row>
    <row r="343">
      <c r="A343" t="n">
        <v>341</v>
      </c>
      <c r="B343" t="inlineStr">
        <is>
          <t>trezentos e quarenta e um</t>
        </is>
      </c>
    </row>
    <row r="344">
      <c r="A344" t="n">
        <v>342</v>
      </c>
      <c r="B344" t="inlineStr">
        <is>
          <t>trezentos e quarenta e dois</t>
        </is>
      </c>
    </row>
    <row r="345">
      <c r="A345" t="n">
        <v>343</v>
      </c>
      <c r="B345" t="inlineStr">
        <is>
          <t>trezentos e quarenta e três</t>
        </is>
      </c>
    </row>
    <row r="346">
      <c r="A346" t="n">
        <v>344</v>
      </c>
      <c r="B346" t="inlineStr">
        <is>
          <t>trezentos e quarenta e quatro</t>
        </is>
      </c>
    </row>
    <row r="347">
      <c r="A347" t="n">
        <v>345</v>
      </c>
      <c r="B347" t="inlineStr">
        <is>
          <t>trezentos e quarenta e cinco</t>
        </is>
      </c>
    </row>
    <row r="348">
      <c r="A348" t="n">
        <v>346</v>
      </c>
      <c r="B348" t="inlineStr">
        <is>
          <t>trezentos e quarenta e seis</t>
        </is>
      </c>
    </row>
    <row r="349">
      <c r="A349" t="n">
        <v>347</v>
      </c>
      <c r="B349" t="inlineStr">
        <is>
          <t>trezentos e quarenta e sete</t>
        </is>
      </c>
    </row>
    <row r="350">
      <c r="A350" t="n">
        <v>348</v>
      </c>
      <c r="B350" t="inlineStr">
        <is>
          <t>trezentos e quarenta e oito</t>
        </is>
      </c>
    </row>
    <row r="351">
      <c r="A351" t="n">
        <v>349</v>
      </c>
      <c r="B351" t="inlineStr">
        <is>
          <t>trezentos e quarenta e nove</t>
        </is>
      </c>
    </row>
    <row r="352">
      <c r="A352" t="n">
        <v>350</v>
      </c>
      <c r="B352" t="inlineStr">
        <is>
          <t>trezentos e cinquenta</t>
        </is>
      </c>
    </row>
    <row r="353">
      <c r="A353" t="n">
        <v>351</v>
      </c>
      <c r="B353" t="inlineStr">
        <is>
          <t>trezentos e cinquenta e um</t>
        </is>
      </c>
    </row>
    <row r="354">
      <c r="A354" t="n">
        <v>352</v>
      </c>
      <c r="B354" t="inlineStr">
        <is>
          <t>trezentos e cinquenta e dois</t>
        </is>
      </c>
    </row>
    <row r="355">
      <c r="A355" t="n">
        <v>353</v>
      </c>
      <c r="B355" t="inlineStr">
        <is>
          <t>trezentos e cinquenta e três</t>
        </is>
      </c>
    </row>
    <row r="356">
      <c r="A356" t="n">
        <v>354</v>
      </c>
      <c r="B356" t="inlineStr">
        <is>
          <t>trezentos e cinquenta e quatro</t>
        </is>
      </c>
    </row>
    <row r="357">
      <c r="A357" t="n">
        <v>355</v>
      </c>
      <c r="B357" t="inlineStr">
        <is>
          <t>trezentos e cinquenta e cinco</t>
        </is>
      </c>
    </row>
    <row r="358">
      <c r="A358" t="n">
        <v>356</v>
      </c>
      <c r="B358" t="inlineStr">
        <is>
          <t>trezentos e cinquenta e seis</t>
        </is>
      </c>
    </row>
    <row r="359">
      <c r="A359" t="n">
        <v>357</v>
      </c>
      <c r="B359" t="inlineStr">
        <is>
          <t>trezentos e cinquenta e sete</t>
        </is>
      </c>
    </row>
    <row r="360">
      <c r="A360" t="n">
        <v>358</v>
      </c>
      <c r="B360" t="inlineStr">
        <is>
          <t>trezentos e cinquenta e oito</t>
        </is>
      </c>
    </row>
    <row r="361">
      <c r="A361" t="n">
        <v>359</v>
      </c>
      <c r="B361" t="inlineStr">
        <is>
          <t>trezentos e cinquenta e nove</t>
        </is>
      </c>
    </row>
    <row r="362">
      <c r="A362" t="n">
        <v>360</v>
      </c>
      <c r="B362" t="inlineStr">
        <is>
          <t>trezentos e sessenta</t>
        </is>
      </c>
    </row>
    <row r="363">
      <c r="A363" t="n">
        <v>361</v>
      </c>
      <c r="B363" t="inlineStr">
        <is>
          <t>trezentos e sessenta e um</t>
        </is>
      </c>
    </row>
    <row r="364">
      <c r="A364" t="n">
        <v>362</v>
      </c>
      <c r="B364" t="inlineStr">
        <is>
          <t>trezentos e sessenta e dois</t>
        </is>
      </c>
    </row>
    <row r="365">
      <c r="A365" t="n">
        <v>363</v>
      </c>
      <c r="B365" t="inlineStr">
        <is>
          <t>trezentos e sessenta e três</t>
        </is>
      </c>
    </row>
    <row r="366">
      <c r="A366" t="n">
        <v>364</v>
      </c>
      <c r="B366" t="inlineStr">
        <is>
          <t>trezentos e sessenta e quatro</t>
        </is>
      </c>
    </row>
    <row r="367">
      <c r="A367" t="n">
        <v>365</v>
      </c>
      <c r="B367" t="inlineStr">
        <is>
          <t>trezentos e sessenta e cinco</t>
        </is>
      </c>
    </row>
    <row r="368">
      <c r="A368" t="n">
        <v>366</v>
      </c>
      <c r="B368" t="inlineStr">
        <is>
          <t>trezentos e sessenta e seis</t>
        </is>
      </c>
    </row>
    <row r="369">
      <c r="A369" t="n">
        <v>367</v>
      </c>
      <c r="B369" t="inlineStr">
        <is>
          <t>trezentos e sessenta e sete</t>
        </is>
      </c>
    </row>
    <row r="370">
      <c r="A370" t="n">
        <v>368</v>
      </c>
      <c r="B370" t="inlineStr">
        <is>
          <t>trezentos e sessenta e oito</t>
        </is>
      </c>
    </row>
    <row r="371">
      <c r="A371" t="n">
        <v>369</v>
      </c>
      <c r="B371" t="inlineStr">
        <is>
          <t>trezentos e sessenta e nove</t>
        </is>
      </c>
    </row>
    <row r="372">
      <c r="A372" t="n">
        <v>370</v>
      </c>
      <c r="B372" t="inlineStr">
        <is>
          <t>trezentos e setenta</t>
        </is>
      </c>
    </row>
    <row r="373">
      <c r="A373" t="n">
        <v>371</v>
      </c>
      <c r="B373" t="inlineStr">
        <is>
          <t>trezentos e setenta e um</t>
        </is>
      </c>
    </row>
    <row r="374">
      <c r="A374" t="n">
        <v>372</v>
      </c>
      <c r="B374" t="inlineStr">
        <is>
          <t>trezentos e setenta e dois</t>
        </is>
      </c>
    </row>
    <row r="375">
      <c r="A375" t="n">
        <v>373</v>
      </c>
      <c r="B375" t="inlineStr">
        <is>
          <t>trezentos e setenta e três</t>
        </is>
      </c>
    </row>
    <row r="376">
      <c r="A376" t="n">
        <v>374</v>
      </c>
      <c r="B376" t="inlineStr">
        <is>
          <t>trezentos e setenta e quatro</t>
        </is>
      </c>
    </row>
    <row r="377">
      <c r="A377" t="n">
        <v>375</v>
      </c>
      <c r="B377" t="inlineStr">
        <is>
          <t>trezentos e setenta e cinco</t>
        </is>
      </c>
    </row>
    <row r="378">
      <c r="A378" t="n">
        <v>376</v>
      </c>
      <c r="B378" t="inlineStr">
        <is>
          <t>trezentos e setenta e seis</t>
        </is>
      </c>
    </row>
    <row r="379">
      <c r="A379" t="n">
        <v>377</v>
      </c>
      <c r="B379" t="inlineStr">
        <is>
          <t>trezentos e setenta e sete</t>
        </is>
      </c>
    </row>
    <row r="380">
      <c r="A380" t="n">
        <v>378</v>
      </c>
      <c r="B380" t="inlineStr">
        <is>
          <t>trezentos e setenta e oito</t>
        </is>
      </c>
    </row>
    <row r="381">
      <c r="A381" t="n">
        <v>379</v>
      </c>
      <c r="B381" t="inlineStr">
        <is>
          <t>trezentos e setenta e nove</t>
        </is>
      </c>
    </row>
    <row r="382">
      <c r="A382" t="n">
        <v>380</v>
      </c>
      <c r="B382" t="inlineStr">
        <is>
          <t>trezentos e oitenta</t>
        </is>
      </c>
    </row>
    <row r="383">
      <c r="A383" t="n">
        <v>381</v>
      </c>
      <c r="B383" t="inlineStr">
        <is>
          <t>trezentos e oitenta e um</t>
        </is>
      </c>
    </row>
    <row r="384">
      <c r="A384" t="n">
        <v>382</v>
      </c>
      <c r="B384" t="inlineStr">
        <is>
          <t>trezentos e oitenta e dois</t>
        </is>
      </c>
    </row>
    <row r="385">
      <c r="A385" t="n">
        <v>383</v>
      </c>
      <c r="B385" t="inlineStr">
        <is>
          <t>trezentos e oitenta e três</t>
        </is>
      </c>
    </row>
    <row r="386">
      <c r="A386" t="n">
        <v>384</v>
      </c>
      <c r="B386" t="inlineStr">
        <is>
          <t>trezentos e oitenta e quatro</t>
        </is>
      </c>
    </row>
    <row r="387">
      <c r="A387" t="n">
        <v>385</v>
      </c>
      <c r="B387" t="inlineStr">
        <is>
          <t>trezentos e oitenta e cinco</t>
        </is>
      </c>
    </row>
    <row r="388">
      <c r="A388" t="n">
        <v>386</v>
      </c>
      <c r="B388" t="inlineStr">
        <is>
          <t>trezentos e oitenta e seis</t>
        </is>
      </c>
    </row>
    <row r="389">
      <c r="A389" t="n">
        <v>387</v>
      </c>
      <c r="B389" t="inlineStr">
        <is>
          <t>trezentos e oitenta e sete</t>
        </is>
      </c>
    </row>
    <row r="390">
      <c r="A390" t="n">
        <v>388</v>
      </c>
      <c r="B390" t="inlineStr">
        <is>
          <t>trezentos e oitenta e oito</t>
        </is>
      </c>
    </row>
    <row r="391">
      <c r="A391" t="n">
        <v>389</v>
      </c>
      <c r="B391" t="inlineStr">
        <is>
          <t>trezentos e oitenta e nove</t>
        </is>
      </c>
    </row>
    <row r="392">
      <c r="A392" t="n">
        <v>390</v>
      </c>
      <c r="B392" t="inlineStr">
        <is>
          <t>trezentos e noventa</t>
        </is>
      </c>
    </row>
    <row r="393">
      <c r="A393" t="n">
        <v>391</v>
      </c>
      <c r="B393" t="inlineStr">
        <is>
          <t>trezentos e noventa e um</t>
        </is>
      </c>
    </row>
    <row r="394">
      <c r="A394" t="n">
        <v>392</v>
      </c>
      <c r="B394" t="inlineStr">
        <is>
          <t>trezentos e noventa e dois</t>
        </is>
      </c>
    </row>
    <row r="395">
      <c r="A395" t="n">
        <v>393</v>
      </c>
      <c r="B395" t="inlineStr">
        <is>
          <t>trezentos e noventa e três</t>
        </is>
      </c>
    </row>
    <row r="396">
      <c r="A396" t="n">
        <v>394</v>
      </c>
      <c r="B396" t="inlineStr">
        <is>
          <t>trezentos e noventa e quatro</t>
        </is>
      </c>
    </row>
    <row r="397">
      <c r="A397" t="n">
        <v>395</v>
      </c>
      <c r="B397" t="inlineStr">
        <is>
          <t>trezentos e noventa e cinco</t>
        </is>
      </c>
    </row>
    <row r="398">
      <c r="A398" t="n">
        <v>396</v>
      </c>
      <c r="B398" t="inlineStr">
        <is>
          <t>trezentos e noventa e seis</t>
        </is>
      </c>
    </row>
    <row r="399">
      <c r="A399" t="n">
        <v>397</v>
      </c>
      <c r="B399" t="inlineStr">
        <is>
          <t>trezentos e noventa e sete</t>
        </is>
      </c>
    </row>
    <row r="400">
      <c r="A400" t="n">
        <v>398</v>
      </c>
      <c r="B400" t="inlineStr">
        <is>
          <t>trezentos e noventa e oito</t>
        </is>
      </c>
    </row>
    <row r="401">
      <c r="A401" t="n">
        <v>399</v>
      </c>
      <c r="B401" t="inlineStr">
        <is>
          <t>trezentos e noventa e nove</t>
        </is>
      </c>
    </row>
    <row r="402">
      <c r="A402" t="n">
        <v>400</v>
      </c>
      <c r="B402" t="inlineStr">
        <is>
          <t>quatrocentos</t>
        </is>
      </c>
    </row>
    <row r="403">
      <c r="A403" t="n">
        <v>401</v>
      </c>
      <c r="B403" t="inlineStr">
        <is>
          <t>quatrocentos e um</t>
        </is>
      </c>
    </row>
    <row r="404">
      <c r="A404" t="n">
        <v>402</v>
      </c>
      <c r="B404" t="inlineStr">
        <is>
          <t>quatrocentos e dois</t>
        </is>
      </c>
    </row>
    <row r="405">
      <c r="A405" t="n">
        <v>403</v>
      </c>
      <c r="B405" t="inlineStr">
        <is>
          <t>quatrocentos e três</t>
        </is>
      </c>
    </row>
    <row r="406">
      <c r="A406" t="n">
        <v>404</v>
      </c>
      <c r="B406" t="inlineStr">
        <is>
          <t>quatrocentos e quatro</t>
        </is>
      </c>
    </row>
    <row r="407">
      <c r="A407" t="n">
        <v>405</v>
      </c>
      <c r="B407" t="inlineStr">
        <is>
          <t>quatrocentos e cinco</t>
        </is>
      </c>
    </row>
    <row r="408">
      <c r="A408" t="n">
        <v>406</v>
      </c>
      <c r="B408" t="inlineStr">
        <is>
          <t>quatrocentos e seis</t>
        </is>
      </c>
    </row>
    <row r="409">
      <c r="A409" t="n">
        <v>407</v>
      </c>
      <c r="B409" t="inlineStr">
        <is>
          <t>quatrocentos e sete</t>
        </is>
      </c>
    </row>
    <row r="410">
      <c r="A410" t="n">
        <v>408</v>
      </c>
      <c r="B410" t="inlineStr">
        <is>
          <t>quatrocentos e oito</t>
        </is>
      </c>
    </row>
    <row r="411">
      <c r="A411" t="n">
        <v>409</v>
      </c>
      <c r="B411" t="inlineStr">
        <is>
          <t>quatrocentos e nove</t>
        </is>
      </c>
    </row>
    <row r="412">
      <c r="A412" t="n">
        <v>410</v>
      </c>
      <c r="B412" t="inlineStr">
        <is>
          <t>quatrocentos e dez</t>
        </is>
      </c>
    </row>
    <row r="413">
      <c r="A413" t="n">
        <v>411</v>
      </c>
      <c r="B413" t="inlineStr">
        <is>
          <t>quatrocentos e onze</t>
        </is>
      </c>
    </row>
    <row r="414">
      <c r="A414" t="n">
        <v>412</v>
      </c>
      <c r="B414" t="inlineStr">
        <is>
          <t>quatrocentos e doze</t>
        </is>
      </c>
    </row>
    <row r="415">
      <c r="A415" t="n">
        <v>413</v>
      </c>
      <c r="B415" t="inlineStr">
        <is>
          <t>quatrocentos e treze</t>
        </is>
      </c>
    </row>
    <row r="416">
      <c r="A416" t="n">
        <v>414</v>
      </c>
      <c r="B416" t="inlineStr">
        <is>
          <t>quatrocentos e quatorze</t>
        </is>
      </c>
    </row>
    <row r="417">
      <c r="A417" t="n">
        <v>415</v>
      </c>
      <c r="B417" t="inlineStr">
        <is>
          <t>quatrocentos e quinze</t>
        </is>
      </c>
    </row>
    <row r="418">
      <c r="A418" t="n">
        <v>416</v>
      </c>
      <c r="B418" t="inlineStr">
        <is>
          <t>quatrocentos e dezesseis</t>
        </is>
      </c>
    </row>
    <row r="419">
      <c r="A419" t="n">
        <v>417</v>
      </c>
      <c r="B419" t="inlineStr">
        <is>
          <t>quatrocentos e dezessete</t>
        </is>
      </c>
    </row>
    <row r="420">
      <c r="A420" t="n">
        <v>418</v>
      </c>
      <c r="B420" t="inlineStr">
        <is>
          <t>quatrocentos e dezoito</t>
        </is>
      </c>
    </row>
    <row r="421">
      <c r="A421" t="n">
        <v>419</v>
      </c>
      <c r="B421" t="inlineStr">
        <is>
          <t>quatrocentos e dezenove</t>
        </is>
      </c>
    </row>
    <row r="422">
      <c r="A422" t="n">
        <v>420</v>
      </c>
      <c r="B422" t="inlineStr">
        <is>
          <t>quatrocentos e vinte</t>
        </is>
      </c>
    </row>
    <row r="423">
      <c r="A423" t="n">
        <v>421</v>
      </c>
      <c r="B423" t="inlineStr">
        <is>
          <t>quatrocentos e vinte e um</t>
        </is>
      </c>
    </row>
    <row r="424">
      <c r="A424" t="n">
        <v>422</v>
      </c>
      <c r="B424" t="inlineStr">
        <is>
          <t>quatrocentos e vinte e dois</t>
        </is>
      </c>
    </row>
    <row r="425">
      <c r="A425" t="n">
        <v>423</v>
      </c>
      <c r="B425" t="inlineStr">
        <is>
          <t>quatrocentos e vinte e três</t>
        </is>
      </c>
    </row>
    <row r="426">
      <c r="A426" t="n">
        <v>424</v>
      </c>
      <c r="B426" t="inlineStr">
        <is>
          <t>quatrocentos e vinte e quatro</t>
        </is>
      </c>
    </row>
    <row r="427">
      <c r="A427" t="n">
        <v>425</v>
      </c>
      <c r="B427" t="inlineStr">
        <is>
          <t>quatrocentos e vinte e cinco</t>
        </is>
      </c>
    </row>
    <row r="428">
      <c r="A428" t="n">
        <v>426</v>
      </c>
      <c r="B428" t="inlineStr">
        <is>
          <t>quatrocentos e vinte e seis</t>
        </is>
      </c>
    </row>
    <row r="429">
      <c r="A429" t="n">
        <v>427</v>
      </c>
      <c r="B429" t="inlineStr">
        <is>
          <t>quatrocentos e vinte e sete</t>
        </is>
      </c>
    </row>
    <row r="430">
      <c r="A430" t="n">
        <v>428</v>
      </c>
      <c r="B430" t="inlineStr">
        <is>
          <t>quatrocentos e vinte e oito</t>
        </is>
      </c>
    </row>
    <row r="431">
      <c r="A431" t="n">
        <v>429</v>
      </c>
      <c r="B431" t="inlineStr">
        <is>
          <t>quatrocentos e vinte e nove</t>
        </is>
      </c>
    </row>
    <row r="432">
      <c r="A432" t="n">
        <v>430</v>
      </c>
      <c r="B432" t="inlineStr">
        <is>
          <t>quatrocentos e trinta</t>
        </is>
      </c>
    </row>
    <row r="433">
      <c r="A433" t="n">
        <v>431</v>
      </c>
      <c r="B433" t="inlineStr">
        <is>
          <t>quatrocentos e trinta e um</t>
        </is>
      </c>
    </row>
    <row r="434">
      <c r="A434" t="n">
        <v>432</v>
      </c>
      <c r="B434" t="inlineStr">
        <is>
          <t>quatrocentos e trinta e dois</t>
        </is>
      </c>
    </row>
    <row r="435">
      <c r="A435" t="n">
        <v>433</v>
      </c>
      <c r="B435" t="inlineStr">
        <is>
          <t>quatrocentos e trinta e três</t>
        </is>
      </c>
    </row>
    <row r="436">
      <c r="A436" t="n">
        <v>434</v>
      </c>
      <c r="B436" t="inlineStr">
        <is>
          <t>quatrocentos e trinta e quatro</t>
        </is>
      </c>
    </row>
    <row r="437">
      <c r="A437" t="n">
        <v>435</v>
      </c>
      <c r="B437" t="inlineStr">
        <is>
          <t>quatrocentos e trinta e cinco</t>
        </is>
      </c>
    </row>
    <row r="438">
      <c r="A438" t="n">
        <v>436</v>
      </c>
      <c r="B438" t="inlineStr">
        <is>
          <t>quatrocentos e trinta e seis</t>
        </is>
      </c>
    </row>
    <row r="439">
      <c r="A439" t="n">
        <v>437</v>
      </c>
      <c r="B439" t="inlineStr">
        <is>
          <t>quatrocentos e trinta e sete</t>
        </is>
      </c>
    </row>
    <row r="440">
      <c r="A440" t="n">
        <v>438</v>
      </c>
      <c r="B440" t="inlineStr">
        <is>
          <t>quatrocentos e trinta e oito</t>
        </is>
      </c>
    </row>
    <row r="441">
      <c r="A441" t="n">
        <v>439</v>
      </c>
      <c r="B441" t="inlineStr">
        <is>
          <t>quatrocentos e trinta e nove</t>
        </is>
      </c>
    </row>
    <row r="442">
      <c r="A442" t="n">
        <v>440</v>
      </c>
      <c r="B442" t="inlineStr">
        <is>
          <t>quatrocentos e quarenta</t>
        </is>
      </c>
    </row>
    <row r="443">
      <c r="A443" t="n">
        <v>441</v>
      </c>
      <c r="B443" t="inlineStr">
        <is>
          <t>quatrocentos e quarenta e um</t>
        </is>
      </c>
    </row>
    <row r="444">
      <c r="A444" t="n">
        <v>442</v>
      </c>
      <c r="B444" t="inlineStr">
        <is>
          <t>quatrocentos e quarenta e dois</t>
        </is>
      </c>
    </row>
    <row r="445">
      <c r="A445" t="n">
        <v>443</v>
      </c>
      <c r="B445" t="inlineStr">
        <is>
          <t>quatrocentos e quarenta e três</t>
        </is>
      </c>
    </row>
    <row r="446">
      <c r="A446" t="n">
        <v>444</v>
      </c>
      <c r="B446" t="inlineStr">
        <is>
          <t>quatrocentos e quarenta e quatro</t>
        </is>
      </c>
    </row>
    <row r="447">
      <c r="A447" t="n">
        <v>445</v>
      </c>
      <c r="B447" t="inlineStr">
        <is>
          <t>quatrocentos e quarenta e cinco</t>
        </is>
      </c>
    </row>
    <row r="448">
      <c r="A448" t="n">
        <v>446</v>
      </c>
      <c r="B448" t="inlineStr">
        <is>
          <t>quatrocentos e quarenta e seis</t>
        </is>
      </c>
    </row>
    <row r="449">
      <c r="A449" t="n">
        <v>447</v>
      </c>
      <c r="B449" t="inlineStr">
        <is>
          <t>quatrocentos e quarenta e sete</t>
        </is>
      </c>
    </row>
    <row r="450">
      <c r="A450" t="n">
        <v>448</v>
      </c>
      <c r="B450" t="inlineStr">
        <is>
          <t>quatrocentos e quarenta e oito</t>
        </is>
      </c>
    </row>
    <row r="451">
      <c r="A451" t="n">
        <v>449</v>
      </c>
      <c r="B451" t="inlineStr">
        <is>
          <t>quatrocentos e quarenta e nove</t>
        </is>
      </c>
    </row>
    <row r="452">
      <c r="A452" t="n">
        <v>450</v>
      </c>
      <c r="B452" t="inlineStr">
        <is>
          <t>quatrocentos e cinquenta</t>
        </is>
      </c>
    </row>
    <row r="453">
      <c r="A453" t="n">
        <v>451</v>
      </c>
      <c r="B453" t="inlineStr">
        <is>
          <t>quatrocentos e cinquenta e um</t>
        </is>
      </c>
    </row>
    <row r="454">
      <c r="A454" t="n">
        <v>452</v>
      </c>
      <c r="B454" t="inlineStr">
        <is>
          <t>quatrocentos e cinquenta e dois</t>
        </is>
      </c>
    </row>
    <row r="455">
      <c r="A455" t="n">
        <v>453</v>
      </c>
      <c r="B455" t="inlineStr">
        <is>
          <t>quatrocentos e cinquenta e três</t>
        </is>
      </c>
    </row>
    <row r="456">
      <c r="A456" t="n">
        <v>454</v>
      </c>
      <c r="B456" t="inlineStr">
        <is>
          <t>quatrocentos e cinquenta e quatro</t>
        </is>
      </c>
    </row>
    <row r="457">
      <c r="A457" t="n">
        <v>455</v>
      </c>
      <c r="B457" t="inlineStr">
        <is>
          <t>quatrocentos e cinquenta e cinco</t>
        </is>
      </c>
    </row>
    <row r="458">
      <c r="A458" t="n">
        <v>456</v>
      </c>
      <c r="B458" t="inlineStr">
        <is>
          <t>quatrocentos e cinquenta e seis</t>
        </is>
      </c>
    </row>
    <row r="459">
      <c r="A459" t="n">
        <v>457</v>
      </c>
      <c r="B459" t="inlineStr">
        <is>
          <t>quatrocentos e cinquenta e sete</t>
        </is>
      </c>
    </row>
    <row r="460">
      <c r="A460" t="n">
        <v>458</v>
      </c>
      <c r="B460" t="inlineStr">
        <is>
          <t>quatrocentos e cinquenta e oito</t>
        </is>
      </c>
    </row>
    <row r="461">
      <c r="A461" t="n">
        <v>459</v>
      </c>
      <c r="B461" t="inlineStr">
        <is>
          <t>quatrocentos e cinquenta e nove</t>
        </is>
      </c>
    </row>
    <row r="462">
      <c r="A462" t="n">
        <v>460</v>
      </c>
      <c r="B462" t="inlineStr">
        <is>
          <t>quatrocentos e sessenta</t>
        </is>
      </c>
    </row>
    <row r="463">
      <c r="A463" t="n">
        <v>461</v>
      </c>
      <c r="B463" t="inlineStr">
        <is>
          <t>quatrocentos e sessenta e um</t>
        </is>
      </c>
    </row>
    <row r="464">
      <c r="A464" t="n">
        <v>462</v>
      </c>
      <c r="B464" t="inlineStr">
        <is>
          <t>quatrocentos e sessenta e dois</t>
        </is>
      </c>
    </row>
    <row r="465">
      <c r="A465" t="n">
        <v>463</v>
      </c>
      <c r="B465" t="inlineStr">
        <is>
          <t>quatrocentos e sessenta e três</t>
        </is>
      </c>
    </row>
    <row r="466">
      <c r="A466" t="n">
        <v>464</v>
      </c>
      <c r="B466" t="inlineStr">
        <is>
          <t>quatrocentos e sessenta e quatro</t>
        </is>
      </c>
    </row>
    <row r="467">
      <c r="A467" t="n">
        <v>465</v>
      </c>
      <c r="B467" t="inlineStr">
        <is>
          <t>quatrocentos e sessenta e cinco</t>
        </is>
      </c>
    </row>
    <row r="468">
      <c r="A468" t="n">
        <v>466</v>
      </c>
      <c r="B468" t="inlineStr">
        <is>
          <t>quatrocentos e sessenta e seis</t>
        </is>
      </c>
    </row>
    <row r="469">
      <c r="A469" t="n">
        <v>467</v>
      </c>
      <c r="B469" t="inlineStr">
        <is>
          <t>quatrocentos e sessenta e sete</t>
        </is>
      </c>
    </row>
    <row r="470">
      <c r="A470" t="n">
        <v>468</v>
      </c>
      <c r="B470" t="inlineStr">
        <is>
          <t>quatrocentos e sessenta e oito</t>
        </is>
      </c>
    </row>
    <row r="471">
      <c r="A471" t="n">
        <v>469</v>
      </c>
      <c r="B471" t="inlineStr">
        <is>
          <t>quatrocentos e sessenta e nove</t>
        </is>
      </c>
    </row>
    <row r="472">
      <c r="A472" t="n">
        <v>470</v>
      </c>
      <c r="B472" t="inlineStr">
        <is>
          <t>quatrocentos e setenta</t>
        </is>
      </c>
    </row>
    <row r="473">
      <c r="A473" t="n">
        <v>471</v>
      </c>
      <c r="B473" t="inlineStr">
        <is>
          <t>quatrocentos e setenta e um</t>
        </is>
      </c>
    </row>
    <row r="474">
      <c r="A474" t="n">
        <v>472</v>
      </c>
      <c r="B474" t="inlineStr">
        <is>
          <t>quatrocentos e setenta e dois</t>
        </is>
      </c>
    </row>
    <row r="475">
      <c r="A475" t="n">
        <v>473</v>
      </c>
      <c r="B475" t="inlineStr">
        <is>
          <t>quatrocentos e setenta e três</t>
        </is>
      </c>
    </row>
    <row r="476">
      <c r="A476" t="n">
        <v>474</v>
      </c>
      <c r="B476" t="inlineStr">
        <is>
          <t>quatrocentos e setenta e quatro</t>
        </is>
      </c>
    </row>
    <row r="477">
      <c r="A477" t="n">
        <v>475</v>
      </c>
      <c r="B477" t="inlineStr">
        <is>
          <t>quatrocentos e setenta e cinco</t>
        </is>
      </c>
    </row>
    <row r="478">
      <c r="A478" t="n">
        <v>476</v>
      </c>
      <c r="B478" t="inlineStr">
        <is>
          <t>quatrocentos e setenta e seis</t>
        </is>
      </c>
    </row>
    <row r="479">
      <c r="A479" t="n">
        <v>477</v>
      </c>
      <c r="B479" t="inlineStr">
        <is>
          <t>quatrocentos e setenta e sete</t>
        </is>
      </c>
    </row>
    <row r="480">
      <c r="A480" t="n">
        <v>478</v>
      </c>
      <c r="B480" t="inlineStr">
        <is>
          <t>quatrocentos e setenta e oito</t>
        </is>
      </c>
    </row>
    <row r="481">
      <c r="A481" t="n">
        <v>479</v>
      </c>
      <c r="B481" t="inlineStr">
        <is>
          <t>quatrocentos e setenta e nove</t>
        </is>
      </c>
    </row>
    <row r="482">
      <c r="A482" t="n">
        <v>480</v>
      </c>
      <c r="B482" t="inlineStr">
        <is>
          <t>quatrocentos e oitenta</t>
        </is>
      </c>
    </row>
    <row r="483">
      <c r="A483" t="n">
        <v>481</v>
      </c>
      <c r="B483" t="inlineStr">
        <is>
          <t>quatrocentos e oitenta e um</t>
        </is>
      </c>
    </row>
    <row r="484">
      <c r="A484" t="n">
        <v>482</v>
      </c>
      <c r="B484" t="inlineStr">
        <is>
          <t>quatrocentos e oitenta e dois</t>
        </is>
      </c>
    </row>
    <row r="485">
      <c r="A485" t="n">
        <v>483</v>
      </c>
      <c r="B485" t="inlineStr">
        <is>
          <t>quatrocentos e oitenta e três</t>
        </is>
      </c>
    </row>
    <row r="486">
      <c r="A486" t="n">
        <v>484</v>
      </c>
      <c r="B486" t="inlineStr">
        <is>
          <t>quatrocentos e oitenta e quatro</t>
        </is>
      </c>
    </row>
    <row r="487">
      <c r="A487" t="n">
        <v>485</v>
      </c>
      <c r="B487" t="inlineStr">
        <is>
          <t>quatrocentos e oitenta e cinco</t>
        </is>
      </c>
    </row>
    <row r="488">
      <c r="A488" t="n">
        <v>486</v>
      </c>
      <c r="B488" t="inlineStr">
        <is>
          <t>quatrocentos e oitenta e seis</t>
        </is>
      </c>
    </row>
    <row r="489">
      <c r="A489" t="n">
        <v>487</v>
      </c>
      <c r="B489" t="inlineStr">
        <is>
          <t>quatrocentos e oitenta e sete</t>
        </is>
      </c>
    </row>
    <row r="490">
      <c r="A490" t="n">
        <v>488</v>
      </c>
      <c r="B490" t="inlineStr">
        <is>
          <t>quatrocentos e oitenta e oito</t>
        </is>
      </c>
    </row>
    <row r="491">
      <c r="A491" t="n">
        <v>489</v>
      </c>
      <c r="B491" t="inlineStr">
        <is>
          <t>quatrocentos e oitenta e nove</t>
        </is>
      </c>
    </row>
    <row r="492">
      <c r="A492" t="n">
        <v>490</v>
      </c>
      <c r="B492" t="inlineStr">
        <is>
          <t>quatrocentos e noventa</t>
        </is>
      </c>
    </row>
    <row r="493">
      <c r="A493" t="n">
        <v>491</v>
      </c>
      <c r="B493" t="inlineStr">
        <is>
          <t>quatrocentos e noventa e um</t>
        </is>
      </c>
    </row>
    <row r="494">
      <c r="A494" t="n">
        <v>492</v>
      </c>
      <c r="B494" t="inlineStr">
        <is>
          <t>quatrocentos e noventa e dois</t>
        </is>
      </c>
    </row>
    <row r="495">
      <c r="A495" t="n">
        <v>493</v>
      </c>
      <c r="B495" t="inlineStr">
        <is>
          <t>quatrocentos e noventa e três</t>
        </is>
      </c>
    </row>
    <row r="496">
      <c r="A496" t="n">
        <v>494</v>
      </c>
      <c r="B496" t="inlineStr">
        <is>
          <t>quatrocentos e noventa e quatro</t>
        </is>
      </c>
    </row>
    <row r="497">
      <c r="A497" t="n">
        <v>495</v>
      </c>
      <c r="B497" t="inlineStr">
        <is>
          <t>quatrocentos e noventa e cinco</t>
        </is>
      </c>
    </row>
    <row r="498">
      <c r="A498" t="n">
        <v>496</v>
      </c>
      <c r="B498" t="inlineStr">
        <is>
          <t>quatrocentos e noventa e seis</t>
        </is>
      </c>
    </row>
    <row r="499">
      <c r="A499" t="n">
        <v>497</v>
      </c>
      <c r="B499" t="inlineStr">
        <is>
          <t>quatrocentos e noventa e sete</t>
        </is>
      </c>
    </row>
    <row r="500">
      <c r="A500" t="n">
        <v>498</v>
      </c>
      <c r="B500" t="inlineStr">
        <is>
          <t>quatrocentos e noventa e oito</t>
        </is>
      </c>
    </row>
    <row r="501">
      <c r="A501" t="n">
        <v>499</v>
      </c>
      <c r="B501" t="inlineStr">
        <is>
          <t>quatrocentos e noventa e nove</t>
        </is>
      </c>
    </row>
    <row r="502">
      <c r="A502" t="n">
        <v>500</v>
      </c>
      <c r="B502" t="inlineStr">
        <is>
          <t>quinhentos</t>
        </is>
      </c>
    </row>
    <row r="503">
      <c r="A503" t="n">
        <v>501</v>
      </c>
      <c r="B503" t="inlineStr">
        <is>
          <t>quinhentos e um</t>
        </is>
      </c>
    </row>
    <row r="504">
      <c r="A504" t="n">
        <v>502</v>
      </c>
      <c r="B504" t="inlineStr">
        <is>
          <t>quinhentos e dois</t>
        </is>
      </c>
    </row>
    <row r="505">
      <c r="A505" t="n">
        <v>503</v>
      </c>
      <c r="B505" t="inlineStr">
        <is>
          <t>quinhentos e três</t>
        </is>
      </c>
    </row>
    <row r="506">
      <c r="A506" t="n">
        <v>504</v>
      </c>
      <c r="B506" t="inlineStr">
        <is>
          <t>quinhentos e quatro</t>
        </is>
      </c>
    </row>
    <row r="507">
      <c r="A507" t="n">
        <v>505</v>
      </c>
      <c r="B507" t="inlineStr">
        <is>
          <t>quinhentos e cinco</t>
        </is>
      </c>
    </row>
    <row r="508">
      <c r="A508" t="n">
        <v>506</v>
      </c>
      <c r="B508" t="inlineStr">
        <is>
          <t>quinhentos e seis</t>
        </is>
      </c>
    </row>
    <row r="509">
      <c r="A509" t="n">
        <v>507</v>
      </c>
      <c r="B509" t="inlineStr">
        <is>
          <t>quinhentos e sete</t>
        </is>
      </c>
    </row>
    <row r="510">
      <c r="A510" t="n">
        <v>508</v>
      </c>
      <c r="B510" t="inlineStr">
        <is>
          <t>quinhentos e oito</t>
        </is>
      </c>
    </row>
    <row r="511">
      <c r="A511" t="n">
        <v>509</v>
      </c>
      <c r="B511" t="inlineStr">
        <is>
          <t>quinhentos e nove</t>
        </is>
      </c>
    </row>
    <row r="512">
      <c r="A512" t="n">
        <v>510</v>
      </c>
      <c r="B512" t="inlineStr">
        <is>
          <t>quinhentos e dez</t>
        </is>
      </c>
    </row>
    <row r="513">
      <c r="A513" t="n">
        <v>511</v>
      </c>
      <c r="B513" t="inlineStr">
        <is>
          <t>quinhentos e onze</t>
        </is>
      </c>
    </row>
    <row r="514">
      <c r="A514" t="n">
        <v>512</v>
      </c>
      <c r="B514" t="inlineStr">
        <is>
          <t>quinhentos e doze</t>
        </is>
      </c>
    </row>
    <row r="515">
      <c r="A515" t="n">
        <v>513</v>
      </c>
      <c r="B515" t="inlineStr">
        <is>
          <t>quinhentos e treze</t>
        </is>
      </c>
    </row>
    <row r="516">
      <c r="A516" t="n">
        <v>514</v>
      </c>
      <c r="B516" t="inlineStr">
        <is>
          <t>quinhentos e quatorze</t>
        </is>
      </c>
    </row>
    <row r="517">
      <c r="A517" t="n">
        <v>515</v>
      </c>
      <c r="B517" t="inlineStr">
        <is>
          <t>quinhentos e quinze</t>
        </is>
      </c>
    </row>
    <row r="518">
      <c r="A518" t="n">
        <v>516</v>
      </c>
      <c r="B518" t="inlineStr">
        <is>
          <t>quinhentos e dezesseis</t>
        </is>
      </c>
    </row>
    <row r="519">
      <c r="A519" t="n">
        <v>517</v>
      </c>
      <c r="B519" t="inlineStr">
        <is>
          <t>quinhentos e dezessete</t>
        </is>
      </c>
    </row>
    <row r="520">
      <c r="A520" t="n">
        <v>518</v>
      </c>
      <c r="B520" t="inlineStr">
        <is>
          <t>quinhentos e dezoito</t>
        </is>
      </c>
    </row>
    <row r="521">
      <c r="A521" t="n">
        <v>519</v>
      </c>
      <c r="B521" t="inlineStr">
        <is>
          <t>quinhentos e dezenove</t>
        </is>
      </c>
    </row>
    <row r="522">
      <c r="A522" t="n">
        <v>520</v>
      </c>
      <c r="B522" t="inlineStr">
        <is>
          <t>quinhentos e vinte</t>
        </is>
      </c>
    </row>
    <row r="523">
      <c r="A523" t="n">
        <v>521</v>
      </c>
      <c r="B523" t="inlineStr">
        <is>
          <t>quinhentos e vinte e um</t>
        </is>
      </c>
    </row>
    <row r="524">
      <c r="A524" t="n">
        <v>522</v>
      </c>
      <c r="B524" t="inlineStr">
        <is>
          <t>quinhentos e vinte e dois</t>
        </is>
      </c>
    </row>
    <row r="525">
      <c r="A525" t="n">
        <v>523</v>
      </c>
      <c r="B525" t="inlineStr">
        <is>
          <t>quinhentos e vinte e três</t>
        </is>
      </c>
    </row>
    <row r="526">
      <c r="A526" t="n">
        <v>524</v>
      </c>
      <c r="B526" t="inlineStr">
        <is>
          <t>quinhentos e vinte e quatro</t>
        </is>
      </c>
    </row>
    <row r="527">
      <c r="A527" t="n">
        <v>525</v>
      </c>
      <c r="B527" t="inlineStr">
        <is>
          <t>quinhentos e vinte e cinco</t>
        </is>
      </c>
    </row>
    <row r="528">
      <c r="A528" t="n">
        <v>526</v>
      </c>
      <c r="B528" t="inlineStr">
        <is>
          <t>quinhentos e vinte e seis</t>
        </is>
      </c>
    </row>
    <row r="529">
      <c r="A529" t="n">
        <v>527</v>
      </c>
      <c r="B529" t="inlineStr">
        <is>
          <t>quinhentos e vinte e sete</t>
        </is>
      </c>
    </row>
    <row r="530">
      <c r="A530" t="n">
        <v>528</v>
      </c>
      <c r="B530" t="inlineStr">
        <is>
          <t>quinhentos e vinte e oito</t>
        </is>
      </c>
    </row>
    <row r="531">
      <c r="A531" t="n">
        <v>529</v>
      </c>
      <c r="B531" t="inlineStr">
        <is>
          <t>quinhentos e vinte e nove</t>
        </is>
      </c>
    </row>
    <row r="532">
      <c r="A532" t="n">
        <v>530</v>
      </c>
      <c r="B532" t="inlineStr">
        <is>
          <t>quinhentos e trinta</t>
        </is>
      </c>
    </row>
    <row r="533">
      <c r="A533" t="n">
        <v>531</v>
      </c>
      <c r="B533" t="inlineStr">
        <is>
          <t>quinhentos e trinta e um</t>
        </is>
      </c>
    </row>
    <row r="534">
      <c r="A534" t="n">
        <v>532</v>
      </c>
      <c r="B534" t="inlineStr">
        <is>
          <t>quinhentos e trinta e dois</t>
        </is>
      </c>
    </row>
    <row r="535">
      <c r="A535" t="n">
        <v>533</v>
      </c>
      <c r="B535" t="inlineStr">
        <is>
          <t>quinhentos e trinta e três</t>
        </is>
      </c>
    </row>
    <row r="536">
      <c r="A536" t="n">
        <v>534</v>
      </c>
      <c r="B536" t="inlineStr">
        <is>
          <t>quinhentos e trinta e quatro</t>
        </is>
      </c>
    </row>
    <row r="537">
      <c r="A537" t="n">
        <v>535</v>
      </c>
      <c r="B537" t="inlineStr">
        <is>
          <t>quinhentos e trinta e cinco</t>
        </is>
      </c>
    </row>
    <row r="538">
      <c r="A538" t="n">
        <v>536</v>
      </c>
      <c r="B538" t="inlineStr">
        <is>
          <t>quinhentos e trinta e seis</t>
        </is>
      </c>
    </row>
    <row r="539">
      <c r="A539" t="n">
        <v>537</v>
      </c>
      <c r="B539" t="inlineStr">
        <is>
          <t>quinhentos e trinta e sete</t>
        </is>
      </c>
    </row>
    <row r="540">
      <c r="A540" t="n">
        <v>538</v>
      </c>
      <c r="B540" t="inlineStr">
        <is>
          <t>quinhentos e trinta e oito</t>
        </is>
      </c>
    </row>
    <row r="541">
      <c r="A541" t="n">
        <v>539</v>
      </c>
      <c r="B541" t="inlineStr">
        <is>
          <t>quinhentos e trinta e nove</t>
        </is>
      </c>
    </row>
    <row r="542">
      <c r="A542" t="n">
        <v>540</v>
      </c>
      <c r="B542" t="inlineStr">
        <is>
          <t>quinhentos e quarenta</t>
        </is>
      </c>
    </row>
    <row r="543">
      <c r="A543" t="n">
        <v>541</v>
      </c>
      <c r="B543" t="inlineStr">
        <is>
          <t>quinhentos e quarenta e um</t>
        </is>
      </c>
    </row>
    <row r="544">
      <c r="A544" t="n">
        <v>542</v>
      </c>
      <c r="B544" t="inlineStr">
        <is>
          <t>quinhentos e quarenta e dois</t>
        </is>
      </c>
    </row>
    <row r="545">
      <c r="A545" t="n">
        <v>543</v>
      </c>
      <c r="B545" t="inlineStr">
        <is>
          <t>quinhentos e quarenta e três</t>
        </is>
      </c>
    </row>
    <row r="546">
      <c r="A546" t="n">
        <v>544</v>
      </c>
      <c r="B546" t="inlineStr">
        <is>
          <t>quinhentos e quarenta e quatro</t>
        </is>
      </c>
    </row>
    <row r="547">
      <c r="A547" t="n">
        <v>545</v>
      </c>
      <c r="B547" t="inlineStr">
        <is>
          <t>quinhentos e quarenta e cinco</t>
        </is>
      </c>
    </row>
    <row r="548">
      <c r="A548" t="n">
        <v>546</v>
      </c>
      <c r="B548" t="inlineStr">
        <is>
          <t>quinhentos e quarenta e seis</t>
        </is>
      </c>
    </row>
    <row r="549">
      <c r="A549" t="n">
        <v>547</v>
      </c>
      <c r="B549" t="inlineStr">
        <is>
          <t>quinhentos e quarenta e sete</t>
        </is>
      </c>
    </row>
    <row r="550">
      <c r="A550" t="n">
        <v>548</v>
      </c>
      <c r="B550" t="inlineStr">
        <is>
          <t>quinhentos e quarenta e oito</t>
        </is>
      </c>
    </row>
    <row r="551">
      <c r="A551" t="n">
        <v>549</v>
      </c>
      <c r="B551" t="inlineStr">
        <is>
          <t>quinhentos e quarenta e nove</t>
        </is>
      </c>
    </row>
    <row r="552">
      <c r="A552" t="n">
        <v>550</v>
      </c>
      <c r="B552" t="inlineStr">
        <is>
          <t>quinhentos e cinquenta</t>
        </is>
      </c>
    </row>
    <row r="553">
      <c r="A553" t="n">
        <v>551</v>
      </c>
      <c r="B553" t="inlineStr">
        <is>
          <t>quinhentos e cinquenta e um</t>
        </is>
      </c>
    </row>
    <row r="554">
      <c r="A554" t="n">
        <v>552</v>
      </c>
      <c r="B554" t="inlineStr">
        <is>
          <t>quinhentos e cinquenta e dois</t>
        </is>
      </c>
    </row>
    <row r="555">
      <c r="A555" t="n">
        <v>553</v>
      </c>
      <c r="B555" t="inlineStr">
        <is>
          <t>quinhentos e cinquenta e três</t>
        </is>
      </c>
    </row>
    <row r="556">
      <c r="A556" t="n">
        <v>554</v>
      </c>
      <c r="B556" t="inlineStr">
        <is>
          <t>quinhentos e cinquenta e quatro</t>
        </is>
      </c>
    </row>
    <row r="557">
      <c r="A557" t="n">
        <v>555</v>
      </c>
      <c r="B557" t="inlineStr">
        <is>
          <t>quinhentos e cinquenta e cinco</t>
        </is>
      </c>
    </row>
    <row r="558">
      <c r="A558" t="n">
        <v>556</v>
      </c>
      <c r="B558" t="inlineStr">
        <is>
          <t>quinhentos e cinquenta e seis</t>
        </is>
      </c>
    </row>
    <row r="559">
      <c r="A559" t="n">
        <v>557</v>
      </c>
      <c r="B559" t="inlineStr">
        <is>
          <t>quinhentos e cinquenta e sete</t>
        </is>
      </c>
    </row>
    <row r="560">
      <c r="A560" t="n">
        <v>558</v>
      </c>
      <c r="B560" t="inlineStr">
        <is>
          <t>quinhentos e cinquenta e oito</t>
        </is>
      </c>
    </row>
    <row r="561">
      <c r="A561" t="n">
        <v>559</v>
      </c>
      <c r="B561" t="inlineStr">
        <is>
          <t>quinhentos e cinquenta e nove</t>
        </is>
      </c>
    </row>
    <row r="562">
      <c r="A562" t="n">
        <v>560</v>
      </c>
      <c r="B562" t="inlineStr">
        <is>
          <t>quinhentos e sessenta</t>
        </is>
      </c>
    </row>
    <row r="563">
      <c r="A563" t="n">
        <v>561</v>
      </c>
      <c r="B563" t="inlineStr">
        <is>
          <t>quinhentos e sessenta e um</t>
        </is>
      </c>
    </row>
    <row r="564">
      <c r="A564" t="n">
        <v>562</v>
      </c>
      <c r="B564" t="inlineStr">
        <is>
          <t>quinhentos e sessenta e dois</t>
        </is>
      </c>
    </row>
    <row r="565">
      <c r="A565" t="n">
        <v>563</v>
      </c>
      <c r="B565" t="inlineStr">
        <is>
          <t>quinhentos e sessenta e três</t>
        </is>
      </c>
    </row>
    <row r="566">
      <c r="A566" t="n">
        <v>564</v>
      </c>
      <c r="B566" t="inlineStr">
        <is>
          <t>quinhentos e sessenta e quatro</t>
        </is>
      </c>
    </row>
    <row r="567">
      <c r="A567" t="n">
        <v>565</v>
      </c>
      <c r="B567" t="inlineStr">
        <is>
          <t>quinhentos e sessenta e cinco</t>
        </is>
      </c>
    </row>
    <row r="568">
      <c r="A568" t="n">
        <v>566</v>
      </c>
      <c r="B568" t="inlineStr">
        <is>
          <t>quinhentos e sessenta e seis</t>
        </is>
      </c>
    </row>
    <row r="569">
      <c r="A569" t="n">
        <v>567</v>
      </c>
      <c r="B569" t="inlineStr">
        <is>
          <t>quinhentos e sessenta e sete</t>
        </is>
      </c>
    </row>
    <row r="570">
      <c r="A570" t="n">
        <v>568</v>
      </c>
      <c r="B570" t="inlineStr">
        <is>
          <t>quinhentos e sessenta e oito</t>
        </is>
      </c>
    </row>
    <row r="571">
      <c r="A571" t="n">
        <v>569</v>
      </c>
      <c r="B571" t="inlineStr">
        <is>
          <t>quinhentos e sessenta e nove</t>
        </is>
      </c>
    </row>
    <row r="572">
      <c r="A572" t="n">
        <v>570</v>
      </c>
      <c r="B572" t="inlineStr">
        <is>
          <t>quinhentos e setenta</t>
        </is>
      </c>
    </row>
    <row r="573">
      <c r="A573" t="n">
        <v>571</v>
      </c>
      <c r="B573" t="inlineStr">
        <is>
          <t>quinhentos e setenta e um</t>
        </is>
      </c>
    </row>
    <row r="574">
      <c r="A574" t="n">
        <v>572</v>
      </c>
      <c r="B574" t="inlineStr">
        <is>
          <t>quinhentos e setenta e dois</t>
        </is>
      </c>
    </row>
    <row r="575">
      <c r="A575" t="n">
        <v>573</v>
      </c>
      <c r="B575" t="inlineStr">
        <is>
          <t>quinhentos e setenta e três</t>
        </is>
      </c>
    </row>
    <row r="576">
      <c r="A576" t="n">
        <v>574</v>
      </c>
      <c r="B576" t="inlineStr">
        <is>
          <t>quinhentos e setenta e quatro</t>
        </is>
      </c>
    </row>
    <row r="577">
      <c r="A577" t="n">
        <v>575</v>
      </c>
      <c r="B577" t="inlineStr">
        <is>
          <t>quinhentos e setenta e cinco</t>
        </is>
      </c>
    </row>
    <row r="578">
      <c r="A578" t="n">
        <v>576</v>
      </c>
      <c r="B578" t="inlineStr">
        <is>
          <t>quinhentos e setenta e seis</t>
        </is>
      </c>
    </row>
    <row r="579">
      <c r="A579" t="n">
        <v>577</v>
      </c>
      <c r="B579" t="inlineStr">
        <is>
          <t>quinhentos e setenta e sete</t>
        </is>
      </c>
    </row>
    <row r="580">
      <c r="A580" t="n">
        <v>578</v>
      </c>
      <c r="B580" t="inlineStr">
        <is>
          <t>quinhentos e setenta e oito</t>
        </is>
      </c>
    </row>
    <row r="581">
      <c r="A581" t="n">
        <v>579</v>
      </c>
      <c r="B581" t="inlineStr">
        <is>
          <t>quinhentos e setenta e nove</t>
        </is>
      </c>
    </row>
    <row r="582">
      <c r="A582" t="n">
        <v>580</v>
      </c>
      <c r="B582" t="inlineStr">
        <is>
          <t>quinhentos e oitenta</t>
        </is>
      </c>
    </row>
    <row r="583">
      <c r="A583" t="n">
        <v>581</v>
      </c>
      <c r="B583" t="inlineStr">
        <is>
          <t>quinhentos e oitenta e um</t>
        </is>
      </c>
    </row>
    <row r="584">
      <c r="A584" t="n">
        <v>582</v>
      </c>
      <c r="B584" t="inlineStr">
        <is>
          <t>quinhentos e oitenta e dois</t>
        </is>
      </c>
    </row>
    <row r="585">
      <c r="A585" t="n">
        <v>583</v>
      </c>
      <c r="B585" t="inlineStr">
        <is>
          <t>quinhentos e oitenta e três</t>
        </is>
      </c>
    </row>
    <row r="586">
      <c r="A586" t="n">
        <v>584</v>
      </c>
      <c r="B586" t="inlineStr">
        <is>
          <t>quinhentos e oitenta e quatro</t>
        </is>
      </c>
    </row>
    <row r="587">
      <c r="A587" t="n">
        <v>585</v>
      </c>
      <c r="B587" t="inlineStr">
        <is>
          <t>quinhentos e oitenta e cinco</t>
        </is>
      </c>
    </row>
    <row r="588">
      <c r="A588" t="n">
        <v>586</v>
      </c>
      <c r="B588" t="inlineStr">
        <is>
          <t>quinhentos e oitenta e seis</t>
        </is>
      </c>
    </row>
    <row r="589">
      <c r="A589" t="n">
        <v>587</v>
      </c>
      <c r="B589" t="inlineStr">
        <is>
          <t>quinhentos e oitenta e sete</t>
        </is>
      </c>
    </row>
    <row r="590">
      <c r="A590" t="n">
        <v>588</v>
      </c>
      <c r="B590" t="inlineStr">
        <is>
          <t>quinhentos e oitenta e oito</t>
        </is>
      </c>
    </row>
    <row r="591">
      <c r="A591" t="n">
        <v>589</v>
      </c>
      <c r="B591" t="inlineStr">
        <is>
          <t>quinhentos e oitenta e nove</t>
        </is>
      </c>
    </row>
    <row r="592">
      <c r="A592" t="n">
        <v>590</v>
      </c>
      <c r="B592" t="inlineStr">
        <is>
          <t>quinhentos e noventa</t>
        </is>
      </c>
    </row>
    <row r="593">
      <c r="A593" t="n">
        <v>591</v>
      </c>
      <c r="B593" t="inlineStr">
        <is>
          <t>quinhentos e noventa e um</t>
        </is>
      </c>
    </row>
    <row r="594">
      <c r="A594" t="n">
        <v>592</v>
      </c>
      <c r="B594" t="inlineStr">
        <is>
          <t>quinhentos e noventa e dois</t>
        </is>
      </c>
    </row>
    <row r="595">
      <c r="A595" t="n">
        <v>593</v>
      </c>
      <c r="B595" t="inlineStr">
        <is>
          <t>quinhentos e noventa e três</t>
        </is>
      </c>
    </row>
    <row r="596">
      <c r="A596" t="n">
        <v>594</v>
      </c>
      <c r="B596" t="inlineStr">
        <is>
          <t>quinhentos e noventa e quatro</t>
        </is>
      </c>
    </row>
    <row r="597">
      <c r="A597" t="n">
        <v>595</v>
      </c>
      <c r="B597" t="inlineStr">
        <is>
          <t>quinhentos e noventa e cinco</t>
        </is>
      </c>
    </row>
    <row r="598">
      <c r="A598" t="n">
        <v>596</v>
      </c>
      <c r="B598" t="inlineStr">
        <is>
          <t>quinhentos e noventa e seis</t>
        </is>
      </c>
    </row>
    <row r="599">
      <c r="A599" t="n">
        <v>597</v>
      </c>
      <c r="B599" t="inlineStr">
        <is>
          <t>quinhentos e noventa e sete</t>
        </is>
      </c>
    </row>
    <row r="600">
      <c r="A600" t="n">
        <v>598</v>
      </c>
      <c r="B600" t="inlineStr">
        <is>
          <t>quinhentos e noventa e oito</t>
        </is>
      </c>
    </row>
    <row r="601">
      <c r="A601" t="n">
        <v>599</v>
      </c>
      <c r="B601" t="inlineStr">
        <is>
          <t>quinhentos e noventa e nove</t>
        </is>
      </c>
    </row>
    <row r="602">
      <c r="A602" t="n">
        <v>600</v>
      </c>
      <c r="B602" t="inlineStr">
        <is>
          <t>seiscentos</t>
        </is>
      </c>
    </row>
    <row r="603">
      <c r="A603" t="n">
        <v>601</v>
      </c>
      <c r="B603" t="inlineStr">
        <is>
          <t>seiscentos e um</t>
        </is>
      </c>
    </row>
    <row r="604">
      <c r="A604" t="n">
        <v>602</v>
      </c>
      <c r="B604" t="inlineStr">
        <is>
          <t>seiscentos e dois</t>
        </is>
      </c>
    </row>
    <row r="605">
      <c r="A605" t="n">
        <v>603</v>
      </c>
      <c r="B605" t="inlineStr">
        <is>
          <t>seiscentos e três</t>
        </is>
      </c>
    </row>
    <row r="606">
      <c r="A606" t="n">
        <v>604</v>
      </c>
      <c r="B606" t="inlineStr">
        <is>
          <t>seiscentos e quatro</t>
        </is>
      </c>
    </row>
    <row r="607">
      <c r="A607" t="n">
        <v>605</v>
      </c>
      <c r="B607" t="inlineStr">
        <is>
          <t>seiscentos e cinco</t>
        </is>
      </c>
    </row>
    <row r="608">
      <c r="A608" t="n">
        <v>606</v>
      </c>
      <c r="B608" t="inlineStr">
        <is>
          <t>seiscentos e seis</t>
        </is>
      </c>
    </row>
    <row r="609">
      <c r="A609" t="n">
        <v>607</v>
      </c>
      <c r="B609" t="inlineStr">
        <is>
          <t>seiscentos e sete</t>
        </is>
      </c>
    </row>
    <row r="610">
      <c r="A610" t="n">
        <v>608</v>
      </c>
      <c r="B610" t="inlineStr">
        <is>
          <t>seiscentos e oito</t>
        </is>
      </c>
    </row>
    <row r="611">
      <c r="A611" t="n">
        <v>609</v>
      </c>
      <c r="B611" t="inlineStr">
        <is>
          <t>seiscentos e nove</t>
        </is>
      </c>
    </row>
    <row r="612">
      <c r="A612" t="n">
        <v>610</v>
      </c>
      <c r="B612" t="inlineStr">
        <is>
          <t>seiscentos e dez</t>
        </is>
      </c>
    </row>
    <row r="613">
      <c r="A613" t="n">
        <v>611</v>
      </c>
      <c r="B613" t="inlineStr">
        <is>
          <t>seiscentos e onze</t>
        </is>
      </c>
    </row>
    <row r="614">
      <c r="A614" t="n">
        <v>612</v>
      </c>
      <c r="B614" t="inlineStr">
        <is>
          <t>seiscentos e doze</t>
        </is>
      </c>
    </row>
    <row r="615">
      <c r="A615" t="n">
        <v>613</v>
      </c>
      <c r="B615" t="inlineStr">
        <is>
          <t>seiscentos e treze</t>
        </is>
      </c>
    </row>
    <row r="616">
      <c r="A616" t="n">
        <v>614</v>
      </c>
      <c r="B616" t="inlineStr">
        <is>
          <t>seiscentos e quatorze</t>
        </is>
      </c>
    </row>
    <row r="617">
      <c r="A617" t="n">
        <v>615</v>
      </c>
      <c r="B617" t="inlineStr">
        <is>
          <t>seiscentos e quinze</t>
        </is>
      </c>
    </row>
    <row r="618">
      <c r="A618" t="n">
        <v>616</v>
      </c>
      <c r="B618" t="inlineStr">
        <is>
          <t>seiscentos e dezesseis</t>
        </is>
      </c>
    </row>
    <row r="619">
      <c r="A619" t="n">
        <v>617</v>
      </c>
      <c r="B619" t="inlineStr">
        <is>
          <t>seiscentos e dezessete</t>
        </is>
      </c>
    </row>
    <row r="620">
      <c r="A620" t="n">
        <v>618</v>
      </c>
      <c r="B620" t="inlineStr">
        <is>
          <t>seiscentos e dezoito</t>
        </is>
      </c>
    </row>
    <row r="621">
      <c r="A621" t="n">
        <v>619</v>
      </c>
      <c r="B621" t="inlineStr">
        <is>
          <t>seiscentos e dezenove</t>
        </is>
      </c>
    </row>
    <row r="622">
      <c r="A622" t="n">
        <v>620</v>
      </c>
      <c r="B622" t="inlineStr">
        <is>
          <t>seiscentos e vinte</t>
        </is>
      </c>
    </row>
    <row r="623">
      <c r="A623" t="n">
        <v>621</v>
      </c>
      <c r="B623" t="inlineStr">
        <is>
          <t>seiscentos e vinte e um</t>
        </is>
      </c>
    </row>
    <row r="624">
      <c r="A624" t="n">
        <v>622</v>
      </c>
      <c r="B624" t="inlineStr">
        <is>
          <t>seiscentos e vinte e dois</t>
        </is>
      </c>
    </row>
    <row r="625">
      <c r="A625" t="n">
        <v>623</v>
      </c>
      <c r="B625" t="inlineStr">
        <is>
          <t>seiscentos e vinte e três</t>
        </is>
      </c>
    </row>
    <row r="626">
      <c r="A626" t="n">
        <v>624</v>
      </c>
      <c r="B626" t="inlineStr">
        <is>
          <t>seiscentos e vinte e quatro</t>
        </is>
      </c>
    </row>
    <row r="627">
      <c r="A627" t="n">
        <v>625</v>
      </c>
      <c r="B627" t="inlineStr">
        <is>
          <t>seiscentos e vinte e cinco</t>
        </is>
      </c>
    </row>
    <row r="628">
      <c r="A628" t="n">
        <v>626</v>
      </c>
      <c r="B628" t="inlineStr">
        <is>
          <t>seiscentos e vinte e seis</t>
        </is>
      </c>
    </row>
    <row r="629">
      <c r="A629" t="n">
        <v>627</v>
      </c>
      <c r="B629" t="inlineStr">
        <is>
          <t>seiscentos e vinte e sete</t>
        </is>
      </c>
    </row>
    <row r="630">
      <c r="A630" t="n">
        <v>628</v>
      </c>
      <c r="B630" t="inlineStr">
        <is>
          <t>seiscentos e vinte e oito</t>
        </is>
      </c>
    </row>
    <row r="631">
      <c r="A631" t="n">
        <v>629</v>
      </c>
      <c r="B631" t="inlineStr">
        <is>
          <t>seiscentos e vinte e nove</t>
        </is>
      </c>
    </row>
    <row r="632">
      <c r="A632" t="n">
        <v>630</v>
      </c>
      <c r="B632" t="inlineStr">
        <is>
          <t>seiscentos e trinta</t>
        </is>
      </c>
    </row>
    <row r="633">
      <c r="A633" t="n">
        <v>631</v>
      </c>
      <c r="B633" t="inlineStr">
        <is>
          <t>seiscentos e trinta e um</t>
        </is>
      </c>
    </row>
    <row r="634">
      <c r="A634" t="n">
        <v>632</v>
      </c>
      <c r="B634" t="inlineStr">
        <is>
          <t>seiscentos e trinta e dois</t>
        </is>
      </c>
    </row>
    <row r="635">
      <c r="A635" t="n">
        <v>633</v>
      </c>
      <c r="B635" t="inlineStr">
        <is>
          <t>seiscentos e trinta e três</t>
        </is>
      </c>
    </row>
    <row r="636">
      <c r="A636" t="n">
        <v>634</v>
      </c>
      <c r="B636" t="inlineStr">
        <is>
          <t>seiscentos e trinta e quatro</t>
        </is>
      </c>
    </row>
    <row r="637">
      <c r="A637" t="n">
        <v>635</v>
      </c>
      <c r="B637" t="inlineStr">
        <is>
          <t>seiscentos e trinta e cinco</t>
        </is>
      </c>
    </row>
    <row r="638">
      <c r="A638" t="n">
        <v>636</v>
      </c>
      <c r="B638" t="inlineStr">
        <is>
          <t>seiscentos e trinta e seis</t>
        </is>
      </c>
    </row>
    <row r="639">
      <c r="A639" t="n">
        <v>637</v>
      </c>
      <c r="B639" t="inlineStr">
        <is>
          <t>seiscentos e trinta e sete</t>
        </is>
      </c>
    </row>
    <row r="640">
      <c r="A640" t="n">
        <v>638</v>
      </c>
      <c r="B640" t="inlineStr">
        <is>
          <t>seiscentos e trinta e oito</t>
        </is>
      </c>
    </row>
    <row r="641">
      <c r="A641" t="n">
        <v>639</v>
      </c>
      <c r="B641" t="inlineStr">
        <is>
          <t>seiscentos e trinta e nove</t>
        </is>
      </c>
    </row>
    <row r="642">
      <c r="A642" t="n">
        <v>640</v>
      </c>
      <c r="B642" t="inlineStr">
        <is>
          <t>seiscentos e quarenta</t>
        </is>
      </c>
    </row>
    <row r="643">
      <c r="A643" t="n">
        <v>641</v>
      </c>
      <c r="B643" t="inlineStr">
        <is>
          <t>seiscentos e quarenta e um</t>
        </is>
      </c>
    </row>
    <row r="644">
      <c r="A644" t="n">
        <v>642</v>
      </c>
      <c r="B644" t="inlineStr">
        <is>
          <t>seiscentos e quarenta e dois</t>
        </is>
      </c>
    </row>
    <row r="645">
      <c r="A645" t="n">
        <v>643</v>
      </c>
      <c r="B645" t="inlineStr">
        <is>
          <t>seiscentos e quarenta e três</t>
        </is>
      </c>
    </row>
    <row r="646">
      <c r="A646" t="n">
        <v>644</v>
      </c>
      <c r="B646" t="inlineStr">
        <is>
          <t>seiscentos e quarenta e quatro</t>
        </is>
      </c>
    </row>
    <row r="647">
      <c r="A647" t="n">
        <v>645</v>
      </c>
      <c r="B647" t="inlineStr">
        <is>
          <t>seiscentos e quarenta e cinco</t>
        </is>
      </c>
    </row>
    <row r="648">
      <c r="A648" t="n">
        <v>646</v>
      </c>
      <c r="B648" t="inlineStr">
        <is>
          <t>seiscentos e quarenta e seis</t>
        </is>
      </c>
    </row>
    <row r="649">
      <c r="A649" t="n">
        <v>647</v>
      </c>
      <c r="B649" t="inlineStr">
        <is>
          <t>seiscentos e quarenta e sete</t>
        </is>
      </c>
    </row>
    <row r="650">
      <c r="A650" t="n">
        <v>648</v>
      </c>
      <c r="B650" t="inlineStr">
        <is>
          <t>seiscentos e quarenta e oito</t>
        </is>
      </c>
    </row>
    <row r="651">
      <c r="A651" t="n">
        <v>649</v>
      </c>
      <c r="B651" t="inlineStr">
        <is>
          <t>seiscentos e quarenta e nove</t>
        </is>
      </c>
    </row>
    <row r="652">
      <c r="A652" t="n">
        <v>650</v>
      </c>
      <c r="B652" t="inlineStr">
        <is>
          <t>seiscentos e cinquenta</t>
        </is>
      </c>
    </row>
    <row r="653">
      <c r="A653" t="n">
        <v>651</v>
      </c>
      <c r="B653" t="inlineStr">
        <is>
          <t>seiscentos e cinquenta e um</t>
        </is>
      </c>
    </row>
    <row r="654">
      <c r="A654" t="n">
        <v>652</v>
      </c>
      <c r="B654" t="inlineStr">
        <is>
          <t>seiscentos e cinquenta e dois</t>
        </is>
      </c>
    </row>
    <row r="655">
      <c r="A655" t="n">
        <v>653</v>
      </c>
      <c r="B655" t="inlineStr">
        <is>
          <t>seiscentos e cinquenta e três</t>
        </is>
      </c>
    </row>
    <row r="656">
      <c r="A656" t="n">
        <v>654</v>
      </c>
      <c r="B656" t="inlineStr">
        <is>
          <t>seiscentos e cinquenta e quatro</t>
        </is>
      </c>
    </row>
    <row r="657">
      <c r="A657" t="n">
        <v>655</v>
      </c>
      <c r="B657" t="inlineStr">
        <is>
          <t>seiscentos e cinquenta e cinco</t>
        </is>
      </c>
    </row>
    <row r="658">
      <c r="A658" t="n">
        <v>656</v>
      </c>
      <c r="B658" t="inlineStr">
        <is>
          <t>seiscentos e cinquenta e seis</t>
        </is>
      </c>
    </row>
    <row r="659">
      <c r="A659" t="n">
        <v>657</v>
      </c>
      <c r="B659" t="inlineStr">
        <is>
          <t>seiscentos e cinquenta e sete</t>
        </is>
      </c>
    </row>
    <row r="660">
      <c r="A660" t="n">
        <v>658</v>
      </c>
      <c r="B660" t="inlineStr">
        <is>
          <t>seiscentos e cinquenta e oito</t>
        </is>
      </c>
    </row>
    <row r="661">
      <c r="A661" t="n">
        <v>659</v>
      </c>
      <c r="B661" t="inlineStr">
        <is>
          <t>seiscentos e cinquenta e nove</t>
        </is>
      </c>
    </row>
    <row r="662">
      <c r="A662" t="n">
        <v>660</v>
      </c>
      <c r="B662" t="inlineStr">
        <is>
          <t>seiscentos e sessenta</t>
        </is>
      </c>
    </row>
    <row r="663">
      <c r="A663" t="n">
        <v>661</v>
      </c>
      <c r="B663" t="inlineStr">
        <is>
          <t>seiscentos e sessenta e um</t>
        </is>
      </c>
    </row>
    <row r="664">
      <c r="A664" t="n">
        <v>662</v>
      </c>
      <c r="B664" t="inlineStr">
        <is>
          <t>seiscentos e sessenta e dois</t>
        </is>
      </c>
    </row>
    <row r="665">
      <c r="A665" t="n">
        <v>663</v>
      </c>
      <c r="B665" t="inlineStr">
        <is>
          <t>seiscentos e sessenta e três</t>
        </is>
      </c>
    </row>
    <row r="666">
      <c r="A666" t="n">
        <v>664</v>
      </c>
      <c r="B666" t="inlineStr">
        <is>
          <t>seiscentos e sessenta e quatro</t>
        </is>
      </c>
    </row>
    <row r="667">
      <c r="A667" t="n">
        <v>665</v>
      </c>
      <c r="B667" t="inlineStr">
        <is>
          <t>seiscentos e sessenta e cinco</t>
        </is>
      </c>
    </row>
    <row r="668">
      <c r="A668" t="n">
        <v>666</v>
      </c>
      <c r="B668" t="inlineStr">
        <is>
          <t>seiscentos e sessenta e seis</t>
        </is>
      </c>
    </row>
    <row r="669">
      <c r="A669" t="n">
        <v>667</v>
      </c>
      <c r="B669" t="inlineStr">
        <is>
          <t>seiscentos e sessenta e sete</t>
        </is>
      </c>
    </row>
    <row r="670">
      <c r="A670" t="n">
        <v>668</v>
      </c>
      <c r="B670" t="inlineStr">
        <is>
          <t>seiscentos e sessenta e oito</t>
        </is>
      </c>
    </row>
    <row r="671">
      <c r="A671" t="n">
        <v>669</v>
      </c>
      <c r="B671" t="inlineStr">
        <is>
          <t>seiscentos e sessenta e nove</t>
        </is>
      </c>
    </row>
    <row r="672">
      <c r="A672" t="n">
        <v>670</v>
      </c>
      <c r="B672" t="inlineStr">
        <is>
          <t>seiscentos e setenta</t>
        </is>
      </c>
    </row>
    <row r="673">
      <c r="A673" t="n">
        <v>671</v>
      </c>
      <c r="B673" t="inlineStr">
        <is>
          <t>seiscentos e setenta e um</t>
        </is>
      </c>
    </row>
    <row r="674">
      <c r="A674" t="n">
        <v>672</v>
      </c>
      <c r="B674" t="inlineStr">
        <is>
          <t>seiscentos e setenta e dois</t>
        </is>
      </c>
    </row>
    <row r="675">
      <c r="A675" t="n">
        <v>673</v>
      </c>
      <c r="B675" t="inlineStr">
        <is>
          <t>seiscentos e setenta e três</t>
        </is>
      </c>
    </row>
    <row r="676">
      <c r="A676" t="n">
        <v>674</v>
      </c>
      <c r="B676" t="inlineStr">
        <is>
          <t>seiscentos e setenta e quatro</t>
        </is>
      </c>
    </row>
    <row r="677">
      <c r="A677" t="n">
        <v>675</v>
      </c>
      <c r="B677" t="inlineStr">
        <is>
          <t>seiscentos e setenta e cinco</t>
        </is>
      </c>
    </row>
    <row r="678">
      <c r="A678" t="n">
        <v>676</v>
      </c>
      <c r="B678" t="inlineStr">
        <is>
          <t>seiscentos e setenta e seis</t>
        </is>
      </c>
    </row>
    <row r="679">
      <c r="A679" t="n">
        <v>677</v>
      </c>
      <c r="B679" t="inlineStr">
        <is>
          <t>seiscentos e setenta e sete</t>
        </is>
      </c>
    </row>
    <row r="680">
      <c r="A680" t="n">
        <v>678</v>
      </c>
      <c r="B680" t="inlineStr">
        <is>
          <t>seiscentos e setenta e oito</t>
        </is>
      </c>
    </row>
    <row r="681">
      <c r="A681" t="n">
        <v>679</v>
      </c>
      <c r="B681" t="inlineStr">
        <is>
          <t>seiscentos e setenta e nove</t>
        </is>
      </c>
    </row>
    <row r="682">
      <c r="A682" t="n">
        <v>680</v>
      </c>
      <c r="B682" t="inlineStr">
        <is>
          <t>seiscentos e oitenta</t>
        </is>
      </c>
    </row>
    <row r="683">
      <c r="A683" t="n">
        <v>681</v>
      </c>
      <c r="B683" t="inlineStr">
        <is>
          <t>seiscentos e oitenta e um</t>
        </is>
      </c>
    </row>
    <row r="684">
      <c r="A684" t="n">
        <v>682</v>
      </c>
      <c r="B684" t="inlineStr">
        <is>
          <t>seiscentos e oitenta e dois</t>
        </is>
      </c>
    </row>
    <row r="685">
      <c r="A685" t="n">
        <v>683</v>
      </c>
      <c r="B685" t="inlineStr">
        <is>
          <t>seiscentos e oitenta e três</t>
        </is>
      </c>
    </row>
    <row r="686">
      <c r="A686" t="n">
        <v>684</v>
      </c>
      <c r="B686" t="inlineStr">
        <is>
          <t>seiscentos e oitenta e quatro</t>
        </is>
      </c>
    </row>
    <row r="687">
      <c r="A687" t="n">
        <v>685</v>
      </c>
      <c r="B687" t="inlineStr">
        <is>
          <t>seiscentos e oitenta e cinco</t>
        </is>
      </c>
    </row>
    <row r="688">
      <c r="A688" t="n">
        <v>686</v>
      </c>
      <c r="B688" t="inlineStr">
        <is>
          <t>seiscentos e oitenta e seis</t>
        </is>
      </c>
    </row>
    <row r="689">
      <c r="A689" t="n">
        <v>687</v>
      </c>
      <c r="B689" t="inlineStr">
        <is>
          <t>seiscentos e oitenta e sete</t>
        </is>
      </c>
    </row>
    <row r="690">
      <c r="A690" t="n">
        <v>688</v>
      </c>
      <c r="B690" t="inlineStr">
        <is>
          <t>seiscentos e oitenta e oito</t>
        </is>
      </c>
    </row>
    <row r="691">
      <c r="A691" t="n">
        <v>689</v>
      </c>
      <c r="B691" t="inlineStr">
        <is>
          <t>seiscentos e oitenta e nove</t>
        </is>
      </c>
    </row>
    <row r="692">
      <c r="A692" t="n">
        <v>690</v>
      </c>
      <c r="B692" t="inlineStr">
        <is>
          <t>seiscentos e noventa</t>
        </is>
      </c>
    </row>
    <row r="693">
      <c r="A693" t="n">
        <v>691</v>
      </c>
      <c r="B693" t="inlineStr">
        <is>
          <t>seiscentos e noventa e um</t>
        </is>
      </c>
    </row>
    <row r="694">
      <c r="A694" t="n">
        <v>692</v>
      </c>
      <c r="B694" t="inlineStr">
        <is>
          <t>seiscentos e noventa e dois</t>
        </is>
      </c>
    </row>
    <row r="695">
      <c r="A695" t="n">
        <v>693</v>
      </c>
      <c r="B695" t="inlineStr">
        <is>
          <t>seiscentos e noventa e três</t>
        </is>
      </c>
    </row>
    <row r="696">
      <c r="A696" t="n">
        <v>694</v>
      </c>
      <c r="B696" t="inlineStr">
        <is>
          <t>seiscentos e noventa e quatro</t>
        </is>
      </c>
    </row>
    <row r="697">
      <c r="A697" t="n">
        <v>695</v>
      </c>
      <c r="B697" t="inlineStr">
        <is>
          <t>seiscentos e noventa e cinco</t>
        </is>
      </c>
    </row>
    <row r="698">
      <c r="A698" t="n">
        <v>696</v>
      </c>
      <c r="B698" t="inlineStr">
        <is>
          <t>seiscentos e noventa e seis</t>
        </is>
      </c>
    </row>
    <row r="699">
      <c r="A699" t="n">
        <v>697</v>
      </c>
      <c r="B699" t="inlineStr">
        <is>
          <t>seiscentos e noventa e sete</t>
        </is>
      </c>
    </row>
    <row r="700">
      <c r="A700" t="n">
        <v>698</v>
      </c>
      <c r="B700" t="inlineStr">
        <is>
          <t>seiscentos e noventa e oito</t>
        </is>
      </c>
    </row>
    <row r="701">
      <c r="A701" t="n">
        <v>699</v>
      </c>
      <c r="B701" t="inlineStr">
        <is>
          <t>seiscentos e noventa e nove</t>
        </is>
      </c>
    </row>
    <row r="702">
      <c r="A702" t="n">
        <v>700</v>
      </c>
      <c r="B702" t="inlineStr">
        <is>
          <t>setecentos</t>
        </is>
      </c>
    </row>
    <row r="703">
      <c r="A703" t="n">
        <v>701</v>
      </c>
      <c r="B703" t="inlineStr">
        <is>
          <t>setecentos e um</t>
        </is>
      </c>
    </row>
    <row r="704">
      <c r="A704" t="n">
        <v>702</v>
      </c>
      <c r="B704" t="inlineStr">
        <is>
          <t>setecentos e dois</t>
        </is>
      </c>
    </row>
    <row r="705">
      <c r="A705" t="n">
        <v>703</v>
      </c>
      <c r="B705" t="inlineStr">
        <is>
          <t>setecentos e três</t>
        </is>
      </c>
    </row>
    <row r="706">
      <c r="A706" t="n">
        <v>704</v>
      </c>
      <c r="B706" t="inlineStr">
        <is>
          <t>setecentos e quatro</t>
        </is>
      </c>
    </row>
    <row r="707">
      <c r="A707" t="n">
        <v>705</v>
      </c>
      <c r="B707" t="inlineStr">
        <is>
          <t>setecentos e cinco</t>
        </is>
      </c>
    </row>
    <row r="708">
      <c r="A708" t="n">
        <v>706</v>
      </c>
      <c r="B708" t="inlineStr">
        <is>
          <t>setecentos e seis</t>
        </is>
      </c>
    </row>
    <row r="709">
      <c r="A709" t="n">
        <v>707</v>
      </c>
      <c r="B709" t="inlineStr">
        <is>
          <t>setecentos e sete</t>
        </is>
      </c>
    </row>
    <row r="710">
      <c r="A710" t="n">
        <v>708</v>
      </c>
      <c r="B710" t="inlineStr">
        <is>
          <t>setecentos e oito</t>
        </is>
      </c>
    </row>
    <row r="711">
      <c r="A711" t="n">
        <v>709</v>
      </c>
      <c r="B711" t="inlineStr">
        <is>
          <t>setecentos e nove</t>
        </is>
      </c>
    </row>
    <row r="712">
      <c r="A712" t="n">
        <v>710</v>
      </c>
      <c r="B712" t="inlineStr">
        <is>
          <t>setecentos e dez</t>
        </is>
      </c>
    </row>
    <row r="713">
      <c r="A713" t="n">
        <v>711</v>
      </c>
      <c r="B713" t="inlineStr">
        <is>
          <t>setecentos e onze</t>
        </is>
      </c>
    </row>
    <row r="714">
      <c r="A714" t="n">
        <v>712</v>
      </c>
      <c r="B714" t="inlineStr">
        <is>
          <t>setecentos e doze</t>
        </is>
      </c>
    </row>
    <row r="715">
      <c r="A715" t="n">
        <v>713</v>
      </c>
      <c r="B715" t="inlineStr">
        <is>
          <t>setecentos e treze</t>
        </is>
      </c>
    </row>
    <row r="716">
      <c r="A716" t="n">
        <v>714</v>
      </c>
      <c r="B716" t="inlineStr">
        <is>
          <t>setecentos e quatorze</t>
        </is>
      </c>
    </row>
    <row r="717">
      <c r="A717" t="n">
        <v>715</v>
      </c>
      <c r="B717" t="inlineStr">
        <is>
          <t>setecentos e quinze</t>
        </is>
      </c>
    </row>
    <row r="718">
      <c r="A718" t="n">
        <v>716</v>
      </c>
      <c r="B718" t="inlineStr">
        <is>
          <t>setecentos e dezesseis</t>
        </is>
      </c>
    </row>
    <row r="719">
      <c r="A719" t="n">
        <v>717</v>
      </c>
      <c r="B719" t="inlineStr">
        <is>
          <t>setecentos e dezessete</t>
        </is>
      </c>
    </row>
    <row r="720">
      <c r="A720" t="n">
        <v>718</v>
      </c>
      <c r="B720" t="inlineStr">
        <is>
          <t>setecentos e dezoito</t>
        </is>
      </c>
    </row>
    <row r="721">
      <c r="A721" t="n">
        <v>719</v>
      </c>
      <c r="B721" t="inlineStr">
        <is>
          <t>setecentos e dezenove</t>
        </is>
      </c>
    </row>
    <row r="722">
      <c r="A722" t="n">
        <v>720</v>
      </c>
      <c r="B722" t="inlineStr">
        <is>
          <t>setecentos e vinte</t>
        </is>
      </c>
    </row>
    <row r="723">
      <c r="A723" t="n">
        <v>721</v>
      </c>
      <c r="B723" t="inlineStr">
        <is>
          <t>setecentos e vinte e um</t>
        </is>
      </c>
    </row>
    <row r="724">
      <c r="A724" t="n">
        <v>722</v>
      </c>
      <c r="B724" t="inlineStr">
        <is>
          <t>setecentos e vinte e dois</t>
        </is>
      </c>
    </row>
    <row r="725">
      <c r="A725" t="n">
        <v>723</v>
      </c>
      <c r="B725" t="inlineStr">
        <is>
          <t>setecentos e vinte e três</t>
        </is>
      </c>
    </row>
    <row r="726">
      <c r="A726" t="n">
        <v>724</v>
      </c>
      <c r="B726" t="inlineStr">
        <is>
          <t>setecentos e vinte e quatro</t>
        </is>
      </c>
    </row>
    <row r="727">
      <c r="A727" t="n">
        <v>725</v>
      </c>
      <c r="B727" t="inlineStr">
        <is>
          <t>setecentos e vinte e cinco</t>
        </is>
      </c>
    </row>
    <row r="728">
      <c r="A728" t="n">
        <v>726</v>
      </c>
      <c r="B728" t="inlineStr">
        <is>
          <t>setecentos e vinte e seis</t>
        </is>
      </c>
    </row>
    <row r="729">
      <c r="A729" t="n">
        <v>727</v>
      </c>
      <c r="B729" t="inlineStr">
        <is>
          <t>setecentos e vinte e sete</t>
        </is>
      </c>
    </row>
    <row r="730">
      <c r="A730" t="n">
        <v>728</v>
      </c>
      <c r="B730" t="inlineStr">
        <is>
          <t>setecentos e vinte e oito</t>
        </is>
      </c>
    </row>
    <row r="731">
      <c r="A731" t="n">
        <v>729</v>
      </c>
      <c r="B731" t="inlineStr">
        <is>
          <t>setecentos e vinte e nove</t>
        </is>
      </c>
    </row>
    <row r="732">
      <c r="A732" t="n">
        <v>730</v>
      </c>
      <c r="B732" t="inlineStr">
        <is>
          <t>setecentos e trinta</t>
        </is>
      </c>
    </row>
    <row r="733">
      <c r="A733" t="n">
        <v>731</v>
      </c>
      <c r="B733" t="inlineStr">
        <is>
          <t>setecentos e trinta e um</t>
        </is>
      </c>
    </row>
    <row r="734">
      <c r="A734" t="n">
        <v>732</v>
      </c>
      <c r="B734" t="inlineStr">
        <is>
          <t>setecentos e trinta e dois</t>
        </is>
      </c>
    </row>
    <row r="735">
      <c r="A735" t="n">
        <v>733</v>
      </c>
      <c r="B735" t="inlineStr">
        <is>
          <t>setecentos e trinta e três</t>
        </is>
      </c>
    </row>
    <row r="736">
      <c r="A736" t="n">
        <v>734</v>
      </c>
      <c r="B736" t="inlineStr">
        <is>
          <t>setecentos e trinta e quatro</t>
        </is>
      </c>
    </row>
    <row r="737">
      <c r="A737" t="n">
        <v>735</v>
      </c>
      <c r="B737" t="inlineStr">
        <is>
          <t>setecentos e trinta e cinco</t>
        </is>
      </c>
    </row>
    <row r="738">
      <c r="A738" t="n">
        <v>736</v>
      </c>
      <c r="B738" t="inlineStr">
        <is>
          <t>setecentos e trinta e seis</t>
        </is>
      </c>
    </row>
    <row r="739">
      <c r="A739" t="n">
        <v>737</v>
      </c>
      <c r="B739" t="inlineStr">
        <is>
          <t>setecentos e trinta e sete</t>
        </is>
      </c>
    </row>
    <row r="740">
      <c r="A740" t="n">
        <v>738</v>
      </c>
      <c r="B740" t="inlineStr">
        <is>
          <t>setecentos e trinta e oito</t>
        </is>
      </c>
    </row>
    <row r="741">
      <c r="A741" t="n">
        <v>739</v>
      </c>
      <c r="B741" t="inlineStr">
        <is>
          <t>setecentos e trinta e nove</t>
        </is>
      </c>
    </row>
    <row r="742">
      <c r="A742" t="n">
        <v>740</v>
      </c>
      <c r="B742" t="inlineStr">
        <is>
          <t>setecentos e quarenta</t>
        </is>
      </c>
    </row>
    <row r="743">
      <c r="A743" t="n">
        <v>741</v>
      </c>
      <c r="B743" t="inlineStr">
        <is>
          <t>setecentos e quarenta e um</t>
        </is>
      </c>
    </row>
    <row r="744">
      <c r="A744" t="n">
        <v>742</v>
      </c>
      <c r="B744" t="inlineStr">
        <is>
          <t>setecentos e quarenta e dois</t>
        </is>
      </c>
    </row>
    <row r="745">
      <c r="A745" t="n">
        <v>743</v>
      </c>
      <c r="B745" t="inlineStr">
        <is>
          <t>setecentos e quarenta e três</t>
        </is>
      </c>
    </row>
    <row r="746">
      <c r="A746" t="n">
        <v>744</v>
      </c>
      <c r="B746" t="inlineStr">
        <is>
          <t>setecentos e quarenta e quatro</t>
        </is>
      </c>
    </row>
    <row r="747">
      <c r="A747" t="n">
        <v>745</v>
      </c>
      <c r="B747" t="inlineStr">
        <is>
          <t>setecentos e quarenta e cinco</t>
        </is>
      </c>
    </row>
    <row r="748">
      <c r="A748" t="n">
        <v>746</v>
      </c>
      <c r="B748" t="inlineStr">
        <is>
          <t>setecentos e quarenta e seis</t>
        </is>
      </c>
    </row>
    <row r="749">
      <c r="A749" t="n">
        <v>747</v>
      </c>
      <c r="B749" t="inlineStr">
        <is>
          <t>setecentos e quarenta e sete</t>
        </is>
      </c>
    </row>
    <row r="750">
      <c r="A750" t="n">
        <v>748</v>
      </c>
      <c r="B750" t="inlineStr">
        <is>
          <t>setecentos e quarenta e oito</t>
        </is>
      </c>
    </row>
    <row r="751">
      <c r="A751" t="n">
        <v>749</v>
      </c>
      <c r="B751" t="inlineStr">
        <is>
          <t>setecentos e quarenta e nove</t>
        </is>
      </c>
    </row>
    <row r="752">
      <c r="A752" t="n">
        <v>750</v>
      </c>
      <c r="B752" t="inlineStr">
        <is>
          <t>setecentos e cinquenta</t>
        </is>
      </c>
    </row>
    <row r="753">
      <c r="A753" t="n">
        <v>751</v>
      </c>
      <c r="B753" t="inlineStr">
        <is>
          <t>setecentos e cinquenta e um</t>
        </is>
      </c>
    </row>
    <row r="754">
      <c r="A754" t="n">
        <v>752</v>
      </c>
      <c r="B754" t="inlineStr">
        <is>
          <t>setecentos e cinquenta e dois</t>
        </is>
      </c>
    </row>
    <row r="755">
      <c r="A755" t="n">
        <v>753</v>
      </c>
      <c r="B755" t="inlineStr">
        <is>
          <t>setecentos e cinquenta e três</t>
        </is>
      </c>
    </row>
    <row r="756">
      <c r="A756" t="n">
        <v>754</v>
      </c>
      <c r="B756" t="inlineStr">
        <is>
          <t>setecentos e cinquenta e quatro</t>
        </is>
      </c>
    </row>
    <row r="757">
      <c r="A757" t="n">
        <v>755</v>
      </c>
      <c r="B757" t="inlineStr">
        <is>
          <t>setecentos e cinquenta e cinco</t>
        </is>
      </c>
    </row>
    <row r="758">
      <c r="A758" t="n">
        <v>756</v>
      </c>
      <c r="B758" t="inlineStr">
        <is>
          <t>setecentos e cinquenta e seis</t>
        </is>
      </c>
    </row>
    <row r="759">
      <c r="A759" t="n">
        <v>757</v>
      </c>
      <c r="B759" t="inlineStr">
        <is>
          <t>setecentos e cinquenta e sete</t>
        </is>
      </c>
    </row>
    <row r="760">
      <c r="A760" t="n">
        <v>758</v>
      </c>
      <c r="B760" t="inlineStr">
        <is>
          <t>setecentos e cinquenta e oito</t>
        </is>
      </c>
    </row>
    <row r="761">
      <c r="A761" t="n">
        <v>759</v>
      </c>
      <c r="B761" t="inlineStr">
        <is>
          <t>setecentos e cinquenta e nove</t>
        </is>
      </c>
    </row>
    <row r="762">
      <c r="A762" t="n">
        <v>760</v>
      </c>
      <c r="B762" t="inlineStr">
        <is>
          <t>setecentos e sessenta</t>
        </is>
      </c>
    </row>
    <row r="763">
      <c r="A763" t="n">
        <v>761</v>
      </c>
      <c r="B763" t="inlineStr">
        <is>
          <t>setecentos e sessenta e um</t>
        </is>
      </c>
    </row>
    <row r="764">
      <c r="A764" t="n">
        <v>762</v>
      </c>
      <c r="B764" t="inlineStr">
        <is>
          <t>setecentos e sessenta e dois</t>
        </is>
      </c>
    </row>
    <row r="765">
      <c r="A765" t="n">
        <v>763</v>
      </c>
      <c r="B765" t="inlineStr">
        <is>
          <t>setecentos e sessenta e três</t>
        </is>
      </c>
    </row>
    <row r="766">
      <c r="A766" t="n">
        <v>764</v>
      </c>
      <c r="B766" t="inlineStr">
        <is>
          <t>setecentos e sessenta e quatro</t>
        </is>
      </c>
    </row>
    <row r="767">
      <c r="A767" t="n">
        <v>765</v>
      </c>
      <c r="B767" t="inlineStr">
        <is>
          <t>setecentos e sessenta e cinco</t>
        </is>
      </c>
    </row>
    <row r="768">
      <c r="A768" t="n">
        <v>766</v>
      </c>
      <c r="B768" t="inlineStr">
        <is>
          <t>setecentos e sessenta e seis</t>
        </is>
      </c>
    </row>
    <row r="769">
      <c r="A769" t="n">
        <v>767</v>
      </c>
      <c r="B769" t="inlineStr">
        <is>
          <t>setecentos e sessenta e sete</t>
        </is>
      </c>
    </row>
    <row r="770">
      <c r="A770" t="n">
        <v>768</v>
      </c>
      <c r="B770" t="inlineStr">
        <is>
          <t>setecentos e sessenta e oito</t>
        </is>
      </c>
    </row>
    <row r="771">
      <c r="A771" t="n">
        <v>769</v>
      </c>
      <c r="B771" t="inlineStr">
        <is>
          <t>setecentos e sessenta e nove</t>
        </is>
      </c>
    </row>
    <row r="772">
      <c r="A772" t="n">
        <v>770</v>
      </c>
      <c r="B772" t="inlineStr">
        <is>
          <t>setecentos e setenta</t>
        </is>
      </c>
    </row>
    <row r="773">
      <c r="A773" t="n">
        <v>771</v>
      </c>
      <c r="B773" t="inlineStr">
        <is>
          <t>setecentos e setenta e um</t>
        </is>
      </c>
    </row>
    <row r="774">
      <c r="A774" t="n">
        <v>772</v>
      </c>
      <c r="B774" t="inlineStr">
        <is>
          <t>setecentos e setenta e dois</t>
        </is>
      </c>
    </row>
    <row r="775">
      <c r="A775" t="n">
        <v>773</v>
      </c>
      <c r="B775" t="inlineStr">
        <is>
          <t>setecentos e setenta e três</t>
        </is>
      </c>
    </row>
    <row r="776">
      <c r="A776" t="n">
        <v>774</v>
      </c>
      <c r="B776" t="inlineStr">
        <is>
          <t>setecentos e setenta e quatro</t>
        </is>
      </c>
    </row>
    <row r="777">
      <c r="A777" t="n">
        <v>775</v>
      </c>
      <c r="B777" t="inlineStr">
        <is>
          <t>setecentos e setenta e cinco</t>
        </is>
      </c>
    </row>
    <row r="778">
      <c r="A778" t="n">
        <v>776</v>
      </c>
      <c r="B778" t="inlineStr">
        <is>
          <t>setecentos e setenta e seis</t>
        </is>
      </c>
    </row>
    <row r="779">
      <c r="A779" t="n">
        <v>777</v>
      </c>
      <c r="B779" t="inlineStr">
        <is>
          <t>setecentos e setenta e sete</t>
        </is>
      </c>
    </row>
    <row r="780">
      <c r="A780" t="n">
        <v>778</v>
      </c>
      <c r="B780" t="inlineStr">
        <is>
          <t>setecentos e setenta e oito</t>
        </is>
      </c>
    </row>
    <row r="781">
      <c r="A781" t="n">
        <v>779</v>
      </c>
      <c r="B781" t="inlineStr">
        <is>
          <t>setecentos e setenta e nove</t>
        </is>
      </c>
    </row>
    <row r="782">
      <c r="A782" t="n">
        <v>780</v>
      </c>
      <c r="B782" t="inlineStr">
        <is>
          <t>setecentos e oitenta</t>
        </is>
      </c>
    </row>
    <row r="783">
      <c r="A783" t="n">
        <v>781</v>
      </c>
      <c r="B783" t="inlineStr">
        <is>
          <t>setecentos e oitenta e um</t>
        </is>
      </c>
    </row>
    <row r="784">
      <c r="A784" t="n">
        <v>782</v>
      </c>
      <c r="B784" t="inlineStr">
        <is>
          <t>setecentos e oitenta e dois</t>
        </is>
      </c>
    </row>
    <row r="785">
      <c r="A785" t="n">
        <v>783</v>
      </c>
      <c r="B785" t="inlineStr">
        <is>
          <t>setecentos e oitenta e três</t>
        </is>
      </c>
    </row>
    <row r="786">
      <c r="A786" t="n">
        <v>784</v>
      </c>
      <c r="B786" t="inlineStr">
        <is>
          <t>setecentos e oitenta e quatro</t>
        </is>
      </c>
    </row>
    <row r="787">
      <c r="A787" t="n">
        <v>785</v>
      </c>
      <c r="B787" t="inlineStr">
        <is>
          <t>setecentos e oitenta e cinco</t>
        </is>
      </c>
    </row>
    <row r="788">
      <c r="A788" t="n">
        <v>786</v>
      </c>
      <c r="B788" t="inlineStr">
        <is>
          <t>setecentos e oitenta e seis</t>
        </is>
      </c>
    </row>
    <row r="789">
      <c r="A789" t="n">
        <v>787</v>
      </c>
      <c r="B789" t="inlineStr">
        <is>
          <t>setecentos e oitenta e sete</t>
        </is>
      </c>
    </row>
    <row r="790">
      <c r="A790" t="n">
        <v>788</v>
      </c>
      <c r="B790" t="inlineStr">
        <is>
          <t>setecentos e oitenta e oito</t>
        </is>
      </c>
    </row>
    <row r="791">
      <c r="A791" t="n">
        <v>789</v>
      </c>
      <c r="B791" t="inlineStr">
        <is>
          <t>setecentos e oitenta e nove</t>
        </is>
      </c>
    </row>
    <row r="792">
      <c r="A792" t="n">
        <v>790</v>
      </c>
      <c r="B792" t="inlineStr">
        <is>
          <t>setecentos e noventa</t>
        </is>
      </c>
    </row>
    <row r="793">
      <c r="A793" t="n">
        <v>791</v>
      </c>
      <c r="B793" t="inlineStr">
        <is>
          <t>setecentos e noventa e um</t>
        </is>
      </c>
    </row>
    <row r="794">
      <c r="A794" t="n">
        <v>792</v>
      </c>
      <c r="B794" t="inlineStr">
        <is>
          <t>setecentos e noventa e dois</t>
        </is>
      </c>
    </row>
    <row r="795">
      <c r="A795" t="n">
        <v>793</v>
      </c>
      <c r="B795" t="inlineStr">
        <is>
          <t>setecentos e noventa e três</t>
        </is>
      </c>
    </row>
    <row r="796">
      <c r="A796" t="n">
        <v>794</v>
      </c>
      <c r="B796" t="inlineStr">
        <is>
          <t>setecentos e noventa e quatro</t>
        </is>
      </c>
    </row>
    <row r="797">
      <c r="A797" t="n">
        <v>795</v>
      </c>
      <c r="B797" t="inlineStr">
        <is>
          <t>setecentos e noventa e cinco</t>
        </is>
      </c>
    </row>
    <row r="798">
      <c r="A798" t="n">
        <v>796</v>
      </c>
      <c r="B798" t="inlineStr">
        <is>
          <t>setecentos e noventa e seis</t>
        </is>
      </c>
    </row>
    <row r="799">
      <c r="A799" t="n">
        <v>797</v>
      </c>
      <c r="B799" t="inlineStr">
        <is>
          <t>setecentos e noventa e sete</t>
        </is>
      </c>
    </row>
    <row r="800">
      <c r="A800" t="n">
        <v>798</v>
      </c>
      <c r="B800" t="inlineStr">
        <is>
          <t>setecentos e noventa e oito</t>
        </is>
      </c>
    </row>
    <row r="801">
      <c r="A801" t="n">
        <v>799</v>
      </c>
      <c r="B801" t="inlineStr">
        <is>
          <t>setecentos e noventa e nove</t>
        </is>
      </c>
    </row>
    <row r="802">
      <c r="A802" t="n">
        <v>800</v>
      </c>
      <c r="B802" t="inlineStr">
        <is>
          <t>oitocentos</t>
        </is>
      </c>
    </row>
    <row r="803">
      <c r="A803" t="n">
        <v>801</v>
      </c>
      <c r="B803" t="inlineStr">
        <is>
          <t>oitocentos e um</t>
        </is>
      </c>
    </row>
    <row r="804">
      <c r="A804" t="n">
        <v>802</v>
      </c>
      <c r="B804" t="inlineStr">
        <is>
          <t>oitocentos e dois</t>
        </is>
      </c>
    </row>
    <row r="805">
      <c r="A805" t="n">
        <v>803</v>
      </c>
      <c r="B805" t="inlineStr">
        <is>
          <t>oitocentos e três</t>
        </is>
      </c>
    </row>
    <row r="806">
      <c r="A806" t="n">
        <v>804</v>
      </c>
      <c r="B806" t="inlineStr">
        <is>
          <t>oitocentos e quatro</t>
        </is>
      </c>
    </row>
    <row r="807">
      <c r="A807" t="n">
        <v>805</v>
      </c>
      <c r="B807" t="inlineStr">
        <is>
          <t>oitocentos e cinco</t>
        </is>
      </c>
    </row>
    <row r="808">
      <c r="A808" t="n">
        <v>806</v>
      </c>
      <c r="B808" t="inlineStr">
        <is>
          <t>oitocentos e seis</t>
        </is>
      </c>
    </row>
    <row r="809">
      <c r="A809" t="n">
        <v>807</v>
      </c>
      <c r="B809" t="inlineStr">
        <is>
          <t>oitocentos e sete</t>
        </is>
      </c>
    </row>
    <row r="810">
      <c r="A810" t="n">
        <v>808</v>
      </c>
      <c r="B810" t="inlineStr">
        <is>
          <t>oitocentos e oito</t>
        </is>
      </c>
    </row>
    <row r="811">
      <c r="A811" t="n">
        <v>809</v>
      </c>
      <c r="B811" t="inlineStr">
        <is>
          <t>oitocentos e nove</t>
        </is>
      </c>
    </row>
    <row r="812">
      <c r="A812" t="n">
        <v>810</v>
      </c>
      <c r="B812" t="inlineStr">
        <is>
          <t>oitocentos e dez</t>
        </is>
      </c>
    </row>
    <row r="813">
      <c r="A813" t="n">
        <v>811</v>
      </c>
      <c r="B813" t="inlineStr">
        <is>
          <t>oitocentos e onze</t>
        </is>
      </c>
    </row>
    <row r="814">
      <c r="A814" t="n">
        <v>812</v>
      </c>
      <c r="B814" t="inlineStr">
        <is>
          <t>oitocentos e doze</t>
        </is>
      </c>
    </row>
    <row r="815">
      <c r="A815" t="n">
        <v>813</v>
      </c>
      <c r="B815" t="inlineStr">
        <is>
          <t>oitocentos e treze</t>
        </is>
      </c>
    </row>
    <row r="816">
      <c r="A816" t="n">
        <v>814</v>
      </c>
      <c r="B816" t="inlineStr">
        <is>
          <t>oitocentos e quatorze</t>
        </is>
      </c>
    </row>
    <row r="817">
      <c r="A817" t="n">
        <v>815</v>
      </c>
      <c r="B817" t="inlineStr">
        <is>
          <t>oitocentos e quinze</t>
        </is>
      </c>
    </row>
    <row r="818">
      <c r="A818" t="n">
        <v>816</v>
      </c>
      <c r="B818" t="inlineStr">
        <is>
          <t>oitocentos e dezesseis</t>
        </is>
      </c>
    </row>
    <row r="819">
      <c r="A819" t="n">
        <v>817</v>
      </c>
      <c r="B819" t="inlineStr">
        <is>
          <t>oitocentos e dezessete</t>
        </is>
      </c>
    </row>
    <row r="820">
      <c r="A820" t="n">
        <v>818</v>
      </c>
      <c r="B820" t="inlineStr">
        <is>
          <t>oitocentos e dezoito</t>
        </is>
      </c>
    </row>
    <row r="821">
      <c r="A821" t="n">
        <v>819</v>
      </c>
      <c r="B821" t="inlineStr">
        <is>
          <t>oitocentos e dezenove</t>
        </is>
      </c>
    </row>
    <row r="822">
      <c r="A822" t="n">
        <v>820</v>
      </c>
      <c r="B822" t="inlineStr">
        <is>
          <t>oitocentos e vinte</t>
        </is>
      </c>
    </row>
    <row r="823">
      <c r="A823" t="n">
        <v>821</v>
      </c>
      <c r="B823" t="inlineStr">
        <is>
          <t>oitocentos e vinte e um</t>
        </is>
      </c>
    </row>
    <row r="824">
      <c r="A824" t="n">
        <v>822</v>
      </c>
      <c r="B824" t="inlineStr">
        <is>
          <t>oitocentos e vinte e dois</t>
        </is>
      </c>
    </row>
    <row r="825">
      <c r="A825" t="n">
        <v>823</v>
      </c>
      <c r="B825" t="inlineStr">
        <is>
          <t>oitocentos e vinte e três</t>
        </is>
      </c>
    </row>
    <row r="826">
      <c r="A826" t="n">
        <v>824</v>
      </c>
      <c r="B826" t="inlineStr">
        <is>
          <t>oitocentos e vinte e quatro</t>
        </is>
      </c>
    </row>
    <row r="827">
      <c r="A827" t="n">
        <v>825</v>
      </c>
      <c r="B827" t="inlineStr">
        <is>
          <t>oitocentos e vinte e cinco</t>
        </is>
      </c>
    </row>
    <row r="828">
      <c r="A828" t="n">
        <v>826</v>
      </c>
      <c r="B828" t="inlineStr">
        <is>
          <t>oitocentos e vinte e seis</t>
        </is>
      </c>
    </row>
    <row r="829">
      <c r="A829" t="n">
        <v>827</v>
      </c>
      <c r="B829" t="inlineStr">
        <is>
          <t>oitocentos e vinte e sete</t>
        </is>
      </c>
    </row>
    <row r="830">
      <c r="A830" t="n">
        <v>828</v>
      </c>
      <c r="B830" t="inlineStr">
        <is>
          <t>oitocentos e vinte e oito</t>
        </is>
      </c>
    </row>
    <row r="831">
      <c r="A831" t="n">
        <v>829</v>
      </c>
      <c r="B831" t="inlineStr">
        <is>
          <t>oitocentos e vinte e nove</t>
        </is>
      </c>
    </row>
    <row r="832">
      <c r="A832" t="n">
        <v>830</v>
      </c>
      <c r="B832" t="inlineStr">
        <is>
          <t>oitocentos e trinta</t>
        </is>
      </c>
    </row>
    <row r="833">
      <c r="A833" t="n">
        <v>831</v>
      </c>
      <c r="B833" t="inlineStr">
        <is>
          <t>oitocentos e trinta e um</t>
        </is>
      </c>
    </row>
    <row r="834">
      <c r="A834" t="n">
        <v>832</v>
      </c>
      <c r="B834" t="inlineStr">
        <is>
          <t>oitocentos e trinta e dois</t>
        </is>
      </c>
    </row>
    <row r="835">
      <c r="A835" t="n">
        <v>833</v>
      </c>
      <c r="B835" t="inlineStr">
        <is>
          <t>oitocentos e trinta e três</t>
        </is>
      </c>
    </row>
    <row r="836">
      <c r="A836" t="n">
        <v>834</v>
      </c>
      <c r="B836" t="inlineStr">
        <is>
          <t>oitocentos e trinta e quatro</t>
        </is>
      </c>
    </row>
    <row r="837">
      <c r="A837" t="n">
        <v>835</v>
      </c>
      <c r="B837" t="inlineStr">
        <is>
          <t>oitocentos e trinta e cinco</t>
        </is>
      </c>
    </row>
    <row r="838">
      <c r="A838" t="n">
        <v>836</v>
      </c>
      <c r="B838" t="inlineStr">
        <is>
          <t>oitocentos e trinta e seis</t>
        </is>
      </c>
    </row>
    <row r="839">
      <c r="A839" t="n">
        <v>837</v>
      </c>
      <c r="B839" t="inlineStr">
        <is>
          <t>oitocentos e trinta e sete</t>
        </is>
      </c>
    </row>
    <row r="840">
      <c r="A840" t="n">
        <v>838</v>
      </c>
      <c r="B840" t="inlineStr">
        <is>
          <t>oitocentos e trinta e oito</t>
        </is>
      </c>
    </row>
    <row r="841">
      <c r="A841" t="n">
        <v>839</v>
      </c>
      <c r="B841" t="inlineStr">
        <is>
          <t>oitocentos e trinta e nove</t>
        </is>
      </c>
    </row>
    <row r="842">
      <c r="A842" t="n">
        <v>840</v>
      </c>
      <c r="B842" t="inlineStr">
        <is>
          <t>oitocentos e quarenta</t>
        </is>
      </c>
    </row>
    <row r="843">
      <c r="A843" t="n">
        <v>841</v>
      </c>
      <c r="B843" t="inlineStr">
        <is>
          <t>oitocentos e quarenta e um</t>
        </is>
      </c>
    </row>
    <row r="844">
      <c r="A844" t="n">
        <v>842</v>
      </c>
      <c r="B844" t="inlineStr">
        <is>
          <t>oitocentos e quarenta e dois</t>
        </is>
      </c>
    </row>
    <row r="845">
      <c r="A845" t="n">
        <v>843</v>
      </c>
      <c r="B845" t="inlineStr">
        <is>
          <t>oitocentos e quarenta e três</t>
        </is>
      </c>
    </row>
    <row r="846">
      <c r="A846" t="n">
        <v>844</v>
      </c>
      <c r="B846" t="inlineStr">
        <is>
          <t>oitocentos e quarenta e quatro</t>
        </is>
      </c>
    </row>
    <row r="847">
      <c r="A847" t="n">
        <v>845</v>
      </c>
      <c r="B847" t="inlineStr">
        <is>
          <t>oitocentos e quarenta e cinco</t>
        </is>
      </c>
    </row>
    <row r="848">
      <c r="A848" t="n">
        <v>846</v>
      </c>
      <c r="B848" t="inlineStr">
        <is>
          <t>oitocentos e quarenta e seis</t>
        </is>
      </c>
    </row>
    <row r="849">
      <c r="A849" t="n">
        <v>847</v>
      </c>
      <c r="B849" t="inlineStr">
        <is>
          <t>oitocentos e quarenta e sete</t>
        </is>
      </c>
    </row>
    <row r="850">
      <c r="A850" t="n">
        <v>848</v>
      </c>
      <c r="B850" t="inlineStr">
        <is>
          <t>oitocentos e quarenta e oito</t>
        </is>
      </c>
    </row>
    <row r="851">
      <c r="A851" t="n">
        <v>849</v>
      </c>
      <c r="B851" t="inlineStr">
        <is>
          <t>oitocentos e quarenta e nove</t>
        </is>
      </c>
    </row>
    <row r="852">
      <c r="A852" t="n">
        <v>850</v>
      </c>
      <c r="B852" t="inlineStr">
        <is>
          <t>oitocentos e cinquenta</t>
        </is>
      </c>
    </row>
    <row r="853">
      <c r="A853" t="n">
        <v>851</v>
      </c>
      <c r="B853" t="inlineStr">
        <is>
          <t>oitocentos e cinquenta e um</t>
        </is>
      </c>
    </row>
    <row r="854">
      <c r="A854" t="n">
        <v>852</v>
      </c>
      <c r="B854" t="inlineStr">
        <is>
          <t>oitocentos e cinquenta e dois</t>
        </is>
      </c>
    </row>
    <row r="855">
      <c r="A855" t="n">
        <v>853</v>
      </c>
      <c r="B855" t="inlineStr">
        <is>
          <t>oitocentos e cinquenta e três</t>
        </is>
      </c>
    </row>
    <row r="856">
      <c r="A856" t="n">
        <v>854</v>
      </c>
      <c r="B856" t="inlineStr">
        <is>
          <t>oitocentos e cinquenta e quatro</t>
        </is>
      </c>
    </row>
    <row r="857">
      <c r="A857" t="n">
        <v>855</v>
      </c>
      <c r="B857" t="inlineStr">
        <is>
          <t>oitocentos e cinquenta e cinco</t>
        </is>
      </c>
    </row>
    <row r="858">
      <c r="A858" t="n">
        <v>856</v>
      </c>
      <c r="B858" t="inlineStr">
        <is>
          <t>oitocentos e cinquenta e seis</t>
        </is>
      </c>
    </row>
    <row r="859">
      <c r="A859" t="n">
        <v>857</v>
      </c>
      <c r="B859" t="inlineStr">
        <is>
          <t>oitocentos e cinquenta e sete</t>
        </is>
      </c>
    </row>
    <row r="860">
      <c r="A860" t="n">
        <v>858</v>
      </c>
      <c r="B860" t="inlineStr">
        <is>
          <t>oitocentos e cinquenta e oito</t>
        </is>
      </c>
    </row>
    <row r="861">
      <c r="A861" t="n">
        <v>859</v>
      </c>
      <c r="B861" t="inlineStr">
        <is>
          <t>oitocentos e cinquenta e nove</t>
        </is>
      </c>
    </row>
    <row r="862">
      <c r="A862" t="n">
        <v>860</v>
      </c>
      <c r="B862" t="inlineStr">
        <is>
          <t>oitocentos e sessenta</t>
        </is>
      </c>
    </row>
    <row r="863">
      <c r="A863" t="n">
        <v>861</v>
      </c>
      <c r="B863" t="inlineStr">
        <is>
          <t>oitocentos e sessenta e um</t>
        </is>
      </c>
    </row>
    <row r="864">
      <c r="A864" t="n">
        <v>862</v>
      </c>
      <c r="B864" t="inlineStr">
        <is>
          <t>oitocentos e sessenta e dois</t>
        </is>
      </c>
    </row>
    <row r="865">
      <c r="A865" t="n">
        <v>863</v>
      </c>
      <c r="B865" t="inlineStr">
        <is>
          <t>oitocentos e sessenta e três</t>
        </is>
      </c>
    </row>
    <row r="866">
      <c r="A866" t="n">
        <v>864</v>
      </c>
      <c r="B866" t="inlineStr">
        <is>
          <t>oitocentos e sessenta e quatro</t>
        </is>
      </c>
    </row>
    <row r="867">
      <c r="A867" t="n">
        <v>865</v>
      </c>
      <c r="B867" t="inlineStr">
        <is>
          <t>oitocentos e sessenta e cinco</t>
        </is>
      </c>
    </row>
    <row r="868">
      <c r="A868" t="n">
        <v>866</v>
      </c>
      <c r="B868" t="inlineStr">
        <is>
          <t>oitocentos e sessenta e seis</t>
        </is>
      </c>
    </row>
    <row r="869">
      <c r="A869" t="n">
        <v>867</v>
      </c>
      <c r="B869" t="inlineStr">
        <is>
          <t>oitocentos e sessenta e sete</t>
        </is>
      </c>
    </row>
    <row r="870">
      <c r="A870" t="n">
        <v>868</v>
      </c>
      <c r="B870" t="inlineStr">
        <is>
          <t>oitocentos e sessenta e oito</t>
        </is>
      </c>
    </row>
    <row r="871">
      <c r="A871" t="n">
        <v>869</v>
      </c>
      <c r="B871" t="inlineStr">
        <is>
          <t>oitocentos e sessenta e nove</t>
        </is>
      </c>
    </row>
    <row r="872">
      <c r="A872" t="n">
        <v>870</v>
      </c>
      <c r="B872" t="inlineStr">
        <is>
          <t>oitocentos e setenta</t>
        </is>
      </c>
    </row>
    <row r="873">
      <c r="A873" t="n">
        <v>871</v>
      </c>
      <c r="B873" t="inlineStr">
        <is>
          <t>oitocentos e setenta e um</t>
        </is>
      </c>
    </row>
    <row r="874">
      <c r="A874" t="n">
        <v>872</v>
      </c>
      <c r="B874" t="inlineStr">
        <is>
          <t>oitocentos e setenta e dois</t>
        </is>
      </c>
    </row>
    <row r="875">
      <c r="A875" t="n">
        <v>873</v>
      </c>
      <c r="B875" t="inlineStr">
        <is>
          <t>oitocentos e setenta e três</t>
        </is>
      </c>
    </row>
    <row r="876">
      <c r="A876" t="n">
        <v>874</v>
      </c>
      <c r="B876" t="inlineStr">
        <is>
          <t>oitocentos e setenta e quatro</t>
        </is>
      </c>
    </row>
    <row r="877">
      <c r="A877" t="n">
        <v>875</v>
      </c>
      <c r="B877" t="inlineStr">
        <is>
          <t>oitocentos e setenta e cinco</t>
        </is>
      </c>
    </row>
    <row r="878">
      <c r="A878" t="n">
        <v>876</v>
      </c>
      <c r="B878" t="inlineStr">
        <is>
          <t>oitocentos e setenta e seis</t>
        </is>
      </c>
    </row>
    <row r="879">
      <c r="A879" t="n">
        <v>877</v>
      </c>
      <c r="B879" t="inlineStr">
        <is>
          <t>oitocentos e setenta e sete</t>
        </is>
      </c>
    </row>
    <row r="880">
      <c r="A880" t="n">
        <v>878</v>
      </c>
      <c r="B880" t="inlineStr">
        <is>
          <t>oitocentos e setenta e oito</t>
        </is>
      </c>
    </row>
    <row r="881">
      <c r="A881" t="n">
        <v>879</v>
      </c>
      <c r="B881" t="inlineStr">
        <is>
          <t>oitocentos e setenta e nove</t>
        </is>
      </c>
    </row>
    <row r="882">
      <c r="A882" t="n">
        <v>880</v>
      </c>
      <c r="B882" t="inlineStr">
        <is>
          <t>oitocentos e oitenta</t>
        </is>
      </c>
    </row>
    <row r="883">
      <c r="A883" t="n">
        <v>881</v>
      </c>
      <c r="B883" t="inlineStr">
        <is>
          <t>oitocentos e oitenta e um</t>
        </is>
      </c>
    </row>
    <row r="884">
      <c r="A884" t="n">
        <v>882</v>
      </c>
      <c r="B884" t="inlineStr">
        <is>
          <t>oitocentos e oitenta e dois</t>
        </is>
      </c>
    </row>
    <row r="885">
      <c r="A885" t="n">
        <v>883</v>
      </c>
      <c r="B885" t="inlineStr">
        <is>
          <t>oitocentos e oitenta e três</t>
        </is>
      </c>
    </row>
    <row r="886">
      <c r="A886" t="n">
        <v>884</v>
      </c>
      <c r="B886" t="inlineStr">
        <is>
          <t>oitocentos e oitenta e quatro</t>
        </is>
      </c>
    </row>
    <row r="887">
      <c r="A887" t="n">
        <v>885</v>
      </c>
      <c r="B887" t="inlineStr">
        <is>
          <t>oitocentos e oitenta e cinco</t>
        </is>
      </c>
    </row>
    <row r="888">
      <c r="A888" t="n">
        <v>886</v>
      </c>
      <c r="B888" t="inlineStr">
        <is>
          <t>oitocentos e oitenta e seis</t>
        </is>
      </c>
    </row>
    <row r="889">
      <c r="A889" t="n">
        <v>887</v>
      </c>
      <c r="B889" t="inlineStr">
        <is>
          <t>oitocentos e oitenta e sete</t>
        </is>
      </c>
    </row>
    <row r="890">
      <c r="A890" t="n">
        <v>888</v>
      </c>
      <c r="B890" t="inlineStr">
        <is>
          <t>oitocentos e oitenta e oito</t>
        </is>
      </c>
    </row>
    <row r="891">
      <c r="A891" t="n">
        <v>889</v>
      </c>
      <c r="B891" t="inlineStr">
        <is>
          <t>oitocentos e oitenta e nove</t>
        </is>
      </c>
    </row>
    <row r="892">
      <c r="A892" t="n">
        <v>890</v>
      </c>
      <c r="B892" t="inlineStr">
        <is>
          <t>oitocentos e noventa</t>
        </is>
      </c>
    </row>
    <row r="893">
      <c r="A893" t="n">
        <v>891</v>
      </c>
      <c r="B893" t="inlineStr">
        <is>
          <t>oitocentos e noventa e um</t>
        </is>
      </c>
    </row>
    <row r="894">
      <c r="A894" t="n">
        <v>892</v>
      </c>
      <c r="B894" t="inlineStr">
        <is>
          <t>oitocentos e noventa e dois</t>
        </is>
      </c>
    </row>
    <row r="895">
      <c r="A895" t="n">
        <v>893</v>
      </c>
      <c r="B895" t="inlineStr">
        <is>
          <t>oitocentos e noventa e três</t>
        </is>
      </c>
    </row>
    <row r="896">
      <c r="A896" t="n">
        <v>894</v>
      </c>
      <c r="B896" t="inlineStr">
        <is>
          <t>oitocentos e noventa e quatro</t>
        </is>
      </c>
    </row>
    <row r="897">
      <c r="A897" t="n">
        <v>895</v>
      </c>
      <c r="B897" t="inlineStr">
        <is>
          <t>oitocentos e noventa e cinco</t>
        </is>
      </c>
    </row>
    <row r="898">
      <c r="A898" t="n">
        <v>896</v>
      </c>
      <c r="B898" t="inlineStr">
        <is>
          <t>oitocentos e noventa e seis</t>
        </is>
      </c>
    </row>
    <row r="899">
      <c r="A899" t="n">
        <v>897</v>
      </c>
      <c r="B899" t="inlineStr">
        <is>
          <t>oitocentos e noventa e sete</t>
        </is>
      </c>
    </row>
    <row r="900">
      <c r="A900" t="n">
        <v>898</v>
      </c>
      <c r="B900" t="inlineStr">
        <is>
          <t>oitocentos e noventa e oito</t>
        </is>
      </c>
    </row>
    <row r="901">
      <c r="A901" t="n">
        <v>899</v>
      </c>
      <c r="B901" t="inlineStr">
        <is>
          <t>oitocentos e noventa e nove</t>
        </is>
      </c>
    </row>
    <row r="902">
      <c r="A902" t="n">
        <v>900</v>
      </c>
      <c r="B902" t="inlineStr">
        <is>
          <t>novecentos</t>
        </is>
      </c>
    </row>
    <row r="903">
      <c r="A903" t="n">
        <v>901</v>
      </c>
      <c r="B903" t="inlineStr">
        <is>
          <t>novecentos e um</t>
        </is>
      </c>
    </row>
    <row r="904">
      <c r="A904" t="n">
        <v>902</v>
      </c>
      <c r="B904" t="inlineStr">
        <is>
          <t>novecentos e dois</t>
        </is>
      </c>
    </row>
    <row r="905">
      <c r="A905" t="n">
        <v>903</v>
      </c>
      <c r="B905" t="inlineStr">
        <is>
          <t>novecentos e três</t>
        </is>
      </c>
    </row>
    <row r="906">
      <c r="A906" t="n">
        <v>904</v>
      </c>
      <c r="B906" t="inlineStr">
        <is>
          <t>novecentos e quatro</t>
        </is>
      </c>
    </row>
    <row r="907">
      <c r="A907" t="n">
        <v>905</v>
      </c>
      <c r="B907" t="inlineStr">
        <is>
          <t>novecentos e cinco</t>
        </is>
      </c>
    </row>
    <row r="908">
      <c r="A908" t="n">
        <v>906</v>
      </c>
      <c r="B908" t="inlineStr">
        <is>
          <t>novecentos e seis</t>
        </is>
      </c>
    </row>
    <row r="909">
      <c r="A909" t="n">
        <v>907</v>
      </c>
      <c r="B909" t="inlineStr">
        <is>
          <t>novecentos e sete</t>
        </is>
      </c>
    </row>
    <row r="910">
      <c r="A910" t="n">
        <v>908</v>
      </c>
      <c r="B910" t="inlineStr">
        <is>
          <t>novecentos e oito</t>
        </is>
      </c>
    </row>
    <row r="911">
      <c r="A911" t="n">
        <v>909</v>
      </c>
      <c r="B911" t="inlineStr">
        <is>
          <t>novecentos e nove</t>
        </is>
      </c>
    </row>
    <row r="912">
      <c r="A912" t="n">
        <v>910</v>
      </c>
      <c r="B912" t="inlineStr">
        <is>
          <t>novecentos e dez</t>
        </is>
      </c>
    </row>
    <row r="913">
      <c r="A913" t="n">
        <v>911</v>
      </c>
      <c r="B913" t="inlineStr">
        <is>
          <t>novecentos e onze</t>
        </is>
      </c>
    </row>
    <row r="914">
      <c r="A914" t="n">
        <v>912</v>
      </c>
      <c r="B914" t="inlineStr">
        <is>
          <t>novecentos e doze</t>
        </is>
      </c>
    </row>
    <row r="915">
      <c r="A915" t="n">
        <v>913</v>
      </c>
      <c r="B915" t="inlineStr">
        <is>
          <t>novecentos e treze</t>
        </is>
      </c>
    </row>
    <row r="916">
      <c r="A916" t="n">
        <v>914</v>
      </c>
      <c r="B916" t="inlineStr">
        <is>
          <t>novecentos e quatorze</t>
        </is>
      </c>
    </row>
    <row r="917">
      <c r="A917" t="n">
        <v>915</v>
      </c>
      <c r="B917" t="inlineStr">
        <is>
          <t>novecentos e quinze</t>
        </is>
      </c>
    </row>
    <row r="918">
      <c r="A918" t="n">
        <v>916</v>
      </c>
      <c r="B918" t="inlineStr">
        <is>
          <t>novecentos e dezesseis</t>
        </is>
      </c>
    </row>
    <row r="919">
      <c r="A919" t="n">
        <v>917</v>
      </c>
      <c r="B919" t="inlineStr">
        <is>
          <t>novecentos e dezessete</t>
        </is>
      </c>
    </row>
    <row r="920">
      <c r="A920" t="n">
        <v>918</v>
      </c>
      <c r="B920" t="inlineStr">
        <is>
          <t>novecentos e dezoito</t>
        </is>
      </c>
    </row>
    <row r="921">
      <c r="A921" t="n">
        <v>919</v>
      </c>
      <c r="B921" t="inlineStr">
        <is>
          <t>novecentos e dezenove</t>
        </is>
      </c>
    </row>
    <row r="922">
      <c r="A922" t="n">
        <v>920</v>
      </c>
      <c r="B922" t="inlineStr">
        <is>
          <t>novecentos e vinte</t>
        </is>
      </c>
    </row>
    <row r="923">
      <c r="A923" t="n">
        <v>921</v>
      </c>
      <c r="B923" t="inlineStr">
        <is>
          <t>novecentos e vinte e um</t>
        </is>
      </c>
    </row>
    <row r="924">
      <c r="A924" t="n">
        <v>922</v>
      </c>
      <c r="B924" t="inlineStr">
        <is>
          <t>novecentos e vinte e dois</t>
        </is>
      </c>
    </row>
    <row r="925">
      <c r="A925" t="n">
        <v>923</v>
      </c>
      <c r="B925" t="inlineStr">
        <is>
          <t>novecentos e vinte e três</t>
        </is>
      </c>
    </row>
    <row r="926">
      <c r="A926" t="n">
        <v>924</v>
      </c>
      <c r="B926" t="inlineStr">
        <is>
          <t>novecentos e vinte e quatro</t>
        </is>
      </c>
    </row>
    <row r="927">
      <c r="A927" t="n">
        <v>925</v>
      </c>
      <c r="B927" t="inlineStr">
        <is>
          <t>novecentos e vinte e cinco</t>
        </is>
      </c>
    </row>
    <row r="928">
      <c r="A928" t="n">
        <v>926</v>
      </c>
      <c r="B928" t="inlineStr">
        <is>
          <t>novecentos e vinte e seis</t>
        </is>
      </c>
    </row>
    <row r="929">
      <c r="A929" t="n">
        <v>927</v>
      </c>
      <c r="B929" t="inlineStr">
        <is>
          <t>novecentos e vinte e sete</t>
        </is>
      </c>
    </row>
    <row r="930">
      <c r="A930" t="n">
        <v>928</v>
      </c>
      <c r="B930" t="inlineStr">
        <is>
          <t>novecentos e vinte e oito</t>
        </is>
      </c>
    </row>
    <row r="931">
      <c r="A931" t="n">
        <v>929</v>
      </c>
      <c r="B931" t="inlineStr">
        <is>
          <t>novecentos e vinte e nove</t>
        </is>
      </c>
    </row>
    <row r="932">
      <c r="A932" t="n">
        <v>930</v>
      </c>
      <c r="B932" t="inlineStr">
        <is>
          <t>novecentos e trinta</t>
        </is>
      </c>
    </row>
    <row r="933">
      <c r="A933" t="n">
        <v>931</v>
      </c>
      <c r="B933" t="inlineStr">
        <is>
          <t>novecentos e trinta e um</t>
        </is>
      </c>
    </row>
    <row r="934">
      <c r="A934" t="n">
        <v>932</v>
      </c>
      <c r="B934" t="inlineStr">
        <is>
          <t>novecentos e trinta e dois</t>
        </is>
      </c>
    </row>
    <row r="935">
      <c r="A935" t="n">
        <v>933</v>
      </c>
      <c r="B935" t="inlineStr">
        <is>
          <t>novecentos e trinta e três</t>
        </is>
      </c>
    </row>
    <row r="936">
      <c r="A936" t="n">
        <v>934</v>
      </c>
      <c r="B936" t="inlineStr">
        <is>
          <t>novecentos e trinta e quatro</t>
        </is>
      </c>
    </row>
    <row r="937">
      <c r="A937" t="n">
        <v>935</v>
      </c>
      <c r="B937" t="inlineStr">
        <is>
          <t>novecentos e trinta e cinco</t>
        </is>
      </c>
    </row>
    <row r="938">
      <c r="A938" t="n">
        <v>936</v>
      </c>
      <c r="B938" t="inlineStr">
        <is>
          <t>novecentos e trinta e seis</t>
        </is>
      </c>
    </row>
    <row r="939">
      <c r="A939" t="n">
        <v>937</v>
      </c>
      <c r="B939" t="inlineStr">
        <is>
          <t>novecentos e trinta e sete</t>
        </is>
      </c>
    </row>
    <row r="940">
      <c r="A940" t="n">
        <v>938</v>
      </c>
      <c r="B940" t="inlineStr">
        <is>
          <t>novecentos e trinta e oito</t>
        </is>
      </c>
    </row>
    <row r="941">
      <c r="A941" t="n">
        <v>939</v>
      </c>
      <c r="B941" t="inlineStr">
        <is>
          <t>novecentos e trinta e nove</t>
        </is>
      </c>
    </row>
    <row r="942">
      <c r="A942" t="n">
        <v>940</v>
      </c>
      <c r="B942" t="inlineStr">
        <is>
          <t>novecentos e quarenta</t>
        </is>
      </c>
    </row>
    <row r="943">
      <c r="A943" t="n">
        <v>941</v>
      </c>
      <c r="B943" t="inlineStr">
        <is>
          <t>novecentos e quarenta e um</t>
        </is>
      </c>
    </row>
    <row r="944">
      <c r="A944" t="n">
        <v>942</v>
      </c>
      <c r="B944" t="inlineStr">
        <is>
          <t>novecentos e quarenta e dois</t>
        </is>
      </c>
    </row>
    <row r="945">
      <c r="A945" t="n">
        <v>943</v>
      </c>
      <c r="B945" t="inlineStr">
        <is>
          <t>novecentos e quarenta e três</t>
        </is>
      </c>
    </row>
    <row r="946">
      <c r="A946" t="n">
        <v>944</v>
      </c>
      <c r="B946" t="inlineStr">
        <is>
          <t>novecentos e quarenta e quatro</t>
        </is>
      </c>
    </row>
    <row r="947">
      <c r="A947" t="n">
        <v>945</v>
      </c>
      <c r="B947" t="inlineStr">
        <is>
          <t>novecentos e quarenta e cinco</t>
        </is>
      </c>
    </row>
    <row r="948">
      <c r="A948" t="n">
        <v>946</v>
      </c>
      <c r="B948" t="inlineStr">
        <is>
          <t>novecentos e quarenta e seis</t>
        </is>
      </c>
    </row>
    <row r="949">
      <c r="A949" t="n">
        <v>947</v>
      </c>
      <c r="B949" t="inlineStr">
        <is>
          <t>novecentos e quarenta e sete</t>
        </is>
      </c>
    </row>
    <row r="950">
      <c r="A950" t="n">
        <v>948</v>
      </c>
      <c r="B950" t="inlineStr">
        <is>
          <t>novecentos e quarenta e oito</t>
        </is>
      </c>
    </row>
    <row r="951">
      <c r="A951" t="n">
        <v>949</v>
      </c>
      <c r="B951" t="inlineStr">
        <is>
          <t>novecentos e quarenta e nove</t>
        </is>
      </c>
    </row>
    <row r="952">
      <c r="A952" t="n">
        <v>950</v>
      </c>
      <c r="B952" t="inlineStr">
        <is>
          <t>novecentos e cinquenta</t>
        </is>
      </c>
    </row>
    <row r="953">
      <c r="A953" t="n">
        <v>951</v>
      </c>
      <c r="B953" t="inlineStr">
        <is>
          <t>novecentos e cinquenta e um</t>
        </is>
      </c>
    </row>
    <row r="954">
      <c r="A954" t="n">
        <v>952</v>
      </c>
      <c r="B954" t="inlineStr">
        <is>
          <t>novecentos e cinquenta e dois</t>
        </is>
      </c>
    </row>
    <row r="955">
      <c r="A955" t="n">
        <v>953</v>
      </c>
      <c r="B955" t="inlineStr">
        <is>
          <t>novecentos e cinquenta e três</t>
        </is>
      </c>
    </row>
    <row r="956">
      <c r="A956" t="n">
        <v>954</v>
      </c>
      <c r="B956" t="inlineStr">
        <is>
          <t>novecentos e cinquenta e quatro</t>
        </is>
      </c>
    </row>
    <row r="957">
      <c r="A957" t="n">
        <v>955</v>
      </c>
      <c r="B957" t="inlineStr">
        <is>
          <t>novecentos e cinquenta e cinco</t>
        </is>
      </c>
    </row>
    <row r="958">
      <c r="A958" t="n">
        <v>956</v>
      </c>
      <c r="B958" t="inlineStr">
        <is>
          <t>novecentos e cinquenta e seis</t>
        </is>
      </c>
    </row>
    <row r="959">
      <c r="A959" t="n">
        <v>957</v>
      </c>
      <c r="B959" t="inlineStr">
        <is>
          <t>novecentos e cinquenta e sete</t>
        </is>
      </c>
    </row>
    <row r="960">
      <c r="A960" t="n">
        <v>958</v>
      </c>
      <c r="B960" t="inlineStr">
        <is>
          <t>novecentos e cinquenta e oito</t>
        </is>
      </c>
    </row>
    <row r="961">
      <c r="A961" t="n">
        <v>959</v>
      </c>
      <c r="B961" t="inlineStr">
        <is>
          <t>novecentos e cinquenta e nove</t>
        </is>
      </c>
    </row>
    <row r="962">
      <c r="A962" t="n">
        <v>960</v>
      </c>
      <c r="B962" t="inlineStr">
        <is>
          <t>novecentos e sessenta</t>
        </is>
      </c>
    </row>
    <row r="963">
      <c r="A963" t="n">
        <v>961</v>
      </c>
      <c r="B963" t="inlineStr">
        <is>
          <t>novecentos e sessenta e um</t>
        </is>
      </c>
    </row>
    <row r="964">
      <c r="A964" t="n">
        <v>962</v>
      </c>
      <c r="B964" t="inlineStr">
        <is>
          <t>novecentos e sessenta e dois</t>
        </is>
      </c>
    </row>
    <row r="965">
      <c r="A965" t="n">
        <v>963</v>
      </c>
      <c r="B965" t="inlineStr">
        <is>
          <t>novecentos e sessenta e três</t>
        </is>
      </c>
    </row>
    <row r="966">
      <c r="A966" t="n">
        <v>964</v>
      </c>
      <c r="B966" t="inlineStr">
        <is>
          <t>novecentos e sessenta e quatro</t>
        </is>
      </c>
    </row>
    <row r="967">
      <c r="A967" t="n">
        <v>965</v>
      </c>
      <c r="B967" t="inlineStr">
        <is>
          <t>novecentos e sessenta e cinco</t>
        </is>
      </c>
    </row>
    <row r="968">
      <c r="A968" t="n">
        <v>966</v>
      </c>
      <c r="B968" t="inlineStr">
        <is>
          <t>novecentos e sessenta e seis</t>
        </is>
      </c>
    </row>
    <row r="969">
      <c r="A969" t="n">
        <v>967</v>
      </c>
      <c r="B969" t="inlineStr">
        <is>
          <t>novecentos e sessenta e sete</t>
        </is>
      </c>
    </row>
    <row r="970">
      <c r="A970" t="n">
        <v>968</v>
      </c>
      <c r="B970" t="inlineStr">
        <is>
          <t>novecentos e sessenta e oito</t>
        </is>
      </c>
    </row>
    <row r="971">
      <c r="A971" t="n">
        <v>969</v>
      </c>
      <c r="B971" t="inlineStr">
        <is>
          <t>novecentos e sessenta e nove</t>
        </is>
      </c>
    </row>
    <row r="972">
      <c r="A972" t="n">
        <v>970</v>
      </c>
      <c r="B972" t="inlineStr">
        <is>
          <t>novecentos e setenta</t>
        </is>
      </c>
    </row>
    <row r="973">
      <c r="A973" t="n">
        <v>971</v>
      </c>
      <c r="B973" t="inlineStr">
        <is>
          <t>novecentos e setenta e um</t>
        </is>
      </c>
    </row>
    <row r="974">
      <c r="A974" t="n">
        <v>972</v>
      </c>
      <c r="B974" t="inlineStr">
        <is>
          <t>novecentos e setenta e dois</t>
        </is>
      </c>
    </row>
    <row r="975">
      <c r="A975" t="n">
        <v>973</v>
      </c>
      <c r="B975" t="inlineStr">
        <is>
          <t>novecentos e setenta e três</t>
        </is>
      </c>
    </row>
    <row r="976">
      <c r="A976" t="n">
        <v>974</v>
      </c>
      <c r="B976" t="inlineStr">
        <is>
          <t>novecentos e setenta e quatro</t>
        </is>
      </c>
    </row>
    <row r="977">
      <c r="A977" t="n">
        <v>975</v>
      </c>
      <c r="B977" t="inlineStr">
        <is>
          <t>novecentos e setenta e cinco</t>
        </is>
      </c>
    </row>
    <row r="978">
      <c r="A978" t="n">
        <v>976</v>
      </c>
      <c r="B978" t="inlineStr">
        <is>
          <t>novecentos e setenta e seis</t>
        </is>
      </c>
    </row>
    <row r="979">
      <c r="A979" t="n">
        <v>977</v>
      </c>
      <c r="B979" t="inlineStr">
        <is>
          <t>novecentos e setenta e sete</t>
        </is>
      </c>
    </row>
    <row r="980">
      <c r="A980" t="n">
        <v>978</v>
      </c>
      <c r="B980" t="inlineStr">
        <is>
          <t>novecentos e setenta e oito</t>
        </is>
      </c>
    </row>
    <row r="981">
      <c r="A981" t="n">
        <v>979</v>
      </c>
      <c r="B981" t="inlineStr">
        <is>
          <t>novecentos e setenta e nove</t>
        </is>
      </c>
    </row>
    <row r="982">
      <c r="A982" t="n">
        <v>980</v>
      </c>
      <c r="B982" t="inlineStr">
        <is>
          <t>novecentos e oitenta</t>
        </is>
      </c>
    </row>
    <row r="983">
      <c r="A983" t="n">
        <v>981</v>
      </c>
      <c r="B983" t="inlineStr">
        <is>
          <t>novecentos e oitenta e um</t>
        </is>
      </c>
    </row>
    <row r="984">
      <c r="A984" t="n">
        <v>982</v>
      </c>
      <c r="B984" t="inlineStr">
        <is>
          <t>novecentos e oitenta e dois</t>
        </is>
      </c>
    </row>
    <row r="985">
      <c r="A985" t="n">
        <v>983</v>
      </c>
      <c r="B985" t="inlineStr">
        <is>
          <t>novecentos e oitenta e três</t>
        </is>
      </c>
    </row>
    <row r="986">
      <c r="A986" t="n">
        <v>984</v>
      </c>
      <c r="B986" t="inlineStr">
        <is>
          <t>novecentos e oitenta e quatro</t>
        </is>
      </c>
    </row>
    <row r="987">
      <c r="A987" t="n">
        <v>985</v>
      </c>
      <c r="B987" t="inlineStr">
        <is>
          <t>novecentos e oitenta e cinco</t>
        </is>
      </c>
    </row>
    <row r="988">
      <c r="A988" t="n">
        <v>986</v>
      </c>
      <c r="B988" t="inlineStr">
        <is>
          <t>novecentos e oitenta e seis</t>
        </is>
      </c>
    </row>
    <row r="989">
      <c r="A989" t="n">
        <v>987</v>
      </c>
      <c r="B989" t="inlineStr">
        <is>
          <t>novecentos e oitenta e sete</t>
        </is>
      </c>
    </row>
    <row r="990">
      <c r="A990" t="n">
        <v>988</v>
      </c>
      <c r="B990" t="inlineStr">
        <is>
          <t>novecentos e oitenta e oito</t>
        </is>
      </c>
    </row>
    <row r="991">
      <c r="A991" t="n">
        <v>989</v>
      </c>
      <c r="B991" t="inlineStr">
        <is>
          <t>novecentos e oitenta e nove</t>
        </is>
      </c>
    </row>
    <row r="992">
      <c r="A992" t="n">
        <v>990</v>
      </c>
      <c r="B992" t="inlineStr">
        <is>
          <t>novecentos e noventa</t>
        </is>
      </c>
    </row>
    <row r="993">
      <c r="A993" t="n">
        <v>991</v>
      </c>
      <c r="B993" t="inlineStr">
        <is>
          <t>novecentos e noventa e um</t>
        </is>
      </c>
    </row>
    <row r="994">
      <c r="A994" t="n">
        <v>992</v>
      </c>
      <c r="B994" t="inlineStr">
        <is>
          <t>novecentos e noventa e dois</t>
        </is>
      </c>
    </row>
    <row r="995">
      <c r="A995" t="n">
        <v>993</v>
      </c>
      <c r="B995" t="inlineStr">
        <is>
          <t>novecentos e noventa e três</t>
        </is>
      </c>
    </row>
    <row r="996">
      <c r="A996" t="n">
        <v>994</v>
      </c>
      <c r="B996" t="inlineStr">
        <is>
          <t>novecentos e noventa e quatro</t>
        </is>
      </c>
    </row>
    <row r="997">
      <c r="A997" t="n">
        <v>995</v>
      </c>
      <c r="B997" t="inlineStr">
        <is>
          <t>novecentos e noventa e cinco</t>
        </is>
      </c>
    </row>
    <row r="998">
      <c r="A998" t="n">
        <v>996</v>
      </c>
      <c r="B998" t="inlineStr">
        <is>
          <t>novecentos e noventa e seis</t>
        </is>
      </c>
    </row>
    <row r="999">
      <c r="A999" t="n">
        <v>997</v>
      </c>
      <c r="B999" t="inlineStr">
        <is>
          <t>novecentos e noventa e sete</t>
        </is>
      </c>
    </row>
    <row r="1000">
      <c r="A1000" t="n">
        <v>998</v>
      </c>
      <c r="B1000" t="inlineStr">
        <is>
          <t>novecentos e noventa e oito</t>
        </is>
      </c>
    </row>
    <row r="1001">
      <c r="A1001" t="n">
        <v>999</v>
      </c>
      <c r="B1001" t="inlineStr">
        <is>
          <t>novecentos e noventa e nove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Modelo de nota promissória</dc:title>
  <dcterms:created xmlns:dcterms="http://purl.org/dc/terms/" xmlns:xsi="http://www.w3.org/2001/XMLSchema-instance" xsi:type="dcterms:W3CDTF">2026-10-02T21:19:01Z</dcterms:created>
  <dcterms:modified xmlns:dcterms="http://purl.org/dc/terms/" xmlns:xsi="http://www.w3.org/2001/XMLSchema-instance" xsi:type="dcterms:W3CDTF">2026-10-02T21:19:01Z</dcterms:modified>
</cp:coreProperties>
</file>